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ag2_40\WE\1505 LG AG Siegen\PB\41-11-1505-25-001 Mängelbeseitigung PrüfVO\55 Planung_Ausschreibung Vergabe\FbT ELA und BMA\01 Ausschreibung\extern\"/>
    </mc:Choice>
  </mc:AlternateContent>
  <xr:revisionPtr revIDLastSave="0" documentId="13_ncr:1_{4B02CEBF-673E-432E-BE54-DA1F676D6C9F}" xr6:coauthVersionLast="47" xr6:coauthVersionMax="47" xr10:uidLastSave="{00000000-0000-0000-0000-000000000000}"/>
  <bookViews>
    <workbookView xWindow="-28920" yWindow="-6615" windowWidth="29040" windowHeight="17520" tabRatio="955" xr2:uid="{00000000-000D-0000-FFFF-FFFF00000000}"/>
  </bookViews>
  <sheets>
    <sheet name="Bewertungsmaßstab" sheetId="22" r:id="rId1"/>
    <sheet name="Wertungsmatrix Zuschlagskriter." sheetId="1" r:id="rId2"/>
    <sheet name="Bewertungsbögen" sheetId="10" r:id="rId3"/>
    <sheet name="Bewertung Bieter 1" sheetId="16" r:id="rId4"/>
    <sheet name="Bewertung Bieter 2" sheetId="17" r:id="rId5"/>
    <sheet name="Bewertung Bieter 3" sheetId="18" r:id="rId6"/>
    <sheet name="Bewertung Bieter 4" sheetId="19" r:id="rId7"/>
    <sheet name="Bewertung Bieter 5" sheetId="20" r:id="rId8"/>
    <sheet name="Bewertung Bieter 6" sheetId="21" r:id="rId9"/>
    <sheet name="Berechung Punkte Preise" sheetId="9" r:id="rId10"/>
    <sheet name="Berechnung Erfahrung PL" sheetId="29" r:id="rId11"/>
    <sheet name="Zusammenstellung" sheetId="12" r:id="rId12"/>
    <sheet name="Auswertung zu Bieter 1" sheetId="23" r:id="rId13"/>
    <sheet name="Auswertung zu Bieter 2" sheetId="24" r:id="rId14"/>
    <sheet name="Auswertung zu Bieter 3" sheetId="25" r:id="rId15"/>
    <sheet name="Auswertung zu Bieter 4" sheetId="26" r:id="rId16"/>
    <sheet name="Auswertung zu Bieter 5" sheetId="27" r:id="rId17"/>
    <sheet name="Auswertung zu Bieter 6" sheetId="28" r:id="rId18"/>
  </sheets>
  <externalReferences>
    <externalReference r:id="rId19"/>
    <externalReference r:id="rId20"/>
    <externalReference r:id="rId21"/>
  </externalReferences>
  <definedNames>
    <definedName name="_xlnm.Print_Area" localSheetId="2">Bewertungsbögen!$A$1:$G$10</definedName>
    <definedName name="_xlnm.Print_Area" localSheetId="11">Zusammenstellung!$A$1:$K$16</definedName>
    <definedName name="_xlnm.Print_Titles" localSheetId="10">'Berechnung Erfahrung PL'!$34:$34</definedName>
    <definedName name="_xlnm.Print_Titles" localSheetId="3">'Bewertung Bieter 1'!$1:$11</definedName>
    <definedName name="_xlnm.Print_Titles" localSheetId="4">'Bewertung Bieter 2'!$1:$11</definedName>
    <definedName name="_xlnm.Print_Titles" localSheetId="5">'Bewertung Bieter 3'!$1:$11</definedName>
    <definedName name="_xlnm.Print_Titles" localSheetId="6">'Bewertung Bieter 4'!$1:$11</definedName>
    <definedName name="_xlnm.Print_Titles" localSheetId="7">'Bewertung Bieter 5'!$1:$11</definedName>
    <definedName name="_xlnm.Print_Titles" localSheetId="8">'Bewertung Bieter 6'!$1:$11</definedName>
    <definedName name="_xlnm.Print_Titles" localSheetId="2">Bewertungsbögen!$1:$7</definedName>
    <definedName name="_xlnm.Print_Titles" localSheetId="1">'Wertungsmatrix Zuschlagskriter.'!$6:$6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E14" i="22"/>
  <c r="B30" i="29" l="1"/>
  <c r="C30" i="29"/>
  <c r="C31" i="29"/>
  <c r="F30" i="29"/>
  <c r="B7" i="1" l="1"/>
  <c r="B8" i="1"/>
  <c r="F13" i="27" l="1"/>
  <c r="J13" i="21"/>
  <c r="J13" i="20"/>
  <c r="J13" i="19"/>
  <c r="J13" i="18"/>
  <c r="J13" i="17"/>
  <c r="J13" i="16"/>
  <c r="F31" i="29" l="1"/>
  <c r="A4" i="29" l="1"/>
  <c r="A3" i="29"/>
  <c r="A39" i="29"/>
  <c r="R33" i="29"/>
  <c r="Q33" i="29"/>
  <c r="O33" i="29"/>
  <c r="N33" i="29"/>
  <c r="L33" i="29"/>
  <c r="K33" i="29"/>
  <c r="I33" i="29"/>
  <c r="H33" i="29"/>
  <c r="F33" i="29"/>
  <c r="E33" i="29"/>
  <c r="C33" i="29"/>
  <c r="B33" i="29"/>
  <c r="R32" i="29"/>
  <c r="Q32" i="29"/>
  <c r="O32" i="29"/>
  <c r="N32" i="29"/>
  <c r="L32" i="29"/>
  <c r="K32" i="29"/>
  <c r="I32" i="29"/>
  <c r="H32" i="29"/>
  <c r="F32" i="29"/>
  <c r="E32" i="29"/>
  <c r="C32" i="29"/>
  <c r="B32" i="29"/>
  <c r="R31" i="29"/>
  <c r="Q31" i="29"/>
  <c r="O31" i="29"/>
  <c r="N31" i="29"/>
  <c r="L31" i="29"/>
  <c r="K31" i="29"/>
  <c r="I31" i="29"/>
  <c r="H31" i="29"/>
  <c r="E31" i="29"/>
  <c r="B31" i="29"/>
  <c r="R30" i="29"/>
  <c r="Q30" i="29"/>
  <c r="O30" i="29"/>
  <c r="N30" i="29"/>
  <c r="L30" i="29"/>
  <c r="K30" i="29"/>
  <c r="I30" i="29"/>
  <c r="H30" i="29"/>
  <c r="E30" i="29"/>
  <c r="Q26" i="29"/>
  <c r="N26" i="29"/>
  <c r="K26" i="29"/>
  <c r="H26" i="29"/>
  <c r="E26" i="29"/>
  <c r="B26" i="29"/>
  <c r="Q17" i="29"/>
  <c r="N17" i="29"/>
  <c r="K17" i="29"/>
  <c r="H17" i="29"/>
  <c r="E17" i="29"/>
  <c r="B17" i="29"/>
  <c r="B7" i="10"/>
  <c r="E35" i="29" l="1"/>
  <c r="E39" i="29" s="1"/>
  <c r="F39" i="29" s="1"/>
  <c r="G13" i="12" s="1"/>
  <c r="K35" i="29"/>
  <c r="K39" i="29" s="1"/>
  <c r="L39" i="29" s="1"/>
  <c r="I13" i="12" s="1"/>
  <c r="Q35" i="29"/>
  <c r="Q39" i="29" s="1"/>
  <c r="R39" i="29" s="1"/>
  <c r="K13" i="12" s="1"/>
  <c r="B35" i="29"/>
  <c r="B39" i="29" s="1"/>
  <c r="C39" i="29" s="1"/>
  <c r="F13" i="12" s="1"/>
  <c r="H35" i="29"/>
  <c r="H39" i="29" s="1"/>
  <c r="I39" i="29" s="1"/>
  <c r="H13" i="12" s="1"/>
  <c r="N35" i="29"/>
  <c r="N39" i="29" s="1"/>
  <c r="O39" i="29" s="1"/>
  <c r="J13" i="12" s="1"/>
  <c r="A7" i="1" l="1"/>
  <c r="A9" i="27" s="1"/>
  <c r="B9" i="25" l="1"/>
  <c r="B9" i="26"/>
  <c r="B9" i="27"/>
  <c r="B9" i="23"/>
  <c r="B9" i="12"/>
  <c r="B9" i="24"/>
  <c r="B9" i="28"/>
  <c r="A9" i="26"/>
  <c r="A9" i="12"/>
  <c r="A9" i="23"/>
  <c r="A9" i="25"/>
  <c r="A9" i="24"/>
  <c r="A9" i="28"/>
  <c r="A7" i="10"/>
  <c r="C9" i="1"/>
  <c r="C8" i="10" s="1"/>
  <c r="B13" i="1"/>
  <c r="C13" i="1"/>
  <c r="D13" i="1"/>
  <c r="E13" i="1"/>
  <c r="A13" i="1"/>
  <c r="J9" i="21" l="1"/>
  <c r="J9" i="20"/>
  <c r="J9" i="19"/>
  <c r="J9" i="18"/>
  <c r="J9" i="17"/>
  <c r="J9" i="16"/>
  <c r="A12" i="1"/>
  <c r="B12" i="1"/>
  <c r="C12" i="1"/>
  <c r="D12" i="1"/>
  <c r="E12" i="1"/>
  <c r="A13" i="27" l="1"/>
  <c r="A13" i="28"/>
  <c r="C13" i="28"/>
  <c r="C13" i="27"/>
  <c r="E13" i="27"/>
  <c r="E13" i="28"/>
  <c r="D13" i="28"/>
  <c r="D13" i="27"/>
  <c r="B13" i="28"/>
  <c r="B13" i="27"/>
  <c r="E13" i="24"/>
  <c r="E13" i="25"/>
  <c r="E13" i="12"/>
  <c r="E13" i="26"/>
  <c r="E13" i="23"/>
  <c r="D13" i="24"/>
  <c r="D13" i="12"/>
  <c r="D13" i="26"/>
  <c r="F12" i="1"/>
  <c r="D13" i="23"/>
  <c r="D13" i="25"/>
  <c r="B13" i="23"/>
  <c r="C13" i="23"/>
  <c r="C13" i="26"/>
  <c r="B13" i="24"/>
  <c r="B13" i="26"/>
  <c r="B13" i="12"/>
  <c r="B13" i="25"/>
  <c r="C13" i="12"/>
  <c r="C13" i="25"/>
  <c r="C13" i="24"/>
  <c r="A13" i="12"/>
  <c r="A13" i="26"/>
  <c r="A13" i="24"/>
  <c r="A13" i="25"/>
  <c r="A13" i="23"/>
  <c r="F13" i="26" l="1"/>
  <c r="F13" i="25"/>
  <c r="F13" i="24"/>
  <c r="F13" i="1"/>
  <c r="E11" i="1"/>
  <c r="E10" i="1"/>
  <c r="E9" i="1"/>
  <c r="E10" i="10" l="1"/>
  <c r="E12" i="24"/>
  <c r="C13" i="21"/>
  <c r="K13" i="21" s="1"/>
  <c r="C13" i="18"/>
  <c r="K13" i="18" s="1"/>
  <c r="E12" i="25"/>
  <c r="C13" i="20"/>
  <c r="K13" i="20" s="1"/>
  <c r="J12" i="12" s="1"/>
  <c r="C13" i="17"/>
  <c r="K13" i="17" s="1"/>
  <c r="E12" i="23"/>
  <c r="E12" i="28"/>
  <c r="E12" i="26"/>
  <c r="E12" i="12"/>
  <c r="C13" i="19"/>
  <c r="K13" i="19" s="1"/>
  <c r="C13" i="16"/>
  <c r="K13" i="16" s="1"/>
  <c r="E14" i="1"/>
  <c r="A3" i="1"/>
  <c r="E10" i="26"/>
  <c r="E11" i="26"/>
  <c r="E14" i="26"/>
  <c r="F12" i="23" l="1"/>
  <c r="F12" i="12"/>
  <c r="I12" i="12"/>
  <c r="F12" i="26"/>
  <c r="H12" i="12"/>
  <c r="F12" i="25"/>
  <c r="G12" i="12"/>
  <c r="F12" i="24"/>
  <c r="K12" i="12"/>
  <c r="F12" i="28"/>
  <c r="E14" i="28"/>
  <c r="D14" i="28"/>
  <c r="C14" i="28"/>
  <c r="B14" i="28"/>
  <c r="A14" i="28"/>
  <c r="E11" i="28"/>
  <c r="E10" i="28"/>
  <c r="A4" i="28"/>
  <c r="A3" i="28"/>
  <c r="E14" i="27"/>
  <c r="D14" i="27"/>
  <c r="C14" i="27"/>
  <c r="B14" i="27"/>
  <c r="A14" i="27"/>
  <c r="E12" i="27"/>
  <c r="E11" i="27"/>
  <c r="E10" i="27"/>
  <c r="A4" i="27"/>
  <c r="A3" i="27"/>
  <c r="D14" i="26"/>
  <c r="C14" i="26"/>
  <c r="B14" i="26"/>
  <c r="A14" i="26"/>
  <c r="A4" i="26"/>
  <c r="A3" i="26"/>
  <c r="E14" i="25"/>
  <c r="D14" i="25"/>
  <c r="C14" i="25"/>
  <c r="B14" i="25"/>
  <c r="A14" i="25"/>
  <c r="E11" i="25"/>
  <c r="E10" i="25"/>
  <c r="A4" i="25"/>
  <c r="A3" i="25"/>
  <c r="E14" i="24"/>
  <c r="D14" i="24"/>
  <c r="C14" i="24"/>
  <c r="B14" i="24"/>
  <c r="A14" i="24"/>
  <c r="E11" i="24"/>
  <c r="E10" i="24"/>
  <c r="A4" i="24"/>
  <c r="A3" i="24"/>
  <c r="E14" i="23"/>
  <c r="D14" i="23"/>
  <c r="C14" i="23"/>
  <c r="B14" i="23"/>
  <c r="A14" i="23"/>
  <c r="E11" i="23"/>
  <c r="E10" i="23"/>
  <c r="A3" i="23"/>
  <c r="D9" i="1" l="1"/>
  <c r="F9" i="1" s="1"/>
  <c r="D11" i="1"/>
  <c r="C11" i="1"/>
  <c r="B11" i="1"/>
  <c r="A11" i="1"/>
  <c r="D10" i="1"/>
  <c r="F10" i="1" s="1"/>
  <c r="C10" i="1"/>
  <c r="B10" i="1"/>
  <c r="A10" i="1"/>
  <c r="B9" i="1"/>
  <c r="A9" i="1"/>
  <c r="A11" i="21" s="1"/>
  <c r="B12" i="28" l="1"/>
  <c r="B12" i="26"/>
  <c r="B12" i="12"/>
  <c r="B10" i="10"/>
  <c r="B12" i="23"/>
  <c r="B12" i="24"/>
  <c r="B12" i="25"/>
  <c r="F11" i="1"/>
  <c r="F14" i="1" s="1"/>
  <c r="D12" i="25"/>
  <c r="B13" i="20"/>
  <c r="B13" i="17"/>
  <c r="B13" i="16"/>
  <c r="D12" i="28"/>
  <c r="D12" i="26"/>
  <c r="D12" i="12"/>
  <c r="B13" i="19"/>
  <c r="D10" i="10"/>
  <c r="D12" i="23"/>
  <c r="D12" i="24"/>
  <c r="B13" i="21"/>
  <c r="B13" i="18"/>
  <c r="A12" i="23"/>
  <c r="A13" i="19"/>
  <c r="A10" i="10"/>
  <c r="A12" i="24"/>
  <c r="A12" i="26"/>
  <c r="A12" i="25"/>
  <c r="A13" i="21"/>
  <c r="A13" i="18"/>
  <c r="A13" i="16"/>
  <c r="A12" i="28"/>
  <c r="A12" i="12"/>
  <c r="A13" i="20"/>
  <c r="A13" i="17"/>
  <c r="C10" i="10"/>
  <c r="C12" i="26"/>
  <c r="C12" i="24"/>
  <c r="C12" i="12"/>
  <c r="C12" i="28"/>
  <c r="C12" i="25"/>
  <c r="C12" i="23"/>
  <c r="A11" i="28"/>
  <c r="A11" i="24"/>
  <c r="A11" i="27"/>
  <c r="A11" i="26"/>
  <c r="A11" i="25"/>
  <c r="A11" i="23"/>
  <c r="A12" i="27"/>
  <c r="C10" i="24"/>
  <c r="C10" i="27"/>
  <c r="C10" i="26"/>
  <c r="C10" i="23"/>
  <c r="C10" i="25"/>
  <c r="C10" i="28"/>
  <c r="B11" i="24"/>
  <c r="B11" i="27"/>
  <c r="B11" i="23"/>
  <c r="B11" i="26"/>
  <c r="B11" i="25"/>
  <c r="B11" i="28"/>
  <c r="B12" i="27"/>
  <c r="D10" i="27"/>
  <c r="D10" i="26"/>
  <c r="D10" i="23"/>
  <c r="D10" i="25"/>
  <c r="D10" i="28"/>
  <c r="D10" i="24"/>
  <c r="A10" i="25"/>
  <c r="A10" i="28"/>
  <c r="A10" i="27"/>
  <c r="A10" i="26"/>
  <c r="A10" i="23"/>
  <c r="A10" i="24"/>
  <c r="C11" i="27"/>
  <c r="C11" i="23"/>
  <c r="C11" i="12"/>
  <c r="C11" i="26"/>
  <c r="C11" i="25"/>
  <c r="C11" i="28"/>
  <c r="C11" i="24"/>
  <c r="C9" i="10"/>
  <c r="C12" i="27"/>
  <c r="B10" i="28"/>
  <c r="B10" i="24"/>
  <c r="B10" i="27"/>
  <c r="B10" i="26"/>
  <c r="B10" i="25"/>
  <c r="B10" i="23"/>
  <c r="D11" i="26"/>
  <c r="D11" i="25"/>
  <c r="D11" i="28"/>
  <c r="D11" i="23"/>
  <c r="D11" i="27"/>
  <c r="D11" i="24"/>
  <c r="D12" i="27"/>
  <c r="B7" i="9"/>
  <c r="G26" i="9"/>
  <c r="A4" i="12"/>
  <c r="A3" i="12"/>
  <c r="A3" i="10"/>
  <c r="A4" i="10"/>
  <c r="I10" i="21"/>
  <c r="H10" i="21"/>
  <c r="G10" i="21"/>
  <c r="F10" i="21"/>
  <c r="E10" i="21"/>
  <c r="D10" i="21"/>
  <c r="I10" i="20"/>
  <c r="H10" i="20"/>
  <c r="G10" i="20"/>
  <c r="F10" i="20"/>
  <c r="E10" i="20"/>
  <c r="D10" i="20"/>
  <c r="I10" i="19"/>
  <c r="H10" i="19"/>
  <c r="G10" i="19"/>
  <c r="F10" i="19"/>
  <c r="E10" i="19"/>
  <c r="D10" i="19"/>
  <c r="I10" i="17"/>
  <c r="H10" i="17"/>
  <c r="G10" i="17"/>
  <c r="F10" i="17"/>
  <c r="E10" i="17"/>
  <c r="D10" i="17"/>
  <c r="I10" i="18"/>
  <c r="H10" i="18"/>
  <c r="G10" i="18"/>
  <c r="F10" i="18"/>
  <c r="E10" i="18"/>
  <c r="D10" i="18"/>
  <c r="D11" i="12"/>
  <c r="C7" i="9"/>
  <c r="D7" i="9"/>
  <c r="E7" i="9"/>
  <c r="F7" i="9"/>
  <c r="G7" i="9"/>
  <c r="J12" i="21"/>
  <c r="C12" i="21"/>
  <c r="B12" i="21"/>
  <c r="A12" i="21"/>
  <c r="J11" i="21"/>
  <c r="C11" i="21"/>
  <c r="B11" i="21"/>
  <c r="A5" i="21"/>
  <c r="A4" i="21"/>
  <c r="J11" i="18"/>
  <c r="J11" i="16"/>
  <c r="J12" i="20"/>
  <c r="C12" i="20"/>
  <c r="B12" i="20"/>
  <c r="A12" i="20"/>
  <c r="J11" i="20"/>
  <c r="C11" i="20"/>
  <c r="B11" i="20"/>
  <c r="A11" i="20"/>
  <c r="A5" i="20"/>
  <c r="A4" i="20"/>
  <c r="J12" i="19"/>
  <c r="C12" i="19"/>
  <c r="B12" i="19"/>
  <c r="A12" i="19"/>
  <c r="J11" i="19"/>
  <c r="C11" i="19"/>
  <c r="B11" i="19"/>
  <c r="A11" i="19"/>
  <c r="A5" i="19"/>
  <c r="A4" i="19"/>
  <c r="A11" i="12"/>
  <c r="A14" i="12"/>
  <c r="A10" i="12"/>
  <c r="B11" i="12"/>
  <c r="E11" i="12"/>
  <c r="B14" i="12"/>
  <c r="C14" i="12"/>
  <c r="D14" i="12"/>
  <c r="E14" i="12"/>
  <c r="E10" i="12"/>
  <c r="D10" i="12"/>
  <c r="C10" i="12"/>
  <c r="B10" i="12"/>
  <c r="C12" i="18"/>
  <c r="B12" i="18"/>
  <c r="A12" i="18"/>
  <c r="C11" i="18"/>
  <c r="B11" i="18"/>
  <c r="A11" i="18"/>
  <c r="C12" i="17"/>
  <c r="B12" i="17"/>
  <c r="A12" i="17"/>
  <c r="C11" i="17"/>
  <c r="B11" i="17"/>
  <c r="A11" i="17"/>
  <c r="A12" i="16"/>
  <c r="B12" i="16"/>
  <c r="C12" i="16"/>
  <c r="C11" i="16"/>
  <c r="B11" i="16"/>
  <c r="A11" i="16"/>
  <c r="D9" i="10"/>
  <c r="E9" i="10"/>
  <c r="A9" i="10"/>
  <c r="B9" i="10"/>
  <c r="E8" i="10"/>
  <c r="D8" i="10"/>
  <c r="B8" i="10"/>
  <c r="A8" i="10"/>
  <c r="J12" i="18"/>
  <c r="J12" i="17"/>
  <c r="J11" i="17"/>
  <c r="A5" i="18"/>
  <c r="A4" i="18"/>
  <c r="A5" i="17"/>
  <c r="A4" i="17"/>
  <c r="J12" i="16"/>
  <c r="K12" i="16" l="1"/>
  <c r="F11" i="23" s="1"/>
  <c r="K6" i="12"/>
  <c r="K17" i="12" s="1"/>
  <c r="F7" i="28"/>
  <c r="J6" i="12"/>
  <c r="J17" i="12" s="1"/>
  <c r="F7" i="27"/>
  <c r="I6" i="12"/>
  <c r="I17" i="12" s="1"/>
  <c r="F7" i="26"/>
  <c r="H6" i="12"/>
  <c r="H17" i="12" s="1"/>
  <c r="F7" i="25"/>
  <c r="G6" i="12"/>
  <c r="G17" i="12" s="1"/>
  <c r="F7" i="24"/>
  <c r="F6" i="12"/>
  <c r="F17" i="12" s="1"/>
  <c r="F7" i="23"/>
  <c r="K12" i="20"/>
  <c r="K11" i="21"/>
  <c r="K14" i="21" s="1"/>
  <c r="F13" i="28" s="1"/>
  <c r="K11" i="18"/>
  <c r="D18" i="9"/>
  <c r="C31" i="9" s="1"/>
  <c r="K12" i="21"/>
  <c r="K11" i="16"/>
  <c r="K14" i="16" s="1"/>
  <c r="K12" i="17"/>
  <c r="B14" i="9"/>
  <c r="A27" i="9" s="1"/>
  <c r="B18" i="9"/>
  <c r="A31" i="9" s="1"/>
  <c r="B15" i="9"/>
  <c r="A28" i="9" s="1"/>
  <c r="C13" i="9"/>
  <c r="B26" i="9" s="1"/>
  <c r="C17" i="9"/>
  <c r="B30" i="9" s="1"/>
  <c r="C16" i="9"/>
  <c r="B29" i="9" s="1"/>
  <c r="B13" i="9"/>
  <c r="A26" i="9" s="1"/>
  <c r="B17" i="9"/>
  <c r="A30" i="9" s="1"/>
  <c r="C15" i="9"/>
  <c r="B28" i="9" s="1"/>
  <c r="B16" i="9"/>
  <c r="A29" i="9" s="1"/>
  <c r="C14" i="9"/>
  <c r="B27" i="9" s="1"/>
  <c r="C18" i="9"/>
  <c r="B31" i="9" s="1"/>
  <c r="D13" i="9"/>
  <c r="C26" i="9" s="1"/>
  <c r="D16" i="9"/>
  <c r="C29" i="9" s="1"/>
  <c r="D15" i="9"/>
  <c r="C28" i="9" s="1"/>
  <c r="D17" i="9"/>
  <c r="C30" i="9" s="1"/>
  <c r="D14" i="9"/>
  <c r="C27" i="9" s="1"/>
  <c r="K11" i="20"/>
  <c r="K14" i="20" s="1"/>
  <c r="K12" i="18"/>
  <c r="K11" i="19"/>
  <c r="K14" i="19" s="1"/>
  <c r="K12" i="19"/>
  <c r="K11" i="17"/>
  <c r="K14" i="17" s="1"/>
  <c r="H10" i="12" l="1"/>
  <c r="H20" i="12" s="1"/>
  <c r="K14" i="18"/>
  <c r="F11" i="12"/>
  <c r="K11" i="12"/>
  <c r="F11" i="28"/>
  <c r="F10" i="28"/>
  <c r="F12" i="27"/>
  <c r="J11" i="12"/>
  <c r="F11" i="27"/>
  <c r="F10" i="27"/>
  <c r="G10" i="12"/>
  <c r="G20" i="12" s="1"/>
  <c r="F10" i="24"/>
  <c r="G11" i="12"/>
  <c r="F11" i="24"/>
  <c r="F10" i="12"/>
  <c r="F20" i="12" s="1"/>
  <c r="F10" i="23"/>
  <c r="F16" i="23" s="1"/>
  <c r="H11" i="12"/>
  <c r="F11" i="25"/>
  <c r="F10" i="25"/>
  <c r="I11" i="12"/>
  <c r="F11" i="26"/>
  <c r="I10" i="12"/>
  <c r="I20" i="12" s="1"/>
  <c r="F10" i="26"/>
  <c r="F16" i="26" s="1"/>
  <c r="K10" i="12"/>
  <c r="K20" i="12" s="1"/>
  <c r="J10" i="12"/>
  <c r="J20" i="12" s="1"/>
  <c r="D30" i="9"/>
  <c r="E30" i="9" s="1"/>
  <c r="F30" i="9" s="1"/>
  <c r="H30" i="9" s="1"/>
  <c r="D31" i="9"/>
  <c r="E31" i="9" s="1"/>
  <c r="F31" i="9" s="1"/>
  <c r="D29" i="9"/>
  <c r="E29" i="9" s="1"/>
  <c r="F29" i="9" s="1"/>
  <c r="H29" i="9" s="1"/>
  <c r="A5" i="16"/>
  <c r="A4" i="16"/>
  <c r="H26" i="9"/>
  <c r="F16" i="27" l="1"/>
  <c r="F16" i="25"/>
  <c r="I14" i="12"/>
  <c r="F14" i="26"/>
  <c r="F16" i="28"/>
  <c r="F16" i="24"/>
  <c r="H31" i="9"/>
  <c r="J14" i="12" s="1"/>
  <c r="D27" i="9"/>
  <c r="E27" i="9" s="1"/>
  <c r="F27" i="9" s="1"/>
  <c r="D28" i="9"/>
  <c r="E28" i="9" s="1"/>
  <c r="F28" i="9" s="1"/>
  <c r="H28" i="9" s="1"/>
  <c r="F14" i="25" s="1"/>
  <c r="F14" i="27" l="1"/>
  <c r="I16" i="12"/>
  <c r="F14" i="12"/>
  <c r="F16" i="12" s="1"/>
  <c r="F18" i="12" s="1"/>
  <c r="F14" i="23"/>
  <c r="J16" i="12"/>
  <c r="H27" i="9"/>
  <c r="H14" i="12"/>
  <c r="H16" i="12" s="1"/>
  <c r="F14" i="28" l="1"/>
  <c r="F14" i="24"/>
  <c r="K14" i="12"/>
  <c r="K16" i="12" s="1"/>
  <c r="G14" i="12"/>
  <c r="G16" i="12" s="1"/>
  <c r="G18" i="12" l="1"/>
  <c r="G5" i="12" s="1"/>
  <c r="F5" i="12"/>
  <c r="J18" i="12"/>
  <c r="J5" i="12" s="1"/>
  <c r="K18" i="12"/>
  <c r="K5" i="12" s="1"/>
  <c r="H18" i="12"/>
  <c r="H5" i="12" s="1"/>
  <c r="I18" i="12"/>
  <c r="I5" i="12" s="1"/>
  <c r="G12" i="28" l="1"/>
  <c r="G12" i="26"/>
  <c r="G12" i="23"/>
  <c r="G12" i="25"/>
  <c r="G13" i="27"/>
  <c r="G12" i="24"/>
  <c r="G13" i="28"/>
  <c r="G11" i="28"/>
  <c r="G12" i="27"/>
  <c r="G10" i="27"/>
  <c r="G14" i="25"/>
  <c r="G13" i="24"/>
  <c r="G11" i="24"/>
  <c r="G13" i="26"/>
  <c r="G14" i="23"/>
  <c r="G10" i="28"/>
  <c r="G14" i="26"/>
  <c r="G13" i="25"/>
  <c r="G11" i="25"/>
  <c r="G10" i="24"/>
  <c r="G14" i="27"/>
  <c r="G11" i="26"/>
  <c r="G10" i="25"/>
  <c r="G14" i="28"/>
  <c r="G11" i="27"/>
  <c r="G10" i="26"/>
  <c r="G14" i="24"/>
  <c r="G13" i="23"/>
  <c r="G7" i="23"/>
  <c r="G7" i="26"/>
  <c r="G11" i="23"/>
  <c r="G7" i="25"/>
  <c r="G7" i="27"/>
  <c r="G10" i="23"/>
  <c r="G7" i="28"/>
  <c r="G7" i="24"/>
  <c r="G16" i="24" l="1"/>
  <c r="G16" i="27"/>
  <c r="G16" i="23"/>
  <c r="G16" i="25"/>
  <c r="G16" i="28"/>
  <c r="G16" i="26"/>
  <c r="F13" i="23"/>
</calcChain>
</file>

<file path=xl/sharedStrings.xml><?xml version="1.0" encoding="utf-8"?>
<sst xmlns="http://schemas.openxmlformats.org/spreadsheetml/2006/main" count="308" uniqueCount="104">
  <si>
    <t>Bewertungsschema</t>
  </si>
  <si>
    <t>erreichbare Punkte</t>
  </si>
  <si>
    <t>Gewichtung</t>
  </si>
  <si>
    <t>Gesamtwerte (gewichtete Punkte)</t>
  </si>
  <si>
    <t>Zuschlagskriterien</t>
  </si>
  <si>
    <t>Bewertung der Zuschlagskriterien je Bieter</t>
  </si>
  <si>
    <t xml:space="preserve"> </t>
  </si>
  <si>
    <t>Begründung der Bewertung</t>
  </si>
  <si>
    <t>gewichtete Punkte</t>
  </si>
  <si>
    <t>Berechnung Preise: Punktabzug je % vom niedrigsten Angebot</t>
  </si>
  <si>
    <t>Differenz in €</t>
  </si>
  <si>
    <t>Differenz in %</t>
  </si>
  <si>
    <t>Punkte</t>
  </si>
  <si>
    <t>Angebot</t>
  </si>
  <si>
    <t>Bewertung Punkte</t>
  </si>
  <si>
    <t>Bietername:</t>
  </si>
  <si>
    <t>Datum:</t>
  </si>
  <si>
    <t>Summe mit Preis</t>
  </si>
  <si>
    <t>Zusammenstellung der Bewertungen</t>
  </si>
  <si>
    <t>Rang</t>
  </si>
  <si>
    <t>Bewertung der Zuschlagskriterien der Bieter</t>
  </si>
  <si>
    <t>Bewertungsthemen</t>
  </si>
  <si>
    <t>SUMME Punkte / Anzahl Punkte</t>
  </si>
  <si>
    <t>SUMME</t>
  </si>
  <si>
    <t>ohne Preis</t>
  </si>
  <si>
    <t>Bieter 1</t>
  </si>
  <si>
    <t>Bieter 2</t>
  </si>
  <si>
    <t>Bieter 3</t>
  </si>
  <si>
    <t>Bieter 4</t>
  </si>
  <si>
    <t>Werter 1</t>
  </si>
  <si>
    <t>Werter 2</t>
  </si>
  <si>
    <t>Werter 3</t>
  </si>
  <si>
    <t>Bieter 5</t>
  </si>
  <si>
    <t>Werter 4</t>
  </si>
  <si>
    <t>Werter 5</t>
  </si>
  <si>
    <t>Werter 6</t>
  </si>
  <si>
    <t>Bieter 6</t>
  </si>
  <si>
    <t>Angebote sortiert in absteigender Reihenfolge:</t>
  </si>
  <si>
    <t>niedrigstes Angebot</t>
  </si>
  <si>
    <t>Rang 1</t>
  </si>
  <si>
    <t>Rang 2</t>
  </si>
  <si>
    <t>Rang 3</t>
  </si>
  <si>
    <t>Rang 4</t>
  </si>
  <si>
    <t>Rang 5</t>
  </si>
  <si>
    <t>Rang 6</t>
  </si>
  <si>
    <t>Ermittlung der Angbotspreise in absteigender Reihenfolge</t>
  </si>
  <si>
    <t xml:space="preserve">Name: </t>
  </si>
  <si>
    <t>Name</t>
  </si>
  <si>
    <t>Bieter-Nr.</t>
  </si>
  <si>
    <t>Gesamtpreis</t>
  </si>
  <si>
    <t>Rangfolge</t>
  </si>
  <si>
    <t>Bieter-Nr</t>
  </si>
  <si>
    <t>Bieter-Name</t>
  </si>
  <si>
    <t>Bieter A</t>
  </si>
  <si>
    <t>Bieter B</t>
  </si>
  <si>
    <t>Bieter C</t>
  </si>
  <si>
    <t>Bieter D</t>
  </si>
  <si>
    <t>Bieter E</t>
  </si>
  <si>
    <t>Bieter F</t>
  </si>
  <si>
    <t>Eingegangene Angebote:</t>
  </si>
  <si>
    <t>Gewich-tung</t>
  </si>
  <si>
    <t>Nach Reihenfolge der Bieter in der Verhandlung Bieter-Namen und Angebotssummen eintragen</t>
  </si>
  <si>
    <t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t>
  </si>
  <si>
    <t>Zuschlag für</t>
  </si>
  <si>
    <t>Summe</t>
  </si>
  <si>
    <t>Berechnung (Beispiel siehe Tabellenblatt "Berechung Punkte Preise")</t>
  </si>
  <si>
    <t>Nettopreis</t>
  </si>
  <si>
    <r>
      <t xml:space="preserve">nur zur Information: Summe </t>
    </r>
    <r>
      <rPr>
        <b/>
        <sz val="13"/>
        <color theme="3" tint="0.39997558519241921"/>
        <rFont val="Arial Narrow"/>
        <family val="2"/>
      </rPr>
      <t>ohne</t>
    </r>
    <r>
      <rPr>
        <sz val="13"/>
        <color theme="3" tint="0.39997558519241921"/>
        <rFont val="Arial Narrow"/>
        <family val="2"/>
      </rPr>
      <t xml:space="preserve"> Preis</t>
    </r>
  </si>
  <si>
    <t>Erfahrung des mit der Ausführung des Auftrags betrauten Personals</t>
  </si>
  <si>
    <t>Jahre</t>
  </si>
  <si>
    <t>Projekte</t>
  </si>
  <si>
    <t>Berufserfahrung</t>
  </si>
  <si>
    <t>Berufserfahrung Wertungsmatrix</t>
  </si>
  <si>
    <t>erreichte Punkte</t>
  </si>
  <si>
    <t xml:space="preserve">Bewertungsschema
</t>
  </si>
  <si>
    <t>Punkte für Jahre</t>
  </si>
  <si>
    <t>Punkte für Projekte</t>
  </si>
  <si>
    <t>Mittelwert Punkte</t>
  </si>
  <si>
    <t>Name und Unterschrift des Bewerters:</t>
  </si>
  <si>
    <t>Vorgehen im ausgeschriebenen Projekt</t>
  </si>
  <si>
    <r>
      <rPr>
        <b/>
        <sz val="14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____________________________________________________________________________________________
</t>
    </r>
  </si>
  <si>
    <r>
      <rPr>
        <b/>
        <sz val="14"/>
        <rFont val="Times New Roman"/>
        <family val="1"/>
      </rPr>
      <t xml:space="preserve">
</t>
    </r>
    <r>
      <rPr>
        <b/>
        <sz val="20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7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</si>
  <si>
    <r>
      <rPr>
        <b/>
        <sz val="12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1"/>
        <rFont val="Times New Roman"/>
        <family val="1"/>
      </rPr>
      <t xml:space="preserve">
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____________________________________________________________________________________________
</t>
    </r>
    <r>
      <rPr>
        <b/>
        <sz val="12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
</t>
    </r>
  </si>
  <si>
    <t xml:space="preserve">  </t>
  </si>
  <si>
    <t xml:space="preserve">    </t>
  </si>
  <si>
    <t>Projektablauf/Projekt-organisation</t>
  </si>
  <si>
    <t>* Erläuterung Punkteverteilung für die markierten Kriterien</t>
  </si>
  <si>
    <t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t>
  </si>
  <si>
    <t>Verantwortliche/r  Planung</t>
  </si>
  <si>
    <t>Stellvertretung Planung</t>
  </si>
  <si>
    <t>Verantwortliche/r  Lph 8 (Bauleitung)</t>
  </si>
  <si>
    <t>Stellvertretung Lph 8 (Bauleitung)</t>
  </si>
  <si>
    <t>&lt; 6</t>
  </si>
  <si>
    <t xml:space="preserve"> &lt; 6</t>
  </si>
  <si>
    <t>Erfahrung des Projektsteuerers und stellvertretenden Projektsteuerers für alle beauftragten Projektstufen</t>
  </si>
  <si>
    <t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t>
  </si>
  <si>
    <r>
      <rPr>
        <b/>
        <sz val="10"/>
        <color rgb="FFFF0000"/>
        <rFont val="Arial"/>
        <family val="2"/>
      </rPr>
      <t>≥</t>
    </r>
    <r>
      <rPr>
        <b/>
        <sz val="10"/>
        <color rgb="FFFF0000"/>
        <rFont val="Times New Roman"/>
        <family val="1"/>
      </rPr>
      <t xml:space="preserve"> 6</t>
    </r>
  </si>
  <si>
    <r>
      <rPr>
        <b/>
        <sz val="8"/>
        <rFont val="Futura Book"/>
      </rPr>
      <t>jeweils 0 - 5 Punkte* je nach Qualität des dargestellten Projektablaufes und der Projektorganisation:</t>
    </r>
    <r>
      <rPr>
        <sz val="8"/>
        <rFont val="Futura Book"/>
      </rPr>
      <t xml:space="preserve">
- Tätigkeitsverteilung inklusive Krankheits- und Urlaubsvertretungen im Projektteam
- interne und externe Schnittstellen</t>
    </r>
    <r>
      <rPr>
        <sz val="8"/>
        <color rgb="FFFF0000"/>
        <rFont val="Futura Book"/>
      </rPr>
      <t xml:space="preserve"> </t>
    </r>
    <r>
      <rPr>
        <sz val="8"/>
        <rFont val="Futura Book"/>
      </rPr>
      <t xml:space="preserve">
</t>
    </r>
  </si>
  <si>
    <t>Erläuterungen zur Qualitätssicherung am ausgeschriebenen Projekt</t>
  </si>
  <si>
    <r>
      <rPr>
        <b/>
        <sz val="8"/>
        <rFont val="Futura Book"/>
      </rPr>
      <t>jeweils 0 - 5 Punkte* je nach Qualität der dargestellten Umsetzung:</t>
    </r>
    <r>
      <rPr>
        <sz val="8"/>
        <rFont val="Futura Book"/>
      </rPr>
      <t xml:space="preserve">
- Projektbearbeitung unter Berücksichtigung der Projektanforderungen / Vorgaben / Projektrisiken
- Besonderheiten bei der Projektbearbeitung und der eigenen Herangehensweise zur nachhaltigen und innovativen Erfüllung der Projektziele.
</t>
    </r>
  </si>
  <si>
    <t>LG und AG Siegen</t>
  </si>
  <si>
    <t>Fachplaner TGA</t>
  </si>
  <si>
    <r>
      <rPr>
        <b/>
        <sz val="8"/>
        <rFont val="Futura Book"/>
      </rPr>
      <t>jeweils 0 - 5 Punkte* je nach Qualität für die Darstellung und Erläuterung von:</t>
    </r>
    <r>
      <rPr>
        <sz val="8"/>
        <rFont val="Futura Book"/>
      </rPr>
      <t xml:space="preserve">
-</t>
    </r>
    <r>
      <rPr>
        <strike/>
        <sz val="8"/>
        <rFont val="Futura Book"/>
      </rPr>
      <t xml:space="preserve"> </t>
    </r>
    <r>
      <rPr>
        <sz val="8"/>
        <rFont val="Futura Book"/>
      </rPr>
      <t xml:space="preserve">Umgang mit potenziellen Risiken oder Unsicherheiten
- projektspezifischen Maßnahmen zur Einhaltung der Qualität (Validierung der Daten/Kennwerte, Plausibilitätsprüfungen,...)
</t>
    </r>
  </si>
  <si>
    <t>siehe Vorlage "Konzept Fachplanung TGA"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</si>
</sst>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0.0%"/>
    <numFmt numFmtId="166" formatCode="\≥\ 0"/>
  </numFmts>
  <fonts count="5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Futura Book"/>
    </font>
    <font>
      <b/>
      <sz val="8"/>
      <name val="Futura Book"/>
    </font>
    <font>
      <sz val="8"/>
      <name val="Futura Book"/>
    </font>
    <font>
      <sz val="12"/>
      <name val="Futura Book"/>
    </font>
    <font>
      <b/>
      <sz val="10"/>
      <name val="Futura Book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sz val="14"/>
      <color theme="3" tint="-0.249977111117893"/>
      <name val="Arial"/>
      <family val="2"/>
    </font>
    <font>
      <sz val="10"/>
      <color rgb="FFFF0000"/>
      <name val="Arial"/>
      <family val="2"/>
    </font>
    <font>
      <b/>
      <sz val="14"/>
      <name val="Futura Book"/>
    </font>
    <font>
      <u/>
      <sz val="12"/>
      <name val="Arial"/>
      <family val="2"/>
    </font>
    <font>
      <u/>
      <sz val="10"/>
      <name val="Arial"/>
      <family val="2"/>
    </font>
    <font>
      <u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6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20"/>
      <color theme="3" tint="-0.249977111117893"/>
      <name val="Arial"/>
      <family val="2"/>
    </font>
    <font>
      <sz val="13"/>
      <name val="Futura Book"/>
    </font>
    <font>
      <sz val="13"/>
      <color theme="3" tint="0.39997558519241921"/>
      <name val="Arial"/>
      <family val="2"/>
    </font>
    <font>
      <sz val="10"/>
      <color theme="1" tint="0.499984740745262"/>
      <name val="Arial"/>
      <family val="2"/>
    </font>
    <font>
      <sz val="13"/>
      <color theme="3" tint="0.39997558519241921"/>
      <name val="Arial Narrow"/>
      <family val="2"/>
    </font>
    <font>
      <b/>
      <sz val="13"/>
      <color theme="3" tint="0.39997558519241921"/>
      <name val="Arial Narrow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sz val="8"/>
      <color rgb="FFFF0000"/>
      <name val="Futura Book"/>
    </font>
    <font>
      <b/>
      <sz val="8"/>
      <color rgb="FFFF0000"/>
      <name val="Futura Book"/>
    </font>
    <font>
      <strike/>
      <sz val="8"/>
      <name val="Futura Book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AE5E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6" fillId="0" borderId="0" xfId="0" applyNumberFormat="1" applyFont="1"/>
    <xf numFmtId="164" fontId="6" fillId="0" borderId="0" xfId="0" applyNumberFormat="1" applyFont="1" applyBorder="1" applyAlignment="1">
      <alignment horizontal="left"/>
    </xf>
    <xf numFmtId="164" fontId="6" fillId="0" borderId="0" xfId="0" applyNumberFormat="1" applyFont="1" applyBorder="1"/>
    <xf numFmtId="0" fontId="4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Border="1"/>
    <xf numFmtId="0" fontId="9" fillId="0" borderId="0" xfId="2" applyFont="1"/>
    <xf numFmtId="0" fontId="10" fillId="3" borderId="2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center"/>
    </xf>
    <xf numFmtId="0" fontId="11" fillId="0" borderId="2" xfId="2" applyBorder="1"/>
    <xf numFmtId="44" fontId="11" fillId="0" borderId="2" xfId="4" applyBorder="1"/>
    <xf numFmtId="2" fontId="11" fillId="0" borderId="2" xfId="2" applyNumberFormat="1" applyBorder="1" applyAlignment="1">
      <alignment horizontal="center"/>
    </xf>
    <xf numFmtId="0" fontId="9" fillId="0" borderId="7" xfId="2" applyFont="1" applyBorder="1"/>
    <xf numFmtId="44" fontId="11" fillId="0" borderId="2" xfId="3" applyFont="1" applyBorder="1" applyAlignment="1">
      <alignment horizontal="center"/>
    </xf>
    <xf numFmtId="165" fontId="11" fillId="0" borderId="2" xfId="1" applyNumberFormat="1" applyBorder="1"/>
    <xf numFmtId="0" fontId="11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 vertical="top" wrapText="1" indent="5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quotePrefix="1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8" fillId="0" borderId="5" xfId="0" applyFont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top" wrapText="1"/>
    </xf>
    <xf numFmtId="164" fontId="17" fillId="0" borderId="0" xfId="0" applyNumberFormat="1" applyFont="1"/>
    <xf numFmtId="0" fontId="17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vertical="top" wrapText="1"/>
    </xf>
    <xf numFmtId="164" fontId="18" fillId="8" borderId="1" xfId="0" applyNumberFormat="1" applyFont="1" applyFill="1" applyBorder="1" applyAlignment="1">
      <alignment horizontal="center" vertical="top" wrapText="1"/>
    </xf>
    <xf numFmtId="3" fontId="18" fillId="8" borderId="1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indent="1"/>
    </xf>
    <xf numFmtId="0" fontId="9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5" borderId="1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9" fillId="5" borderId="8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top"/>
    </xf>
    <xf numFmtId="0" fontId="17" fillId="8" borderId="1" xfId="0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0" fillId="12" borderId="0" xfId="0" applyFill="1"/>
    <xf numFmtId="0" fontId="1" fillId="12" borderId="0" xfId="0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22" fillId="0" borderId="0" xfId="0" applyFont="1"/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4" fontId="1" fillId="0" borderId="0" xfId="3" applyFont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16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horizontal="center" wrapText="1"/>
    </xf>
    <xf numFmtId="44" fontId="11" fillId="13" borderId="2" xfId="4" applyFill="1" applyBorder="1"/>
    <xf numFmtId="0" fontId="4" fillId="0" borderId="0" xfId="0" applyFont="1" applyAlignment="1">
      <alignment horizontal="left"/>
    </xf>
    <xf numFmtId="0" fontId="17" fillId="0" borderId="2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horizontal="right"/>
    </xf>
    <xf numFmtId="0" fontId="28" fillId="0" borderId="0" xfId="0" applyFont="1"/>
    <xf numFmtId="0" fontId="29" fillId="0" borderId="0" xfId="0" applyFont="1"/>
    <xf numFmtId="0" fontId="30" fillId="14" borderId="0" xfId="0" applyFont="1" applyFill="1"/>
    <xf numFmtId="0" fontId="26" fillId="14" borderId="0" xfId="0" applyFont="1" applyFill="1"/>
    <xf numFmtId="0" fontId="31" fillId="14" borderId="0" xfId="0" applyFont="1" applyFill="1"/>
    <xf numFmtId="0" fontId="1" fillId="13" borderId="0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4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 vertical="center"/>
    </xf>
    <xf numFmtId="164" fontId="33" fillId="0" borderId="0" xfId="0" applyNumberFormat="1" applyFont="1" applyBorder="1" applyAlignment="1">
      <alignment vertical="center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164" fontId="35" fillId="0" borderId="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7" fillId="8" borderId="19" xfId="0" applyFont="1" applyFill="1" applyBorder="1" applyAlignment="1">
      <alignment horizontal="left" vertical="top" wrapText="1"/>
    </xf>
    <xf numFmtId="0" fontId="21" fillId="8" borderId="19" xfId="0" applyFont="1" applyFill="1" applyBorder="1" applyAlignment="1">
      <alignment horizontal="center" vertical="top" wrapText="1"/>
    </xf>
    <xf numFmtId="164" fontId="19" fillId="5" borderId="19" xfId="0" applyNumberFormat="1" applyFont="1" applyFill="1" applyBorder="1" applyAlignment="1">
      <alignment horizontal="center" vertical="top" wrapText="1"/>
    </xf>
    <xf numFmtId="0" fontId="7" fillId="8" borderId="19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top" wrapText="1"/>
    </xf>
    <xf numFmtId="0" fontId="1" fillId="15" borderId="18" xfId="0" applyNumberFormat="1" applyFont="1" applyFill="1" applyBorder="1" applyAlignment="1">
      <alignment horizontal="center" vertical="center" wrapText="1"/>
    </xf>
    <xf numFmtId="0" fontId="23" fillId="16" borderId="0" xfId="0" applyFont="1" applyFill="1" applyBorder="1" applyAlignment="1">
      <alignment horizontal="center" vertical="center"/>
    </xf>
    <xf numFmtId="0" fontId="1" fillId="16" borderId="0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right" wrapText="1"/>
    </xf>
    <xf numFmtId="2" fontId="1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center" vertical="center"/>
    </xf>
    <xf numFmtId="2" fontId="1" fillId="0" borderId="0" xfId="0" applyNumberFormat="1" applyFont="1" applyBorder="1"/>
    <xf numFmtId="2" fontId="1" fillId="0" borderId="0" xfId="0" applyNumberFormat="1" applyFont="1" applyBorder="1" applyAlignment="1">
      <alignment vertical="center"/>
    </xf>
    <xf numFmtId="2" fontId="34" fillId="0" borderId="0" xfId="0" applyNumberFormat="1" applyFont="1" applyAlignment="1">
      <alignment horizontal="center" vertical="center"/>
    </xf>
    <xf numFmtId="164" fontId="37" fillId="0" borderId="0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/>
    </xf>
    <xf numFmtId="0" fontId="17" fillId="17" borderId="0" xfId="0" applyFont="1" applyFill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left" wrapText="1"/>
    </xf>
    <xf numFmtId="0" fontId="17" fillId="17" borderId="0" xfId="0" applyFont="1" applyFill="1" applyAlignment="1"/>
    <xf numFmtId="1" fontId="38" fillId="18" borderId="0" xfId="0" applyNumberFormat="1" applyFont="1" applyFill="1" applyBorder="1" applyAlignment="1">
      <alignment horizontal="center" vertical="center"/>
    </xf>
    <xf numFmtId="2" fontId="18" fillId="0" borderId="2" xfId="3" applyNumberFormat="1" applyFont="1" applyFill="1" applyBorder="1" applyAlignment="1">
      <alignment horizontal="center" wrapText="1"/>
    </xf>
    <xf numFmtId="2" fontId="19" fillId="5" borderId="2" xfId="3" applyNumberFormat="1" applyFont="1" applyFill="1" applyBorder="1" applyAlignment="1">
      <alignment horizontal="center" wrapText="1"/>
    </xf>
    <xf numFmtId="2" fontId="17" fillId="0" borderId="2" xfId="3" applyNumberFormat="1" applyFont="1" applyFill="1" applyBorder="1" applyAlignment="1">
      <alignment horizontal="center" wrapText="1"/>
    </xf>
    <xf numFmtId="0" fontId="17" fillId="9" borderId="2" xfId="0" applyFont="1" applyFill="1" applyBorder="1" applyAlignment="1">
      <alignment horizontal="right" wrapText="1"/>
    </xf>
    <xf numFmtId="2" fontId="17" fillId="9" borderId="10" xfId="0" applyNumberFormat="1" applyFont="1" applyFill="1" applyBorder="1" applyAlignment="1">
      <alignment horizontal="center"/>
    </xf>
    <xf numFmtId="164" fontId="17" fillId="8" borderId="1" xfId="0" applyNumberFormat="1" applyFont="1" applyFill="1" applyBorder="1" applyAlignment="1">
      <alignment horizontal="center" vertical="top" wrapText="1"/>
    </xf>
    <xf numFmtId="2" fontId="18" fillId="0" borderId="16" xfId="0" applyNumberFormat="1" applyFont="1" applyFill="1" applyBorder="1" applyAlignment="1">
      <alignment wrapText="1"/>
    </xf>
    <xf numFmtId="0" fontId="15" fillId="5" borderId="0" xfId="0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2" fontId="15" fillId="5" borderId="0" xfId="0" applyNumberFormat="1" applyFont="1" applyFill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16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1" fontId="35" fillId="5" borderId="0" xfId="0" applyNumberFormat="1" applyFont="1" applyFill="1" applyAlignment="1">
      <alignment horizontal="center" vertical="center"/>
    </xf>
    <xf numFmtId="1" fontId="35" fillId="5" borderId="0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2" fontId="19" fillId="2" borderId="2" xfId="0" applyNumberFormat="1" applyFont="1" applyFill="1" applyBorder="1" applyAlignment="1">
      <alignment wrapText="1"/>
    </xf>
    <xf numFmtId="2" fontId="17" fillId="9" borderId="2" xfId="0" applyNumberFormat="1" applyFont="1" applyFill="1" applyBorder="1" applyAlignment="1">
      <alignment wrapText="1"/>
    </xf>
    <xf numFmtId="2" fontId="20" fillId="2" borderId="2" xfId="0" applyNumberFormat="1" applyFont="1" applyFill="1" applyBorder="1" applyAlignment="1">
      <alignment wrapText="1"/>
    </xf>
    <xf numFmtId="0" fontId="1" fillId="15" borderId="0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top" wrapText="1"/>
    </xf>
    <xf numFmtId="0" fontId="18" fillId="8" borderId="2" xfId="0" applyFont="1" applyFill="1" applyBorder="1" applyAlignment="1">
      <alignment horizontal="center" vertical="top" wrapText="1"/>
    </xf>
    <xf numFmtId="164" fontId="18" fillId="8" borderId="2" xfId="0" applyNumberFormat="1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2" fontId="13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41" fillId="0" borderId="0" xfId="0" applyFont="1" applyBorder="1"/>
    <xf numFmtId="0" fontId="4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3" fillId="0" borderId="0" xfId="0" applyFont="1"/>
    <xf numFmtId="0" fontId="6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/>
    <xf numFmtId="3" fontId="18" fillId="23" borderId="15" xfId="0" applyNumberFormat="1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top" wrapText="1"/>
    </xf>
    <xf numFmtId="0" fontId="6" fillId="5" borderId="27" xfId="0" applyFont="1" applyFill="1" applyBorder="1" applyAlignment="1">
      <alignment horizontal="center"/>
    </xf>
    <xf numFmtId="0" fontId="18" fillId="23" borderId="4" xfId="0" applyFont="1" applyFill="1" applyBorder="1" applyAlignment="1">
      <alignment horizontal="center" vertical="top" wrapText="1"/>
    </xf>
    <xf numFmtId="0" fontId="6" fillId="0" borderId="32" xfId="0" applyFont="1" applyBorder="1"/>
    <xf numFmtId="0" fontId="6" fillId="0" borderId="33" xfId="0" applyFont="1" applyBorder="1"/>
    <xf numFmtId="0" fontId="6" fillId="8" borderId="33" xfId="0" applyFont="1" applyFill="1" applyBorder="1"/>
    <xf numFmtId="0" fontId="0" fillId="0" borderId="32" xfId="0" applyBorder="1"/>
    <xf numFmtId="0" fontId="0" fillId="0" borderId="33" xfId="0" applyBorder="1"/>
    <xf numFmtId="0" fontId="6" fillId="0" borderId="32" xfId="0" applyFont="1" applyFill="1" applyBorder="1"/>
    <xf numFmtId="0" fontId="6" fillId="0" borderId="33" xfId="0" applyFont="1" applyFill="1" applyBorder="1"/>
    <xf numFmtId="0" fontId="3" fillId="0" borderId="33" xfId="0" applyFont="1" applyBorder="1"/>
    <xf numFmtId="0" fontId="1" fillId="0" borderId="32" xfId="0" applyNumberFormat="1" applyFont="1" applyFill="1" applyBorder="1" applyAlignment="1">
      <alignment horizontal="center" vertical="center" wrapText="1"/>
    </xf>
    <xf numFmtId="3" fontId="6" fillId="0" borderId="32" xfId="0" applyNumberFormat="1" applyFont="1" applyBorder="1"/>
    <xf numFmtId="164" fontId="18" fillId="23" borderId="8" xfId="0" applyNumberFormat="1" applyFont="1" applyFill="1" applyBorder="1" applyAlignment="1">
      <alignment horizontal="center" vertical="top" wrapText="1"/>
    </xf>
    <xf numFmtId="0" fontId="46" fillId="0" borderId="0" xfId="0" applyFont="1" applyBorder="1"/>
    <xf numFmtId="0" fontId="45" fillId="0" borderId="0" xfId="0" applyFont="1"/>
    <xf numFmtId="0" fontId="20" fillId="23" borderId="2" xfId="0" applyFont="1" applyFill="1" applyBorder="1" applyAlignment="1">
      <alignment horizontal="left" vertical="top" wrapText="1"/>
    </xf>
    <xf numFmtId="0" fontId="18" fillId="23" borderId="2" xfId="0" applyFont="1" applyFill="1" applyBorder="1" applyAlignment="1">
      <alignment horizontal="left" vertical="top" wrapText="1"/>
    </xf>
    <xf numFmtId="164" fontId="18" fillId="23" borderId="2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0" fontId="19" fillId="8" borderId="26" xfId="0" applyFont="1" applyFill="1" applyBorder="1"/>
    <xf numFmtId="2" fontId="18" fillId="8" borderId="26" xfId="0" applyNumberFormat="1" applyFont="1" applyFill="1" applyBorder="1" applyAlignment="1">
      <alignment horizontal="center"/>
    </xf>
    <xf numFmtId="4" fontId="18" fillId="8" borderId="27" xfId="3" applyNumberFormat="1" applyFont="1" applyFill="1" applyBorder="1" applyAlignment="1">
      <alignment wrapText="1"/>
    </xf>
    <xf numFmtId="2" fontId="19" fillId="23" borderId="2" xfId="0" applyNumberFormat="1" applyFont="1" applyFill="1" applyBorder="1" applyAlignment="1">
      <alignment wrapText="1"/>
    </xf>
    <xf numFmtId="0" fontId="9" fillId="23" borderId="3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17" fillId="14" borderId="19" xfId="0" applyFont="1" applyFill="1" applyBorder="1" applyAlignment="1">
      <alignment horizontal="center" vertical="top" wrapText="1"/>
    </xf>
    <xf numFmtId="0" fontId="3" fillId="14" borderId="10" xfId="0" applyFont="1" applyFill="1" applyBorder="1" applyAlignment="1">
      <alignment horizontal="left" vertical="top" wrapText="1"/>
    </xf>
    <xf numFmtId="0" fontId="6" fillId="5" borderId="3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6" fillId="0" borderId="5" xfId="0" applyFont="1" applyBorder="1"/>
    <xf numFmtId="0" fontId="6" fillId="0" borderId="16" xfId="0" applyFont="1" applyBorder="1"/>
    <xf numFmtId="0" fontId="6" fillId="0" borderId="39" xfId="0" applyFont="1" applyBorder="1"/>
    <xf numFmtId="0" fontId="6" fillId="8" borderId="40" xfId="0" applyFont="1" applyFill="1" applyBorder="1"/>
    <xf numFmtId="0" fontId="6" fillId="8" borderId="41" xfId="0" applyFont="1" applyFill="1" applyBorder="1"/>
    <xf numFmtId="0" fontId="6" fillId="0" borderId="42" xfId="0" applyFont="1" applyBorder="1"/>
    <xf numFmtId="0" fontId="45" fillId="0" borderId="5" xfId="0" applyFont="1" applyBorder="1"/>
    <xf numFmtId="0" fontId="45" fillId="0" borderId="39" xfId="0" applyFont="1" applyBorder="1"/>
    <xf numFmtId="0" fontId="6" fillId="0" borderId="41" xfId="0" applyFont="1" applyFill="1" applyBorder="1"/>
    <xf numFmtId="0" fontId="6" fillId="0" borderId="37" xfId="0" applyFont="1" applyFill="1" applyBorder="1"/>
    <xf numFmtId="0" fontId="3" fillId="0" borderId="43" xfId="0" applyFont="1" applyBorder="1"/>
    <xf numFmtId="0" fontId="3" fillId="0" borderId="44" xfId="0" applyFont="1" applyBorder="1"/>
    <xf numFmtId="2" fontId="18" fillId="5" borderId="34" xfId="3" applyNumberFormat="1" applyFont="1" applyFill="1" applyBorder="1" applyAlignment="1">
      <alignment horizontal="center" vertical="center" wrapText="1"/>
    </xf>
    <xf numFmtId="2" fontId="18" fillId="21" borderId="34" xfId="0" applyNumberFormat="1" applyFont="1" applyFill="1" applyBorder="1" applyAlignment="1">
      <alignment vertical="center" wrapText="1"/>
    </xf>
    <xf numFmtId="2" fontId="18" fillId="21" borderId="27" xfId="0" applyNumberFormat="1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vertical="center"/>
    </xf>
    <xf numFmtId="2" fontId="18" fillId="0" borderId="25" xfId="0" applyNumberFormat="1" applyFont="1" applyFill="1" applyBorder="1" applyAlignment="1">
      <alignment vertical="center" wrapText="1"/>
    </xf>
    <xf numFmtId="2" fontId="18" fillId="0" borderId="27" xfId="0" applyNumberFormat="1" applyFont="1" applyFill="1" applyBorder="1" applyAlignment="1">
      <alignment vertical="center" wrapText="1"/>
    </xf>
    <xf numFmtId="2" fontId="18" fillId="20" borderId="25" xfId="0" applyNumberFormat="1" applyFont="1" applyFill="1" applyBorder="1" applyAlignment="1">
      <alignment vertical="center" wrapText="1"/>
    </xf>
    <xf numFmtId="2" fontId="18" fillId="20" borderId="27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18" fillId="22" borderId="25" xfId="0" applyNumberFormat="1" applyFont="1" applyFill="1" applyBorder="1" applyAlignment="1">
      <alignment vertical="center" wrapText="1"/>
    </xf>
    <xf numFmtId="2" fontId="18" fillId="22" borderId="27" xfId="0" applyNumberFormat="1" applyFont="1" applyFill="1" applyBorder="1" applyAlignment="1">
      <alignment vertical="center" wrapText="1"/>
    </xf>
    <xf numFmtId="166" fontId="49" fillId="9" borderId="5" xfId="0" applyNumberFormat="1" applyFont="1" applyFill="1" applyBorder="1" applyAlignment="1">
      <alignment horizontal="center"/>
    </xf>
    <xf numFmtId="166" fontId="49" fillId="9" borderId="2" xfId="0" applyNumberFormat="1" applyFont="1" applyFill="1" applyBorder="1" applyAlignment="1">
      <alignment horizontal="center"/>
    </xf>
    <xf numFmtId="0" fontId="49" fillId="9" borderId="2" xfId="0" applyFont="1" applyFill="1" applyBorder="1" applyAlignment="1">
      <alignment horizontal="center"/>
    </xf>
    <xf numFmtId="0" fontId="49" fillId="9" borderId="5" xfId="0" applyFont="1" applyFill="1" applyBorder="1" applyAlignment="1">
      <alignment horizontal="center"/>
    </xf>
    <xf numFmtId="0" fontId="50" fillId="9" borderId="25" xfId="0" applyFont="1" applyFill="1" applyBorder="1" applyAlignment="1">
      <alignment horizontal="center"/>
    </xf>
    <xf numFmtId="0" fontId="19" fillId="18" borderId="2" xfId="0" applyFont="1" applyFill="1" applyBorder="1" applyAlignment="1">
      <alignment horizontal="left" vertical="top" wrapText="1"/>
    </xf>
    <xf numFmtId="2" fontId="52" fillId="17" borderId="2" xfId="3" applyNumberFormat="1" applyFont="1" applyFill="1" applyBorder="1" applyAlignment="1">
      <alignment horizontal="center" wrapText="1"/>
    </xf>
    <xf numFmtId="0" fontId="18" fillId="24" borderId="2" xfId="0" applyFont="1" applyFill="1" applyBorder="1" applyAlignment="1">
      <alignment horizontal="left" vertical="top" wrapText="1"/>
    </xf>
    <xf numFmtId="0" fontId="19" fillId="24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Fill="1" applyBorder="1" applyAlignment="1"/>
    <xf numFmtId="0" fontId="19" fillId="23" borderId="2" xfId="0" applyFont="1" applyFill="1" applyBorder="1" applyAlignment="1">
      <alignment horizontal="left" vertical="top" wrapText="1"/>
    </xf>
    <xf numFmtId="0" fontId="19" fillId="23" borderId="3" xfId="0" applyFont="1" applyFill="1" applyBorder="1" applyAlignment="1">
      <alignment horizontal="center" vertical="top" wrapText="1"/>
    </xf>
    <xf numFmtId="0" fontId="19" fillId="23" borderId="10" xfId="0" applyFont="1" applyFill="1" applyBorder="1" applyAlignment="1">
      <alignment horizontal="center" vertical="top" wrapText="1"/>
    </xf>
    <xf numFmtId="0" fontId="19" fillId="23" borderId="3" xfId="0" applyFont="1" applyFill="1" applyBorder="1" applyAlignment="1">
      <alignment horizontal="left" vertical="top" wrapText="1"/>
    </xf>
    <xf numFmtId="0" fontId="19" fillId="23" borderId="17" xfId="0" applyFont="1" applyFill="1" applyBorder="1" applyAlignment="1">
      <alignment horizontal="left" vertical="top" wrapText="1"/>
    </xf>
    <xf numFmtId="0" fontId="19" fillId="23" borderId="10" xfId="0" applyFont="1" applyFill="1" applyBorder="1" applyAlignment="1">
      <alignment horizontal="left" vertical="top" wrapText="1"/>
    </xf>
    <xf numFmtId="2" fontId="18" fillId="8" borderId="25" xfId="0" applyNumberFormat="1" applyFont="1" applyFill="1" applyBorder="1" applyAlignment="1">
      <alignment horizontal="left" vertical="center" wrapText="1"/>
    </xf>
    <xf numFmtId="2" fontId="18" fillId="8" borderId="26" xfId="0" applyNumberFormat="1" applyFont="1" applyFill="1" applyBorder="1" applyAlignment="1">
      <alignment horizontal="left" vertical="center" wrapText="1"/>
    </xf>
    <xf numFmtId="0" fontId="19" fillId="23" borderId="39" xfId="0" applyFont="1" applyFill="1" applyBorder="1" applyAlignment="1">
      <alignment horizontal="left" vertical="top" wrapText="1"/>
    </xf>
    <xf numFmtId="0" fontId="18" fillId="23" borderId="40" xfId="0" applyFont="1" applyFill="1" applyBorder="1" applyAlignment="1">
      <alignment horizontal="center" vertical="top" wrapText="1"/>
    </xf>
    <xf numFmtId="0" fontId="18" fillId="23" borderId="36" xfId="0" applyFont="1" applyFill="1" applyBorder="1" applyAlignment="1">
      <alignment horizontal="center" vertical="top" wrapText="1"/>
    </xf>
    <xf numFmtId="0" fontId="18" fillId="23" borderId="3" xfId="0" applyFont="1" applyFill="1" applyBorder="1" applyAlignment="1">
      <alignment horizontal="left" vertical="top" wrapText="1"/>
    </xf>
    <xf numFmtId="0" fontId="18" fillId="23" borderId="17" xfId="0" applyFont="1" applyFill="1" applyBorder="1" applyAlignment="1">
      <alignment horizontal="left" vertical="top" wrapText="1"/>
    </xf>
    <xf numFmtId="0" fontId="18" fillId="23" borderId="39" xfId="0" applyFont="1" applyFill="1" applyBorder="1" applyAlignment="1">
      <alignment horizontal="left" vertical="top" wrapText="1"/>
    </xf>
    <xf numFmtId="0" fontId="13" fillId="6" borderId="21" xfId="0" applyFont="1" applyFill="1" applyBorder="1" applyAlignment="1">
      <alignment horizontal="left"/>
    </xf>
    <xf numFmtId="0" fontId="13" fillId="6" borderId="22" xfId="0" applyFont="1" applyFill="1" applyBorder="1" applyAlignment="1">
      <alignment horizontal="left"/>
    </xf>
    <xf numFmtId="0" fontId="13" fillId="6" borderId="24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3" fillId="6" borderId="9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left"/>
    </xf>
    <xf numFmtId="0" fontId="13" fillId="6" borderId="17" xfId="0" applyFont="1" applyFill="1" applyBorder="1" applyAlignment="1">
      <alignment horizontal="left"/>
    </xf>
    <xf numFmtId="0" fontId="13" fillId="6" borderId="10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23" borderId="3" xfId="0" applyFont="1" applyFill="1" applyBorder="1" applyAlignment="1">
      <alignment horizontal="left" vertical="top" wrapText="1"/>
    </xf>
    <xf numFmtId="0" fontId="20" fillId="23" borderId="17" xfId="0" applyFont="1" applyFill="1" applyBorder="1" applyAlignment="1">
      <alignment horizontal="left" vertical="top" wrapText="1"/>
    </xf>
    <xf numFmtId="0" fontId="20" fillId="2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/>
    </xf>
    <xf numFmtId="0" fontId="9" fillId="4" borderId="19" xfId="2" applyFont="1" applyFill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9" fillId="21" borderId="8" xfId="0" applyNumberFormat="1" applyFont="1" applyFill="1" applyBorder="1" applyAlignment="1">
      <alignment horizontal="center" vertical="center" wrapText="1"/>
    </xf>
    <xf numFmtId="0" fontId="9" fillId="21" borderId="28" xfId="0" applyNumberFormat="1" applyFont="1" applyFill="1" applyBorder="1" applyAlignment="1">
      <alignment horizontal="center" vertical="center" wrapText="1"/>
    </xf>
    <xf numFmtId="0" fontId="41" fillId="19" borderId="30" xfId="0" applyFont="1" applyFill="1" applyBorder="1" applyAlignment="1">
      <alignment horizontal="center"/>
    </xf>
    <xf numFmtId="0" fontId="41" fillId="19" borderId="31" xfId="0" applyFont="1" applyFill="1" applyBorder="1" applyAlignment="1">
      <alignment horizontal="center"/>
    </xf>
    <xf numFmtId="0" fontId="41" fillId="22" borderId="8" xfId="0" applyFont="1" applyFill="1" applyBorder="1" applyAlignment="1">
      <alignment horizontal="center"/>
    </xf>
    <xf numFmtId="0" fontId="41" fillId="22" borderId="2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41" fillId="5" borderId="6" xfId="0" applyFont="1" applyFill="1" applyBorder="1" applyAlignment="1">
      <alignment horizontal="center" vertical="center"/>
    </xf>
    <xf numFmtId="0" fontId="41" fillId="5" borderId="35" xfId="0" applyFont="1" applyFill="1" applyBorder="1" applyAlignment="1">
      <alignment horizontal="center" vertical="center"/>
    </xf>
    <xf numFmtId="0" fontId="41" fillId="5" borderId="2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</cellXfs>
  <cellStyles count="5">
    <cellStyle name="Prozent 2" xfId="1" xr:uid="{00000000-0005-0000-0000-000000000000}"/>
    <cellStyle name="Standard" xfId="0" builtinId="0"/>
    <cellStyle name="Standard 2" xfId="2" xr:uid="{00000000-0005-0000-0000-000002000000}"/>
    <cellStyle name="Währung" xfId="3" builtinId="4"/>
    <cellStyle name="Währung 2" xfId="4" xr:uid="{00000000-0005-0000-0000-000004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gradientFill degree="90">
          <stop position="0">
            <color rgb="FFFF000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mruColors>
      <color rgb="FFFFFFFF"/>
      <color rgb="FFF2DCDB"/>
      <color rgb="FFDCE6F1"/>
      <color rgb="FFEAE5EF"/>
      <color rgb="FFCCC0DA"/>
      <color rgb="FF66CCFF"/>
      <color rgb="FFFC311C"/>
      <color rgb="FFFFFF8F"/>
      <color rgb="FFFEF4E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F3-4AAA-A158-9F81693CD7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3-4AAA-A158-9F81693CD7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F3-4AAA-A158-9F81693CD7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3-4AAA-A158-9F81693CD7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F3-4AAA-A158-9F81693CD7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3-4AAA-A158-9F81693CD730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F3-4AAA-A158-9F81693CD730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F3-4AAA-A158-9F81693CD730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F3-4AAA-A158-9F81693CD730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F3-4AAA-A158-9F81693CD730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F3-4AAA-A158-9F81693CD7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5CF3-4AAA-A158-9F81693CD73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3-4453-B5F6-130A0E3C1CCC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3-4453-B5F6-130A0E3C1CCC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13-4453-B5F6-130A0E3C1C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13-4453-B5F6-130A0E3C1C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513-4453-B5F6-130A0E3C1CC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39" footer="0.4921259845000043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27-4710-AC62-6344A225BE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27-4710-AC62-6344A225BE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27-4710-AC62-6344A225BE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27-4710-AC62-6344A225BE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27-4710-AC62-6344A225BE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27-4710-AC62-6344A225BE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927-4710-AC62-6344A225BE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927-4710-AC62-6344A225BEB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927-4710-AC62-6344A225BEB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927-4710-AC62-6344A225BEB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7-4710-AC62-6344A225BEB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7-4710-AC62-6344A225BEB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7-4710-AC62-6344A225BEB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7-4710-AC62-6344A225BEB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27-4710-AC62-6344A225BEB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7-4710-AC62-6344A225BEBE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7-4710-AC62-6344A225BEBE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27-4710-AC62-6344A225BEBE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27-4710-AC62-6344A225BEBE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27-4710-AC62-6344A225BEBE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27-4710-AC62-6344A225BE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927-4710-AC62-6344A225BEB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39" footer="0.49212598450000439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C7-423D-A931-27AE924824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C7-423D-A931-27AE924824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C7-423D-A931-27AE924824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C7-423D-A931-27AE924824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1C7-423D-A931-27AE92482438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7-423D-A931-27AE92482438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7-423D-A931-27AE92482438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7-423D-A931-27AE924824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1C7-423D-A931-27AE924824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C7-423D-A931-27AE92482438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39" footer="0.4921259845000043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0-4247-A1BC-B11401595C4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0-4247-A1BC-B11401595C4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30-4247-A1BC-B11401595C4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0-4247-A1BC-B11401595C4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0-4247-A1BC-B11401595C4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30-4247-A1BC-B11401595C4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30-4247-A1BC-B11401595C4D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30-4247-A1BC-B11401595C4D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30-4247-A1BC-B11401595C4D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30-4247-A1BC-B11401595C4D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30-4247-A1BC-B11401595C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3330-4247-A1BC-B11401595C4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5" footer="0.49212598450000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6-47E6-A1FB-563CA3290D11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6-47E6-A1FB-563CA3290D11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6-47E6-A1FB-563CA3290D1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D26-47E6-A1FB-563CA3290D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D26-47E6-A1FB-563CA3290D1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5" footer="0.49212598450000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2D-4A5B-9D61-5C63714B81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2D-4A5B-9D61-5C63714B81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2D-4A5B-9D61-5C63714B81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2D-4A5B-9D61-5C63714B81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2D-4A5B-9D61-5C63714B81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2D-4A5B-9D61-5C63714B81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12D-4A5B-9D61-5C63714B818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12D-4A5B-9D61-5C63714B818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2D-4A5B-9D61-5C63714B818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2D-4A5B-9D61-5C63714B818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2D-4A5B-9D61-5C63714B81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2D-4A5B-9D61-5C63714B81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2D-4A5B-9D61-5C63714B81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2D-4A5B-9D61-5C63714B81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2D-4A5B-9D61-5C63714B81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2D-4A5B-9D61-5C63714B8186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2D-4A5B-9D61-5C63714B8186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2D-4A5B-9D61-5C63714B8186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2D-4A5B-9D61-5C63714B8186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2D-4A5B-9D61-5C63714B8186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2D-4A5B-9D61-5C63714B81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2D-4A5B-9D61-5C63714B818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5" footer="0.49212598450000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32-4DDD-8EF7-41DC388A0B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32-4DDD-8EF7-41DC388A0B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32-4DDD-8EF7-41DC388A0B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32-4DDD-8EF7-41DC388A0B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732-4DDD-8EF7-41DC388A0B2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32-4DDD-8EF7-41DC388A0B2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2-4DDD-8EF7-41DC388A0B2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2-4DDD-8EF7-41DC388A0B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732-4DDD-8EF7-41DC388A0B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32-4DDD-8EF7-41DC388A0B2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5" footer="0.49212598450000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5-4064-ACE0-D2D8029AEA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5-4064-ACE0-D2D8029AEAB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5-4064-ACE0-D2D8029AEAB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5-4064-ACE0-D2D8029AEAB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5-4064-ACE0-D2D8029AEAB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5-4064-ACE0-D2D8029AEABA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5-4064-ACE0-D2D8029AEABA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5-4064-ACE0-D2D8029AEAB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5-4064-ACE0-D2D8029AEABA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5-4064-ACE0-D2D8029AEABA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5-4064-ACE0-D2D8029AEA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C7D5-4064-ACE0-D2D8029AEAB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61" footer="0.4921259845000046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0-49EB-BA6C-B78FA8A1659C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0-49EB-BA6C-B78FA8A1659C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0-49EB-BA6C-B78FA8A1659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AB0-49EB-BA6C-B78FA8A165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AB0-49EB-BA6C-B78FA8A1659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61" footer="0.4921259845000046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90-4A5B-8525-875A4B9BBE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90-4A5B-8525-875A4B9BBE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90-4A5B-8525-875A4B9BBE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90-4A5B-8525-875A4B9BBEB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90-4A5B-8525-875A4B9BBEB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90-4A5B-8525-875A4B9BBEB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A90-4A5B-8525-875A4B9BBEB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A90-4A5B-8525-875A4B9BBEB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A90-4A5B-8525-875A4B9BBEB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A90-4A5B-8525-875A4B9BBEB9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0-4A5B-8525-875A4B9BBE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0-4A5B-8525-875A4B9BBE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90-4A5B-8525-875A4B9BBE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90-4A5B-8525-875A4B9BBE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90-4A5B-8525-875A4B9BBE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90-4A5B-8525-875A4B9BBEB9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90-4A5B-8525-875A4B9BBEB9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90-4A5B-8525-875A4B9BBEB9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90-4A5B-8525-875A4B9BBEB9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90-4A5B-8525-875A4B9BBEB9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90-4A5B-8525-875A4B9BBE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90-4A5B-8525-875A4B9BBEB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61" footer="0.4921259845000046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D9-4697-AE4C-B47F5F5A75F2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D9-4697-AE4C-B47F5F5A75F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D9-4697-AE4C-B47F5F5A75F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7D9-4697-AE4C-B47F5F5A75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7D9-4697-AE4C-B47F5F5A75F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F-41D6-AC91-BCF97EAB9B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EF-41D6-AC91-BCF97EAB9B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EF-41D6-AC91-BCF97EAB9B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EF-41D6-AC91-BCF97EAB9B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EF-41D6-AC91-BCF97EAB9B59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F-41D6-AC91-BCF97EAB9B59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F-41D6-AC91-BCF97EAB9B59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F-41D6-AC91-BCF97EAB9B5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3EF-41D6-AC91-BCF97EAB9B5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EF-41D6-AC91-BCF97EAB9B5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61" footer="0.4921259845000046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C-4EE2-9110-38E2047B57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FC-4EE2-9110-38E2047B57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C-4EE2-9110-38E2047B57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FC-4EE2-9110-38E2047B57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C-4EE2-9110-38E2047B57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C-4EE2-9110-38E2047B575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C-4EE2-9110-38E2047B575D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FC-4EE2-9110-38E2047B575D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FC-4EE2-9110-38E2047B575D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FC-4EE2-9110-38E2047B575D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FC-4EE2-9110-38E2047B57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DEFC-4EE2-9110-38E2047B575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72" footer="0.49212598450000472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9-49B5-B394-359B48DE6F5A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9-49B5-B394-359B48DE6F5A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9-49B5-B394-359B48DE6F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519-49B5-B394-359B48DE6F5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519-49B5-B394-359B48DE6F5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72" footer="0.4921259845000047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14-4B64-BE3C-6D55B0AA91B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14-4B64-BE3C-6D55B0AA91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14-4B64-BE3C-6D55B0AA91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14-4B64-BE3C-6D55B0AA91B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E14-4B64-BE3C-6D55B0AA91B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E14-4B64-BE3C-6D55B0AA91B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E14-4B64-BE3C-6D55B0AA91B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E14-4B64-BE3C-6D55B0AA91B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E14-4B64-BE3C-6D55B0AA91B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E14-4B64-BE3C-6D55B0AA91B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4-4B64-BE3C-6D55B0AA91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14-4B64-BE3C-6D55B0AA91B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14-4B64-BE3C-6D55B0AA91B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14-4B64-BE3C-6D55B0AA91B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14-4B64-BE3C-6D55B0AA91B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14-4B64-BE3C-6D55B0AA91BA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14-4B64-BE3C-6D55B0AA91BA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14-4B64-BE3C-6D55B0AA91B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14-4B64-BE3C-6D55B0AA91BA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14-4B64-BE3C-6D55B0AA91BA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14-4B64-BE3C-6D55B0AA91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E14-4B64-BE3C-6D55B0AA91B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72" footer="0.49212598450000472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8A-48A3-8F83-DD2ABE2283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8A-48A3-8F83-DD2ABE2283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8A-48A3-8F83-DD2ABE2283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8A-48A3-8F83-DD2ABE2283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8A-48A3-8F83-DD2ABE22839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A-48A3-8F83-DD2ABE22839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8A-48A3-8F83-DD2ABE22839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8A-48A3-8F83-DD2ABE2283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28A-48A3-8F83-DD2ABE2283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8A-48A3-8F83-DD2ABE22839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72" footer="0.4921259845000047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7A-40C6-B9F0-232A5261DF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7A-40C6-B9F0-232A5261DF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7A-40C6-B9F0-232A5261DF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7A-40C6-B9F0-232A5261DF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7A-40C6-B9F0-232A5261DF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A-40C6-B9F0-232A5261DF98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7A-40C6-B9F0-232A5261DF98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A-40C6-B9F0-232A5261DF98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7A-40C6-B9F0-232A5261DF98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7A-40C6-B9F0-232A5261DF98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7A-40C6-B9F0-232A5261DF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DA7A-40C6-B9F0-232A5261DF9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83" footer="0.4921259845000048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C-4AB8-A62F-07E567EF967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C-4AB8-A62F-07E567EF967D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C-4AB8-A62F-07E567EF96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8C-4AB8-A62F-07E567EF96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58C-4AB8-A62F-07E567EF967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83" footer="0.4921259845000048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8C-4542-B715-06A74072F1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8C-4542-B715-06A74072F1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C-4542-B715-06A74072F1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8C-4542-B715-06A74072F1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C-4542-B715-06A74072F1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C-4542-B715-06A74072F1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A8C-4542-B715-06A74072F1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A8C-4542-B715-06A74072F1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A8C-4542-B715-06A74072F11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A8C-4542-B715-06A74072F11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8C-4542-B715-06A74072F1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8C-4542-B715-06A74072F1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8C-4542-B715-06A74072F1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8C-4542-B715-06A74072F1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8C-4542-B715-06A74072F1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8C-4542-B715-06A74072F112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8C-4542-B715-06A74072F112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A8C-4542-B715-06A74072F112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C-4542-B715-06A74072F112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8C-4542-B715-06A74072F112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8C-4542-B715-06A74072F11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A8C-4542-B715-06A74072F11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83" footer="0.4921259845000048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46-48CA-9805-1134B549D8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46-48CA-9805-1134B549D8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46-48CA-9805-1134B549D8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46-48CA-9805-1134B549D8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146-48CA-9805-1134B549D83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46-48CA-9805-1134B549D83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46-48CA-9805-1134B549D83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46-48CA-9805-1134B549D8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146-48CA-9805-1134B549D8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46-48CA-9805-1134B549D83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83" footer="0.4921259845000048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4C-4002-AB69-74B41A8AB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C-4002-AB69-74B41A8AB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C-4002-AB69-74B41A8AB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C-4002-AB69-74B41A8AB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C-4002-AB69-74B41A8AB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4C-4002-AB69-74B41A8ABF75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4C-4002-AB69-74B41A8ABF75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4C-4002-AB69-74B41A8ABF75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4C-4002-AB69-74B41A8ABF75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4C-4002-AB69-74B41A8ABF75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4C-4002-AB69-74B41A8ABF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E64C-4002-AB69-74B41A8ABF7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58-40F1-960F-1D34B2DC10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58-40F1-960F-1D34B2DC10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58-40F1-960F-1D34B2DC10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58-40F1-960F-1D34B2DC10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58-40F1-960F-1D34B2DC10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58-40F1-960F-1D34B2DC10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A58-40F1-960F-1D34B2DC105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A58-40F1-960F-1D34B2DC105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A58-40F1-960F-1D34B2DC105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A58-40F1-960F-1D34B2DC105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8-40F1-960F-1D34B2DC10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8-40F1-960F-1D34B2DC10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58-40F1-960F-1D34B2DC10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58-40F1-960F-1D34B2DC10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58-40F1-960F-1D34B2DC10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58-40F1-960F-1D34B2DC105E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58-40F1-960F-1D34B2DC105E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58-40F1-960F-1D34B2DC105E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58-40F1-960F-1D34B2DC105E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58-40F1-960F-1D34B2DC105E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58-40F1-960F-1D34B2DC105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58-40F1-960F-1D34B2DC105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86-41AA-87DF-F4EBCE8CFF1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6-41AA-87DF-F4EBCE8CFF1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6-41AA-87DF-F4EBCE8CFF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F86-41AA-87DF-F4EBCE8CFF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F86-41AA-87DF-F4EBCE8CFF1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DC-4EC2-B231-09B1B35214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DC-4EC2-B231-09B1B35214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DC-4EC2-B231-09B1B35214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DC-4EC2-B231-09B1B35214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DC-4EC2-B231-09B1B35214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DC-4EC2-B231-09B1B352140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7DC-4EC2-B231-09B1B352140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7DC-4EC2-B231-09B1B352140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7DC-4EC2-B231-09B1B352140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7DC-4EC2-B231-09B1B3521404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DC-4EC2-B231-09B1B35214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C-4EC2-B231-09B1B35214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C-4EC2-B231-09B1B35214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DC-4EC2-B231-09B1B35214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DC-4EC2-B231-09B1B35214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DC-4EC2-B231-09B1B3521404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DC-4EC2-B231-09B1B3521404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DC-4EC2-B231-09B1B3521404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DC-4EC2-B231-09B1B3521404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DC-4EC2-B231-09B1B3521404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DC-4EC2-B231-09B1B35214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7DC-4EC2-B231-09B1B3521404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D4-4CE5-8AD1-6E8ED0194D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D4-4CE5-8AD1-6E8ED0194D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D4-4CE5-8AD1-6E8ED0194D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D4-4CE5-8AD1-6E8ED0194D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9D4-4CE5-8AD1-6E8ED0194D6F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4-4CE5-8AD1-6E8ED0194D6F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4-4CE5-8AD1-6E8ED0194D6F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4-4CE5-8AD1-6E8ED0194D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9D4-4CE5-8AD1-6E8ED0194D6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D4-4CE5-8AD1-6E8ED0194D6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5-4BDD-9D39-D1787A1617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E5-4BDD-9D39-D1787A1617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E5-4BDD-9D39-D1787A1617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E5-4BDD-9D39-D1787A1617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E5-4BDD-9D39-D1787A1617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E5-4BDD-9D39-D1787A16174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E5-4BDD-9D39-D1787A16174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E5-4BDD-9D39-D1787A16174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E5-4BDD-9D39-D1787A16174F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E5-4BDD-9D39-D1787A16174F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E5-4BDD-9D39-D1787A1617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D5E5-4BDD-9D39-D1787A16174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5-4C96-A714-624F96D42E2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5-4C96-A714-624F96D42E2D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5-4C96-A714-624F96D42E2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A05-4C96-A714-624F96D42E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A05-4C96-A714-624F96D42E2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F4-45DA-860C-3AB8685C63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F4-45DA-860C-3AB8685C63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F4-45DA-860C-3AB8685C63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F4-45DA-860C-3AB8685C63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F4-45DA-860C-3AB8685C63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FF4-45DA-860C-3AB8685C639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FF4-45DA-860C-3AB8685C63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FF4-45DA-860C-3AB8685C63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FF4-45DA-860C-3AB8685C639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FF4-45DA-860C-3AB8685C639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4-45DA-860C-3AB8685C63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4-45DA-860C-3AB8685C63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F4-45DA-860C-3AB8685C63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F4-45DA-860C-3AB8685C63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F4-45DA-860C-3AB8685C63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4-45DA-860C-3AB8685C639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F4-45DA-860C-3AB8685C639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F4-45DA-860C-3AB8685C639B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F4-45DA-860C-3AB8685C639B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F4-45DA-860C-3AB8685C639B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F4-45DA-860C-3AB8685C639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FF4-45DA-860C-3AB8685C639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1F-45F7-9DA1-69DA21E045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1F-45F7-9DA1-69DA21E045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1F-45F7-9DA1-69DA21E045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1F-45F7-9DA1-69DA21E045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1F-45F7-9DA1-69DA21E0455E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5F7-9DA1-69DA21E0455E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F-45F7-9DA1-69DA21E0455E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1F-45F7-9DA1-69DA21E045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71F-45F7-9DA1-69DA21E0455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F-45F7-9DA1-69DA21E0455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63-4F71-A21F-FEE29D45FD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3-4F71-A21F-FEE29D45FD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63-4F71-A21F-FEE29D45FD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3-4F71-A21F-FEE29D45FD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3-4F71-A21F-FEE29D45FD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63-4F71-A21F-FEE29D45FD9C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63-4F71-A21F-FEE29D45FD9C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63-4F71-A21F-FEE29D45FD9C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63-4F71-A21F-FEE29D45FD9C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63-4F71-A21F-FEE29D45FD9C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63-4F71-A21F-FEE29D45FD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2763-4F71-A21F-FEE29D45FD9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9-4B7C-981E-7F82A5D7E5D7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9-4B7C-981E-7F82A5D7E5D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E9-4B7C-981E-7F82A5D7E5D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6E9-4B7C-981E-7F82A5D7E5D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6E9-4B7C-981E-7F82A5D7E5D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7D-4D4B-9ED9-8457C95A43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7D-4D4B-9ED9-8457C95A43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7D-4D4B-9ED9-8457C95A43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7D-4D4B-9ED9-8457C95A43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7D-4D4B-9ED9-8457C95A43A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7D-4D4B-9ED9-8457C95A43A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B7D-4D4B-9ED9-8457C95A43A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B7D-4D4B-9ED9-8457C95A43A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B7D-4D4B-9ED9-8457C95A43A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B7D-4D4B-9ED9-8457C95A43A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D-4D4B-9ED9-8457C95A43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D-4D4B-9ED9-8457C95A43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7D-4D4B-9ED9-8457C95A43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7D-4D4B-9ED9-8457C95A43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D-4D4B-9ED9-8457C95A43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7D-4D4B-9ED9-8457C95A43A6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7D-4D4B-9ED9-8457C95A43A6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7D-4D4B-9ED9-8457C95A43A6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7D-4D4B-9ED9-8457C95A43A6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7D-4D4B-9ED9-8457C95A43A6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7D-4D4B-9ED9-8457C95A43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B7D-4D4B-9ED9-8457C95A43A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9-443C-AFB1-D130ECB6D5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39-443C-AFB1-D130ECB6D5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39-443C-AFB1-D130ECB6D5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39-443C-AFB1-D130ECB6D56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39-443C-AFB1-D130ECB6D56B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9-443C-AFB1-D130ECB6D56B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9-443C-AFB1-D130ECB6D56B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9-443C-AFB1-D130ECB6D56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139-443C-AFB1-D130ECB6D56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39-443C-AFB1-D130ECB6D56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B3-49EB-9B35-42678167956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B3-49EB-9B35-42678167956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B3-49EB-9B35-42678167956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B3-49EB-9B35-42678167956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EB3-49EB-9B35-426781679560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3-49EB-9B35-426781679560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3-49EB-9B35-426781679560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3-49EB-9B35-4267816795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EB3-49EB-9B35-4267816795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B3-49EB-9B35-42678167956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9-47C9-A804-A2F3E24258C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9-47C9-A804-A2F3E24258C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9-47C9-A804-A2F3E24258C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9-47C9-A804-A2F3E24258C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9-47C9-A804-A2F3E24258C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9-47C9-A804-A2F3E24258C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29-47C9-A804-A2F3E24258C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29-47C9-A804-A2F3E24258CB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29-47C9-A804-A2F3E24258CB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29-47C9-A804-A2F3E24258CB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29-47C9-A804-A2F3E24258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C429-47C9-A804-A2F3E24258C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28" footer="0.49212598450000428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B4-4B7F-A9FB-E626A744987A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4-4B7F-A9FB-E626A744987A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B4-4B7F-A9FB-E626A74498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FB4-4B7F-A9FB-E626A74498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FB4-4B7F-A9FB-E626A74498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28" footer="0.4921259845000042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strRef>
              <c:f>'[1]Punkte Auswahlkriterien'!$A$142:$A$152</c:f>
              <c:strCache>
                <c:ptCount val="1"/>
                <c:pt idx="0">
      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E7-4B75-BFFB-7C0B48C28E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E7-4B75-BFFB-7C0B48C28E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E7-4B75-BFFB-7C0B48C28E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E7-4B75-BFFB-7C0B48C28E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8E7-4B75-BFFB-7C0B48C28E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8E7-4B75-BFFB-7C0B48C28E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8E7-4B75-BFFB-7C0B48C28E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8E7-4B75-BFFB-7C0B48C28E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8E7-4B75-BFFB-7C0B48C28E3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8E7-4B75-BFFB-7C0B48C28E3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7-4B75-BFFB-7C0B48C28E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E7-4B75-BFFB-7C0B48C28E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E7-4B75-BFFB-7C0B48C28E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E7-4B75-BFFB-7C0B48C28E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E7-4B75-BFFB-7C0B48C28E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E7-4B75-BFFB-7C0B48C28E32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E7-4B75-BFFB-7C0B48C28E32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E7-4B75-BFFB-7C0B48C28E32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E7-4B75-BFFB-7C0B48C28E32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E7-4B75-BFFB-7C0B48C28E32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E7-4B75-BFFB-7C0B48C28E3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Auswahlkriterien'!$A$142:$A$152</c:f>
              <c:strCache>
                <c:ptCount val="11"/>
                <c:pt idx="0">
                  <c:v>Gesamtumsatz der letzten 3 Jahre im Mittel</c:v>
                </c:pt>
                <c:pt idx="1">
                  <c:v>Umsatz Sanierung der letzten 3 Jahre im Mittel</c:v>
                </c:pt>
                <c:pt idx="2">
                  <c:v>Projektleitung</c:v>
                </c:pt>
                <c:pt idx="3">
                  <c:v>stellvertretende Projektleitung</c:v>
                </c:pt>
                <c:pt idx="4">
                  <c:v>Referenz-Projekt 1 - Objektplanung</c:v>
                </c:pt>
                <c:pt idx="5">
                  <c:v>Referenz-Projekt 2 - Objektplanung</c:v>
                </c:pt>
                <c:pt idx="6">
                  <c:v>Referenz-Projekt 3 - Objektplanung</c:v>
                </c:pt>
                <c:pt idx="7">
                  <c:v>Referenz-Projekt 4 - TGA</c:v>
                </c:pt>
                <c:pt idx="8">
                  <c:v>Referenz-Projekt 5 - TGA</c:v>
                </c:pt>
                <c:pt idx="9">
                  <c:v>Referenz-Projekt 6 - TGA</c:v>
                </c:pt>
                <c:pt idx="10">
                  <c:v>Gesamtpunkte Beschäftigte</c:v>
                </c:pt>
              </c:strCache>
            </c:strRef>
          </c:cat>
          <c:val>
            <c:numRef>
              <c:f>'[1]Punkte Auswahlkriterien'!$I$142:$I$152</c:f>
              <c:numCache>
                <c:formatCode>General</c:formatCode>
                <c:ptCount val="11"/>
                <c:pt idx="0">
                  <c:v>25</c:v>
                </c:pt>
                <c:pt idx="1">
                  <c:v>50</c:v>
                </c:pt>
                <c:pt idx="2">
                  <c:v>50</c:v>
                </c:pt>
                <c:pt idx="3">
                  <c:v>25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8E7-4B75-BFFB-7C0B48C28E3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28" footer="0.4921259845000042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49-4D98-B297-A31DFA24EB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49-4D98-B297-A31DFA24EB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49-4D98-B297-A31DFA24EB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49-4D98-B297-A31DFA24EB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49-4D98-B297-A31DFA24EBE7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9-4D98-B297-A31DFA24EBE7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9-4D98-B297-A31DFA24EBE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9-4D98-B297-A31DFA24EBE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049-4D98-B297-A31DFA24EB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'[1]Punkte Auswahlkriterien'!$A$186:$A$191</c:f>
              <c:strCache>
                <c:ptCount val="6"/>
                <c:pt idx="0">
                  <c:v>Gebäudetyp bzw. Nutzungsart</c:v>
                </c:pt>
                <c:pt idx="1">
                  <c:v>Sanierung im laufenden Betrieb</c:v>
                </c:pt>
                <c:pt idx="2">
                  <c:v>Gegenstand der Sanierung</c:v>
                </c:pt>
                <c:pt idx="3">
                  <c:v>Auftraggeber</c:v>
                </c:pt>
                <c:pt idx="4">
                  <c:v>Projektgröße BGF in m²</c:v>
                </c:pt>
                <c:pt idx="5">
                  <c:v>Anrechenbare Kosten nach DIN 276 , i.d. Fassung v. Dezember 2008;  (KG 300 - 400) in € brutto</c:v>
                </c:pt>
              </c:strCache>
            </c:strRef>
          </c:cat>
          <c:val>
            <c:numRef>
              <c:f>'[1]Punkte Auswahlkriterien'!$H$186:$H$191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49-4D98-B297-A31DFA24EBE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28" footer="0.4921259845000042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52-4F60-9EC2-CE539CB943F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2-4F60-9EC2-CE539CB943F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52-4F60-9EC2-CE539CB943F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2-4F60-9EC2-CE539CB943F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52-4F60-9EC2-CE539CB943F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2-4F60-9EC2-CE539CB943FA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52-4F60-9EC2-CE539CB943FA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52-4F60-9EC2-CE539CB943F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52-4F60-9EC2-CE539CB943FA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52-4F60-9EC2-CE539CB943FA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52-4F60-9EC2-CE539CB943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4F52-4F60-9EC2-CE539CB943F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439" footer="0.492125984500004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6" name="Chart 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3</xdr:col>
      <xdr:colOff>0</xdr:colOff>
      <xdr:row>14</xdr:row>
      <xdr:rowOff>0</xdr:rowOff>
    </xdr:to>
    <xdr:graphicFrame macro="">
      <xdr:nvGraphicFramePr>
        <xdr:cNvPr id="1079" name="Chart 4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136071</xdr:colOff>
      <xdr:row>7</xdr:row>
      <xdr:rowOff>314011</xdr:rowOff>
    </xdr:from>
    <xdr:to>
      <xdr:col>5</xdr:col>
      <xdr:colOff>2126547</xdr:colOff>
      <xdr:row>7</xdr:row>
      <xdr:rowOff>666392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7321" y="4057336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7</xdr:row>
      <xdr:rowOff>1161841</xdr:rowOff>
    </xdr:from>
    <xdr:to>
      <xdr:col>5</xdr:col>
      <xdr:colOff>2126547</xdr:colOff>
      <xdr:row>7</xdr:row>
      <xdr:rowOff>1514222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7321" y="4905166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83736</xdr:colOff>
      <xdr:row>8</xdr:row>
      <xdr:rowOff>387280</xdr:rowOff>
    </xdr:from>
    <xdr:to>
      <xdr:col>5</xdr:col>
      <xdr:colOff>2074212</xdr:colOff>
      <xdr:row>8</xdr:row>
      <xdr:rowOff>739661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4986" y="6540430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83736</xdr:colOff>
      <xdr:row>8</xdr:row>
      <xdr:rowOff>1182775</xdr:rowOff>
    </xdr:from>
    <xdr:to>
      <xdr:col>5</xdr:col>
      <xdr:colOff>2074212</xdr:colOff>
      <xdr:row>8</xdr:row>
      <xdr:rowOff>1535156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4986" y="7335925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100065</xdr:colOff>
      <xdr:row>9</xdr:row>
      <xdr:rowOff>0</xdr:rowOff>
    </xdr:from>
    <xdr:to>
      <xdr:col>5</xdr:col>
      <xdr:colOff>2090541</xdr:colOff>
      <xdr:row>9</xdr:row>
      <xdr:rowOff>352381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1315" y="8734320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94203</xdr:colOff>
      <xdr:row>9</xdr:row>
      <xdr:rowOff>0</xdr:rowOff>
    </xdr:from>
    <xdr:to>
      <xdr:col>5</xdr:col>
      <xdr:colOff>2084679</xdr:colOff>
      <xdr:row>9</xdr:row>
      <xdr:rowOff>352381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5453" y="9513487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146538</xdr:colOff>
      <xdr:row>9</xdr:row>
      <xdr:rowOff>0</xdr:rowOff>
    </xdr:from>
    <xdr:to>
      <xdr:col>5</xdr:col>
      <xdr:colOff>2137014</xdr:colOff>
      <xdr:row>9</xdr:row>
      <xdr:rowOff>352381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7788" y="10990594"/>
          <a:ext cx="1990476" cy="3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146539</xdr:colOff>
      <xdr:row>9</xdr:row>
      <xdr:rowOff>0</xdr:rowOff>
    </xdr:from>
    <xdr:to>
      <xdr:col>5</xdr:col>
      <xdr:colOff>2137015</xdr:colOff>
      <xdr:row>9</xdr:row>
      <xdr:rowOff>352381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7789" y="11754688"/>
          <a:ext cx="1990476" cy="352381"/>
        </a:xfrm>
        <a:prstGeom prst="rect">
          <a:avLst/>
        </a:prstGeom>
      </xdr:spPr>
    </xdr:pic>
    <xdr:clientData/>
  </xdr:twoCellAnchor>
  <xdr:oneCellAnchor>
    <xdr:from>
      <xdr:col>5</xdr:col>
      <xdr:colOff>146538</xdr:colOff>
      <xdr:row>9</xdr:row>
      <xdr:rowOff>303544</xdr:rowOff>
    </xdr:from>
    <xdr:ext cx="1990476" cy="352381"/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6788" y="10923919"/>
          <a:ext cx="1990476" cy="352381"/>
        </a:xfrm>
        <a:prstGeom prst="rect">
          <a:avLst/>
        </a:prstGeom>
      </xdr:spPr>
    </xdr:pic>
    <xdr:clientData/>
  </xdr:oneCellAnchor>
  <xdr:oneCellAnchor>
    <xdr:from>
      <xdr:col>5</xdr:col>
      <xdr:colOff>146539</xdr:colOff>
      <xdr:row>9</xdr:row>
      <xdr:rowOff>1067638</xdr:rowOff>
    </xdr:from>
    <xdr:ext cx="1990476" cy="352381"/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6789" y="11688013"/>
          <a:ext cx="1990476" cy="3523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13</xdr:row>
      <xdr:rowOff>0</xdr:rowOff>
    </xdr:from>
    <xdr:to>
      <xdr:col>1</xdr:col>
      <xdr:colOff>600075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1</xdr:col>
      <xdr:colOff>571500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0</xdr:colOff>
      <xdr:row>35</xdr:row>
      <xdr:rowOff>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39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28575</xdr:colOff>
      <xdr:row>39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3</xdr:col>
      <xdr:colOff>0</xdr:colOff>
      <xdr:row>39</xdr:row>
      <xdr:rowOff>0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kumente%20und%20Einstellungen\100gurr\Lokale%20Einstellungen\Temporary%20Internet%20Files\OLK1\NL%20K&#246;ln%20Auswahlkriterien%20zur%20Bewertung%20der%20Bewerb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Dokumente\10_VgV-Verfahren%20(gr&#246;&#223;er%20221.000%20&#8364;)\20200304%20NSK%20Zuschlagskriteri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sers\055scholzb\Documents\Lokale%20Daten\20_VgV-Verfahren\055-20-00127_VgV_PhoQsLab_TGE\01_Bewerberbogen,%20Auswahl-%20&amp;%20Zuschlagsmatrix\055-20-00127_Zuschlagskriterien%20Stufe%202_T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wichtung"/>
      <sheetName val="Punkte Auswahlkriterien"/>
      <sheetName val="Wertung Auswahl Bewerber"/>
      <sheetName val="Wertungsmatrix Eignung"/>
    </sheetNames>
    <sheetDataSet>
      <sheetData sheetId="0"/>
      <sheetData sheetId="1">
        <row r="142">
          <cell r="A142" t="str">
            <v>Gesamtumsatz der letzten 3 Jahre im Mittel</v>
          </cell>
          <cell r="I142">
            <v>25</v>
          </cell>
        </row>
        <row r="143">
          <cell r="A143" t="str">
            <v>Umsatz Sanierung der letzten 3 Jahre im Mittel</v>
          </cell>
          <cell r="I143">
            <v>50</v>
          </cell>
        </row>
        <row r="144">
          <cell r="A144" t="str">
            <v>Projektleitung</v>
          </cell>
          <cell r="I144">
            <v>50</v>
          </cell>
        </row>
        <row r="145">
          <cell r="A145" t="str">
            <v>stellvertretende Projektleitung</v>
          </cell>
          <cell r="I145">
            <v>25</v>
          </cell>
        </row>
        <row r="146">
          <cell r="A146" t="str">
            <v>Referenz-Projekt 1 - Objektplanung</v>
          </cell>
          <cell r="I146">
            <v>50</v>
          </cell>
        </row>
        <row r="147">
          <cell r="A147" t="str">
            <v>Referenz-Projekt 2 - Objektplanung</v>
          </cell>
          <cell r="I147">
            <v>50</v>
          </cell>
        </row>
        <row r="148">
          <cell r="A148" t="str">
            <v>Referenz-Projekt 3 - Objektplanung</v>
          </cell>
          <cell r="I148">
            <v>50</v>
          </cell>
        </row>
        <row r="149">
          <cell r="A149" t="str">
            <v>Referenz-Projekt 4 - TGA</v>
          </cell>
          <cell r="I149">
            <v>50</v>
          </cell>
        </row>
        <row r="150">
          <cell r="A150" t="str">
            <v>Referenz-Projekt 5 - TGA</v>
          </cell>
          <cell r="I150">
            <v>50</v>
          </cell>
        </row>
        <row r="151">
          <cell r="A151" t="str">
            <v>Referenz-Projekt 6 - TGA</v>
          </cell>
          <cell r="I151">
            <v>50</v>
          </cell>
        </row>
        <row r="152">
          <cell r="A152" t="str">
            <v>Gesamtpunkte Beschäftigte</v>
          </cell>
          <cell r="I152">
            <v>50</v>
          </cell>
        </row>
        <row r="186">
          <cell r="A186" t="str">
            <v>Gebäudetyp bzw. Nutzungsart</v>
          </cell>
          <cell r="H186">
            <v>6</v>
          </cell>
        </row>
        <row r="187">
          <cell r="A187" t="str">
            <v>Sanierung im laufenden Betrieb</v>
          </cell>
          <cell r="H187">
            <v>6</v>
          </cell>
        </row>
        <row r="188">
          <cell r="A188" t="str">
            <v>Gegenstand der Sanierung</v>
          </cell>
          <cell r="H188">
            <v>5</v>
          </cell>
        </row>
        <row r="189">
          <cell r="A189" t="str">
            <v>Auftraggeber</v>
          </cell>
          <cell r="H189">
            <v>1</v>
          </cell>
        </row>
        <row r="190">
          <cell r="A190" t="str">
            <v>Projektgröße BGF in m²</v>
          </cell>
          <cell r="H190">
            <v>6</v>
          </cell>
        </row>
        <row r="191">
          <cell r="A191" t="str">
            <v>Anrechenbare Kosten nach DIN 276 , i.d. Fassung v. Dezember 2008;  (KG 300 - 400) in € brutto</v>
          </cell>
          <cell r="H191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wertungsmaßstab"/>
      <sheetName val="Wertungsmatrix Zuschlagskriter."/>
      <sheetName val="Bewertungsbögen"/>
      <sheetName val="Bewertung Bieter 1"/>
      <sheetName val="Bewertung Bieter 2"/>
      <sheetName val="Bewertung Bieter 3"/>
      <sheetName val="Bewertung Bieter 4"/>
      <sheetName val="Bewertung Bieter 5"/>
      <sheetName val="Bewertung Bieter 6"/>
      <sheetName val="Berechung Punkte Preise"/>
      <sheetName val="Berechnung Erfahrung PL"/>
      <sheetName val="Zusammenstellung"/>
      <sheetName val="Auswertung zu Bieter 1"/>
      <sheetName val="Auswertung zu Bieter 2"/>
      <sheetName val="Auswertung zu Bieter 3"/>
      <sheetName val="Auswertung zu Bieter 4"/>
      <sheetName val="Auswertung zu Bieter 5"/>
      <sheetName val="Auswertung zu Bieter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Bieter A</v>
          </cell>
          <cell r="C4" t="str">
            <v>Bieter B</v>
          </cell>
          <cell r="D4" t="str">
            <v>Bieter C</v>
          </cell>
          <cell r="E4" t="str">
            <v>Bieter D</v>
          </cell>
          <cell r="F4" t="str">
            <v>Bieter E</v>
          </cell>
          <cell r="G4" t="str">
            <v>Bieter F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wertungsmaßstab"/>
      <sheetName val="Wertungsmatrix Zuschlagskriter."/>
      <sheetName val="Bewertungsbögen"/>
      <sheetName val="Bewertung Bieter 1"/>
      <sheetName val="Bewertung Bieter 2"/>
      <sheetName val="Bewertung Bieter 3"/>
      <sheetName val="Bewertung Bieter 4"/>
      <sheetName val="Bewertung Bieter 5"/>
      <sheetName val="Bewertung Bieter 6"/>
      <sheetName val="Berechung Punkte Preise"/>
      <sheetName val="Berechnung Erfahrung Personal"/>
      <sheetName val="Zusammenstellung"/>
      <sheetName val="Auswertung zu Bieter 1"/>
      <sheetName val="Auswertung zu Bieter 2"/>
      <sheetName val="Auswertung zu Bieter 3"/>
      <sheetName val="Auswertung zu Bieter 4"/>
      <sheetName val="Auswertung zu Bieter 5"/>
      <sheetName val="Auswertung zu Bieter 6"/>
    </sheetNames>
    <sheetDataSet>
      <sheetData sheetId="0">
        <row r="14">
          <cell r="E14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fitToPage="1"/>
  </sheetPr>
  <dimension ref="A1:G18"/>
  <sheetViews>
    <sheetView tabSelected="1" topLeftCell="B4" zoomScale="120" zoomScaleNormal="120" workbookViewId="0">
      <selection activeCell="C11" sqref="C11"/>
    </sheetView>
  </sheetViews>
  <sheetFormatPr baseColWidth="10" defaultRowHeight="13.2"/>
  <cols>
    <col min="1" max="1" width="21.44140625" customWidth="1"/>
    <col min="2" max="2" width="50.44140625" customWidth="1"/>
    <col min="3" max="3" width="75" customWidth="1"/>
  </cols>
  <sheetData>
    <row r="1" spans="1:7" s="8" customFormat="1" ht="37.5" customHeight="1">
      <c r="A1" s="121" t="s">
        <v>5</v>
      </c>
      <c r="B1" s="158"/>
      <c r="C1" s="68"/>
      <c r="D1" s="69"/>
      <c r="E1" s="13"/>
    </row>
    <row r="2" spans="1:7" ht="15.6">
      <c r="A2" s="70" t="s">
        <v>6</v>
      </c>
      <c r="B2" s="68"/>
      <c r="C2" s="68"/>
      <c r="D2" s="71"/>
      <c r="E2" s="14"/>
    </row>
    <row r="3" spans="1:7" ht="18.75" customHeight="1">
      <c r="A3" s="156" t="s">
        <v>100</v>
      </c>
      <c r="B3" s="156"/>
      <c r="C3" s="121"/>
      <c r="D3" s="121"/>
      <c r="E3" s="118"/>
      <c r="F3" s="31"/>
      <c r="G3" s="65"/>
    </row>
    <row r="4" spans="1:7" ht="21.75" customHeight="1">
      <c r="A4" s="156" t="s">
        <v>101</v>
      </c>
      <c r="B4" s="159"/>
      <c r="C4" s="157"/>
      <c r="D4" s="157"/>
      <c r="E4" s="30"/>
      <c r="F4" s="30"/>
      <c r="G4" s="30"/>
    </row>
    <row r="5" spans="1:7" ht="42" customHeight="1">
      <c r="A5" s="7"/>
      <c r="B5" s="4"/>
      <c r="C5" s="4"/>
      <c r="D5" s="10"/>
      <c r="E5" s="15"/>
    </row>
    <row r="6" spans="1:7" ht="20.399999999999999">
      <c r="A6" s="182" t="s">
        <v>4</v>
      </c>
      <c r="B6" s="182" t="s">
        <v>21</v>
      </c>
      <c r="C6" s="182" t="s">
        <v>74</v>
      </c>
      <c r="D6" s="183" t="s">
        <v>1</v>
      </c>
      <c r="E6" s="184" t="s">
        <v>2</v>
      </c>
    </row>
    <row r="7" spans="1:7" ht="12.75" customHeight="1">
      <c r="A7" s="268" t="s">
        <v>86</v>
      </c>
      <c r="B7" s="268"/>
      <c r="C7" s="269"/>
      <c r="D7" s="270"/>
      <c r="E7" s="219"/>
    </row>
    <row r="8" spans="1:7" ht="77.25" customHeight="1">
      <c r="A8" s="271" t="s">
        <v>87</v>
      </c>
      <c r="B8" s="272"/>
      <c r="C8" s="272"/>
      <c r="D8" s="272"/>
      <c r="E8" s="273"/>
    </row>
    <row r="9" spans="1:7" ht="61.2">
      <c r="A9" s="263" t="s">
        <v>79</v>
      </c>
      <c r="B9" s="264" t="s">
        <v>103</v>
      </c>
      <c r="C9" s="264" t="s">
        <v>99</v>
      </c>
      <c r="D9" s="178">
        <v>10</v>
      </c>
      <c r="E9" s="262">
        <v>15</v>
      </c>
      <c r="F9" s="34"/>
    </row>
    <row r="10" spans="1:7" ht="51">
      <c r="A10" s="263" t="s">
        <v>85</v>
      </c>
      <c r="B10" s="264" t="s">
        <v>103</v>
      </c>
      <c r="C10" s="264" t="s">
        <v>97</v>
      </c>
      <c r="D10" s="178">
        <v>10</v>
      </c>
      <c r="E10" s="262">
        <v>10</v>
      </c>
    </row>
    <row r="11" spans="1:7" ht="61.2">
      <c r="A11" s="263" t="s">
        <v>98</v>
      </c>
      <c r="B11" s="264" t="s">
        <v>103</v>
      </c>
      <c r="C11" s="264" t="s">
        <v>102</v>
      </c>
      <c r="D11" s="178">
        <v>10</v>
      </c>
      <c r="E11" s="262">
        <v>20</v>
      </c>
    </row>
    <row r="12" spans="1:7" ht="69.75" customHeight="1">
      <c r="A12" s="188" t="s">
        <v>68</v>
      </c>
      <c r="B12" s="67" t="s">
        <v>94</v>
      </c>
      <c r="C12" s="261" t="s">
        <v>95</v>
      </c>
      <c r="D12" s="178">
        <v>10</v>
      </c>
      <c r="E12" s="262">
        <v>15</v>
      </c>
    </row>
    <row r="13" spans="1:7" ht="40.799999999999997">
      <c r="A13" s="188" t="s">
        <v>13</v>
      </c>
      <c r="B13" s="67" t="s">
        <v>65</v>
      </c>
      <c r="C13" s="67" t="s">
        <v>62</v>
      </c>
      <c r="D13" s="178">
        <v>10</v>
      </c>
      <c r="E13" s="262">
        <v>40</v>
      </c>
    </row>
    <row r="14" spans="1:7" ht="24" customHeight="1">
      <c r="D14" s="164" t="s">
        <v>64</v>
      </c>
      <c r="E14" s="165">
        <f>IF(SUM(E9:E13)=100,SUM(E9:E13),"FEHLER")</f>
        <v>100</v>
      </c>
    </row>
    <row r="16" spans="1:7">
      <c r="A16" s="266"/>
      <c r="B16" s="265"/>
    </row>
    <row r="17" spans="1:1">
      <c r="A17" s="267"/>
    </row>
    <row r="18" spans="1:1">
      <c r="A18" s="267"/>
    </row>
  </sheetData>
  <mergeCells count="3">
    <mergeCell ref="A7:B7"/>
    <mergeCell ref="C7:D7"/>
    <mergeCell ref="A8:E8"/>
  </mergeCells>
  <conditionalFormatting sqref="E14">
    <cfRule type="cellIs" dxfId="7" priority="1" operator="notEqual">
      <formula>100</formula>
    </cfRule>
  </conditionalFormatting>
  <pageMargins left="0.51181102362204722" right="0.31496062992125984" top="0.39370078740157483" bottom="0.19685039370078741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tabColor theme="5" tint="0.39997558519241921"/>
  </sheetPr>
  <dimension ref="A1:H33"/>
  <sheetViews>
    <sheetView workbookViewId="0">
      <selection activeCell="M25" sqref="M24:M25"/>
    </sheetView>
  </sheetViews>
  <sheetFormatPr baseColWidth="10" defaultRowHeight="13.2"/>
  <cols>
    <col min="1" max="6" width="17" customWidth="1"/>
    <col min="7" max="7" width="18" customWidth="1"/>
  </cols>
  <sheetData>
    <row r="1" spans="1:8" ht="17.399999999999999">
      <c r="A1" s="98" t="s">
        <v>59</v>
      </c>
    </row>
    <row r="2" spans="1:8" ht="27.75" customHeight="1">
      <c r="A2" s="127" t="s">
        <v>61</v>
      </c>
      <c r="B2" s="125"/>
      <c r="C2" s="125"/>
      <c r="D2" s="125"/>
      <c r="E2" s="126"/>
      <c r="F2" s="126"/>
      <c r="G2" s="126"/>
      <c r="H2" s="126"/>
    </row>
    <row r="3" spans="1:8" ht="9" customHeight="1">
      <c r="A3" s="123"/>
      <c r="B3" s="124"/>
      <c r="C3" s="124"/>
      <c r="D3" s="124"/>
    </row>
    <row r="4" spans="1:8" ht="15.75" customHeight="1">
      <c r="A4" s="97" t="s">
        <v>46</v>
      </c>
      <c r="B4" s="128" t="s">
        <v>53</v>
      </c>
      <c r="C4" s="128" t="s">
        <v>54</v>
      </c>
      <c r="D4" s="128" t="s">
        <v>55</v>
      </c>
      <c r="E4" s="128" t="s">
        <v>56</v>
      </c>
      <c r="F4" s="129" t="s">
        <v>57</v>
      </c>
      <c r="G4" s="129" t="s">
        <v>58</v>
      </c>
    </row>
    <row r="5" spans="1:8" ht="13.8" thickBot="1">
      <c r="A5" s="97" t="s">
        <v>48</v>
      </c>
      <c r="B5" s="145" t="s">
        <v>25</v>
      </c>
      <c r="C5" s="75" t="s">
        <v>26</v>
      </c>
      <c r="D5" s="76" t="s">
        <v>27</v>
      </c>
      <c r="E5" s="75" t="s">
        <v>28</v>
      </c>
      <c r="F5" s="99" t="s">
        <v>32</v>
      </c>
      <c r="G5" t="s">
        <v>36</v>
      </c>
    </row>
    <row r="6" spans="1:8">
      <c r="A6" s="97" t="s">
        <v>66</v>
      </c>
      <c r="B6" s="117">
        <v>1</v>
      </c>
      <c r="C6" s="117">
        <v>2</v>
      </c>
      <c r="D6" s="117">
        <v>3</v>
      </c>
      <c r="E6" s="117">
        <v>4</v>
      </c>
      <c r="F6" s="117">
        <v>5</v>
      </c>
      <c r="G6" s="117">
        <v>6</v>
      </c>
    </row>
    <row r="7" spans="1:8">
      <c r="A7" s="97" t="s">
        <v>50</v>
      </c>
      <c r="B7">
        <f>RANK(B6,$B$6:$G$6,1)</f>
        <v>1</v>
      </c>
      <c r="C7">
        <f t="shared" ref="C7:G7" si="0">RANK(C6,$B$6:$G$6,1)</f>
        <v>2</v>
      </c>
      <c r="D7">
        <f t="shared" si="0"/>
        <v>3</v>
      </c>
      <c r="E7">
        <f t="shared" si="0"/>
        <v>4</v>
      </c>
      <c r="F7">
        <f t="shared" si="0"/>
        <v>5</v>
      </c>
      <c r="G7">
        <f t="shared" si="0"/>
        <v>6</v>
      </c>
    </row>
    <row r="8" spans="1:8">
      <c r="A8" s="97"/>
    </row>
    <row r="9" spans="1:8">
      <c r="A9" s="97" t="s">
        <v>6</v>
      </c>
    </row>
    <row r="11" spans="1:8" ht="17.399999999999999">
      <c r="A11" s="98" t="s">
        <v>37</v>
      </c>
    </row>
    <row r="12" spans="1:8" ht="13.8">
      <c r="A12" s="108" t="s">
        <v>38</v>
      </c>
      <c r="B12" s="109" t="s">
        <v>51</v>
      </c>
      <c r="C12" s="109" t="s">
        <v>52</v>
      </c>
      <c r="D12" s="110" t="s">
        <v>49</v>
      </c>
    </row>
    <row r="13" spans="1:8">
      <c r="A13" s="34" t="s">
        <v>39</v>
      </c>
      <c r="B13" s="64" t="str">
        <f>IF(B7=1,B5,IF(C7=1,C5,IF(D7=1,D5,IF(E7=1,E5,IF(F7=1,F5,G5)))))</f>
        <v>Bieter 1</v>
      </c>
      <c r="C13" s="64" t="str">
        <f>IF(B7=1,B4,IF(C7=1,C4,IF(D7=1,D4,IF(E7=1,E4,IF(F7=1,F4,G4)))))</f>
        <v>Bieter A</v>
      </c>
      <c r="D13" s="111">
        <f>IF(B7=1,B6,IF(C7=1,C6,IF(D7=1,D6,IF(E7=1,E6,IF(F7=1,F6,G6)))))</f>
        <v>1</v>
      </c>
    </row>
    <row r="14" spans="1:8">
      <c r="A14" s="34" t="s">
        <v>40</v>
      </c>
      <c r="B14" s="64" t="str">
        <f>IF(B7=2,B5,IF(C7=2,C5,IF(D7=2,D5,IF(E7=2,E5,IF(F7=2,F5,G5)))))</f>
        <v>Bieter 2</v>
      </c>
      <c r="C14" s="64" t="str">
        <f>IF(B7=2,B4,IF(C7=2,C4,IF(D7=2,D4,IF(E7=2,E4,IF(F7=2,F4,G4)))))</f>
        <v>Bieter B</v>
      </c>
      <c r="D14" s="111">
        <f>IF(B7=2,B6,IF(C7=2,C6,IF(D7=2,D6,IF(E7=2,E6,IF(F7=2,F6,G6)))))</f>
        <v>2</v>
      </c>
    </row>
    <row r="15" spans="1:8">
      <c r="A15" s="34" t="s">
        <v>41</v>
      </c>
      <c r="B15" s="64" t="str">
        <f>IF(B7=3,B5,IF(C7=3,C5,IF(D7=3,D5,IF(E7=3,E5,IF(F7=3,F5,G5)))))</f>
        <v>Bieter 3</v>
      </c>
      <c r="C15" s="64" t="str">
        <f>IF(B7=3,B4,IF(C7=3,C4,IF(D7=3,D4,IF(E7=3,E4,IF(F7=3,F4,G4)))))</f>
        <v>Bieter C</v>
      </c>
      <c r="D15" s="111">
        <f>IF(B7=3,B6,IF(C7=3,C6,IF(D7=3,D6,IF(E7=3,E6,IF(F7=3,F6,G6)))))</f>
        <v>3</v>
      </c>
    </row>
    <row r="16" spans="1:8">
      <c r="A16" s="34" t="s">
        <v>42</v>
      </c>
      <c r="B16" s="64" t="str">
        <f>IF(B7=4,B5,IF(C7=4,C5,IF(D7=4,D5,IF(E7=4,E5,IF(F7=4,F5,G5)))))</f>
        <v>Bieter 4</v>
      </c>
      <c r="C16" s="64" t="str">
        <f>IF(B7=4,B4,IF(C7=4,C4,IF(D7=4,D4,IF(E7=4,E4,IF(F7=4,F4,G4)))))</f>
        <v>Bieter D</v>
      </c>
      <c r="D16" s="111">
        <f>IF(B7=4,B6,IF(C7=4,C6,IF(D7=4,D6,IF(E7=4,E6,IF(F7=4,F6,G6)))))</f>
        <v>4</v>
      </c>
    </row>
    <row r="17" spans="1:8">
      <c r="A17" s="34" t="s">
        <v>43</v>
      </c>
      <c r="B17" s="64" t="str">
        <f>IF(B7=5,B5,IF(C7=5,C5,IF(D7=5,D5,IF(E7=5,E5,IF(F7=5,F5,G5)))))</f>
        <v>Bieter 5</v>
      </c>
      <c r="C17" s="64" t="str">
        <f>IF(B7=5,B4,IF(C7=5,C4,IF(D7=5,D4,IF(E7=5,E4,IF(F7=5,F4,G4)))))</f>
        <v>Bieter E</v>
      </c>
      <c r="D17" s="111">
        <f>IF(B7=5,B6,IF(C7=5,C6,IF(D7=5,D6,IF(E7=5,E6,IF(F7=5,F6,G6)))))</f>
        <v>5</v>
      </c>
    </row>
    <row r="18" spans="1:8" ht="13.5" customHeight="1">
      <c r="A18" s="34" t="s">
        <v>44</v>
      </c>
      <c r="B18" s="64" t="str">
        <f>IF(B7=6,B5,IF(C7=6,C5,IF(D7=6,D5,IF(E7=6,E5,IF(F7=6,F5,G5)))))</f>
        <v>Bieter 6</v>
      </c>
      <c r="C18" s="64" t="str">
        <f>IF(B7=6,B4,IF(C7=6,C4,IF(D7=6,D4,IF(E7=6,E4,IF(F7=6,F4,G4)))))</f>
        <v>Bieter F</v>
      </c>
      <c r="D18" s="111">
        <f>IF(B7=6,B6,IF(C7=6,C6,IF(D7=6,D6,IF(E7=6,E6,IF(F7=6,F6,G6)))))</f>
        <v>6</v>
      </c>
    </row>
    <row r="19" spans="1:8" ht="13.5" customHeight="1">
      <c r="A19" s="34"/>
    </row>
    <row r="20" spans="1:8" ht="13.5" customHeight="1">
      <c r="A20" s="34"/>
    </row>
    <row r="21" spans="1:8">
      <c r="A21" s="17"/>
    </row>
    <row r="22" spans="1:8" ht="18.75" customHeight="1">
      <c r="A22" s="98" t="s">
        <v>9</v>
      </c>
      <c r="B22" s="17"/>
      <c r="C22" s="17"/>
      <c r="D22" s="17"/>
      <c r="E22" s="17"/>
      <c r="F22" s="17"/>
      <c r="G22" s="17"/>
    </row>
    <row r="23" spans="1:8" ht="13.5" customHeight="1">
      <c r="A23" s="104" t="s">
        <v>45</v>
      </c>
      <c r="B23" s="17"/>
      <c r="C23" s="17"/>
      <c r="D23" s="17"/>
      <c r="E23" s="17"/>
      <c r="F23" s="17"/>
      <c r="G23" s="17"/>
    </row>
    <row r="24" spans="1:8" ht="18" customHeight="1">
      <c r="A24" s="98"/>
      <c r="B24" s="17"/>
      <c r="C24" s="17"/>
      <c r="D24" s="17"/>
      <c r="E24" s="17"/>
      <c r="F24" s="17"/>
      <c r="G24" s="17"/>
    </row>
    <row r="25" spans="1:8" ht="40.5" customHeight="1">
      <c r="A25" s="101" t="s">
        <v>48</v>
      </c>
      <c r="B25" s="101" t="s">
        <v>52</v>
      </c>
      <c r="C25" s="19" t="s">
        <v>49</v>
      </c>
      <c r="D25" s="20" t="s">
        <v>10</v>
      </c>
      <c r="E25" s="102" t="s">
        <v>11</v>
      </c>
      <c r="F25" s="102" t="s">
        <v>12</v>
      </c>
      <c r="G25" s="103" t="s">
        <v>2</v>
      </c>
      <c r="H25" s="116" t="s">
        <v>8</v>
      </c>
    </row>
    <row r="26" spans="1:8" ht="13.8">
      <c r="A26" s="18" t="str">
        <f t="shared" ref="A26:C31" si="1">B13</f>
        <v>Bieter 1</v>
      </c>
      <c r="B26" s="18" t="str">
        <f t="shared" si="1"/>
        <v>Bieter A</v>
      </c>
      <c r="C26" s="22">
        <f t="shared" si="1"/>
        <v>1</v>
      </c>
      <c r="D26" s="23"/>
      <c r="E26" s="21"/>
      <c r="F26" s="21">
        <v>10</v>
      </c>
      <c r="G26" s="297">
        <f>'Wertungsmatrix Zuschlagskriter.'!E13</f>
        <v>40</v>
      </c>
      <c r="H26" s="24">
        <f t="shared" ref="H26:H30" si="2">F26*$G$26</f>
        <v>400</v>
      </c>
    </row>
    <row r="27" spans="1:8" ht="13.8">
      <c r="A27" s="18" t="str">
        <f t="shared" si="1"/>
        <v>Bieter 2</v>
      </c>
      <c r="B27" s="18" t="str">
        <f t="shared" si="1"/>
        <v>Bieter B</v>
      </c>
      <c r="C27" s="22">
        <f t="shared" si="1"/>
        <v>2</v>
      </c>
      <c r="D27" s="25">
        <f>C27-$C$26</f>
        <v>1</v>
      </c>
      <c r="E27" s="26">
        <f>D27/$C$26</f>
        <v>1</v>
      </c>
      <c r="F27" s="21">
        <f>$F$26-($F$26*E27)</f>
        <v>0</v>
      </c>
      <c r="G27" s="298"/>
      <c r="H27" s="24">
        <f>F27*$G$26</f>
        <v>0</v>
      </c>
    </row>
    <row r="28" spans="1:8" ht="13.8">
      <c r="A28" s="18" t="str">
        <f t="shared" si="1"/>
        <v>Bieter 3</v>
      </c>
      <c r="B28" s="18" t="str">
        <f t="shared" si="1"/>
        <v>Bieter C</v>
      </c>
      <c r="C28" s="22">
        <f t="shared" si="1"/>
        <v>3</v>
      </c>
      <c r="D28" s="25">
        <f>C28-$C$26</f>
        <v>2</v>
      </c>
      <c r="E28" s="26">
        <f>D28/$C$26</f>
        <v>2</v>
      </c>
      <c r="F28" s="21">
        <f t="shared" ref="F28:F31" si="3">$F$26-($F$26*E28)</f>
        <v>-10</v>
      </c>
      <c r="G28" s="298"/>
      <c r="H28" s="24">
        <f t="shared" si="2"/>
        <v>-400</v>
      </c>
    </row>
    <row r="29" spans="1:8" ht="13.8">
      <c r="A29" s="18" t="str">
        <f t="shared" si="1"/>
        <v>Bieter 4</v>
      </c>
      <c r="B29" s="18" t="str">
        <f t="shared" si="1"/>
        <v>Bieter D</v>
      </c>
      <c r="C29" s="22">
        <f t="shared" si="1"/>
        <v>4</v>
      </c>
      <c r="D29" s="25">
        <f>C29-$C$26</f>
        <v>3</v>
      </c>
      <c r="E29" s="26">
        <f>D29/$C$26</f>
        <v>3</v>
      </c>
      <c r="F29" s="21">
        <f t="shared" si="3"/>
        <v>-20</v>
      </c>
      <c r="G29" s="298"/>
      <c r="H29" s="24">
        <f t="shared" si="2"/>
        <v>-800</v>
      </c>
    </row>
    <row r="30" spans="1:8" ht="13.8">
      <c r="A30" s="18" t="str">
        <f t="shared" si="1"/>
        <v>Bieter 5</v>
      </c>
      <c r="B30" s="18" t="str">
        <f t="shared" si="1"/>
        <v>Bieter E</v>
      </c>
      <c r="C30" s="22">
        <f t="shared" si="1"/>
        <v>5</v>
      </c>
      <c r="D30" s="25">
        <f>C30-$C$26</f>
        <v>4</v>
      </c>
      <c r="E30" s="26">
        <f>D30/$C$26</f>
        <v>4</v>
      </c>
      <c r="F30" s="21">
        <f t="shared" si="3"/>
        <v>-30</v>
      </c>
      <c r="G30" s="298"/>
      <c r="H30" s="24">
        <f t="shared" si="2"/>
        <v>-1200</v>
      </c>
    </row>
    <row r="31" spans="1:8" ht="13.8">
      <c r="A31" s="18" t="str">
        <f t="shared" si="1"/>
        <v>Bieter 6</v>
      </c>
      <c r="B31" s="18" t="str">
        <f t="shared" si="1"/>
        <v>Bieter F</v>
      </c>
      <c r="C31" s="22">
        <f t="shared" si="1"/>
        <v>6</v>
      </c>
      <c r="D31" s="25">
        <f>C31-$C$26</f>
        <v>5</v>
      </c>
      <c r="E31" s="26">
        <f>D31/$C$26</f>
        <v>5</v>
      </c>
      <c r="F31" s="21">
        <f t="shared" si="3"/>
        <v>-40</v>
      </c>
      <c r="G31" s="298"/>
      <c r="H31" s="24">
        <f>F31*$G$26</f>
        <v>-1600</v>
      </c>
    </row>
    <row r="33" spans="2:3">
      <c r="B33" s="27"/>
      <c r="C33" s="28"/>
    </row>
  </sheetData>
  <mergeCells count="1">
    <mergeCell ref="G26:G3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S1648"/>
  <sheetViews>
    <sheetView zoomScaleNormal="100" zoomScaleSheetLayoutView="100" workbookViewId="0">
      <selection activeCell="P12" sqref="P12"/>
    </sheetView>
  </sheetViews>
  <sheetFormatPr baseColWidth="10" defaultRowHeight="13.2"/>
  <cols>
    <col min="1" max="1" width="27.44140625" style="6" customWidth="1"/>
    <col min="2" max="2" width="15.88671875" style="3" customWidth="1"/>
    <col min="3" max="3" width="14.5546875" style="3" customWidth="1"/>
    <col min="4" max="4" width="12.109375" style="9" customWidth="1"/>
    <col min="5" max="5" width="12.109375" style="15" customWidth="1"/>
  </cols>
  <sheetData>
    <row r="1" spans="1:4" s="8" customFormat="1" ht="37.5" customHeight="1">
      <c r="A1" s="121" t="s">
        <v>5</v>
      </c>
      <c r="B1" s="157"/>
      <c r="C1" s="68"/>
      <c r="D1" s="69"/>
    </row>
    <row r="2" spans="1:4" ht="15.6">
      <c r="A2" s="70" t="s">
        <v>6</v>
      </c>
      <c r="B2" s="68"/>
      <c r="C2" s="68"/>
      <c r="D2" s="71"/>
    </row>
    <row r="3" spans="1:4" ht="18.75" customHeight="1">
      <c r="A3" s="157" t="str">
        <f>Bewertungsmaßstab!A3</f>
        <v>LG und AG Siegen</v>
      </c>
      <c r="B3" s="157"/>
      <c r="C3" s="72"/>
      <c r="D3" s="72"/>
    </row>
    <row r="4" spans="1:4" ht="21.75" customHeight="1">
      <c r="A4" s="121" t="str">
        <f>Bewertungsmaßstab!A4</f>
        <v>Fachplaner TGA</v>
      </c>
      <c r="B4" s="121"/>
      <c r="C4" s="72"/>
      <c r="D4" s="72"/>
    </row>
    <row r="5" spans="1:4">
      <c r="A5" s="7"/>
      <c r="B5" s="5"/>
      <c r="C5" s="5"/>
      <c r="D5" s="11"/>
    </row>
    <row r="6" spans="1:4" ht="13.8" thickBot="1">
      <c r="A6" s="7"/>
      <c r="B6" s="5"/>
      <c r="C6" s="5"/>
      <c r="D6" s="11"/>
    </row>
    <row r="7" spans="1:4" ht="13.8" thickBot="1">
      <c r="A7" s="317" t="s">
        <v>72</v>
      </c>
      <c r="B7" s="318"/>
      <c r="C7" s="319"/>
      <c r="D7" s="11"/>
    </row>
    <row r="8" spans="1:4">
      <c r="A8" s="230" t="s">
        <v>69</v>
      </c>
      <c r="B8" s="231" t="s">
        <v>70</v>
      </c>
      <c r="C8" s="232" t="s">
        <v>12</v>
      </c>
      <c r="D8" s="11"/>
    </row>
    <row r="9" spans="1:4">
      <c r="A9" s="256">
        <v>15</v>
      </c>
      <c r="B9" s="257">
        <v>10</v>
      </c>
      <c r="C9" s="200">
        <v>5</v>
      </c>
      <c r="D9" s="11"/>
    </row>
    <row r="10" spans="1:4">
      <c r="A10" s="256">
        <v>13</v>
      </c>
      <c r="B10" s="258">
        <v>9</v>
      </c>
      <c r="C10" s="200">
        <v>4</v>
      </c>
      <c r="D10" s="11"/>
    </row>
    <row r="11" spans="1:4">
      <c r="A11" s="256">
        <v>10</v>
      </c>
      <c r="B11" s="258">
        <v>8</v>
      </c>
      <c r="C11" s="200">
        <v>3</v>
      </c>
      <c r="D11" s="11"/>
    </row>
    <row r="12" spans="1:4">
      <c r="A12" s="256">
        <v>7</v>
      </c>
      <c r="B12" s="258">
        <v>7</v>
      </c>
      <c r="C12" s="200">
        <v>2</v>
      </c>
      <c r="D12" s="11"/>
    </row>
    <row r="13" spans="1:4">
      <c r="A13" s="259" t="s">
        <v>96</v>
      </c>
      <c r="B13" s="258">
        <v>6</v>
      </c>
      <c r="C13" s="200">
        <v>1</v>
      </c>
      <c r="D13" s="11"/>
    </row>
    <row r="14" spans="1:4">
      <c r="A14" s="259"/>
      <c r="B14" s="258"/>
      <c r="C14" s="200"/>
      <c r="D14" s="11"/>
    </row>
    <row r="15" spans="1:4" ht="13.8" thickBot="1">
      <c r="A15" s="260" t="s">
        <v>93</v>
      </c>
      <c r="B15" s="260" t="s">
        <v>92</v>
      </c>
      <c r="C15" s="202">
        <v>0</v>
      </c>
      <c r="D15" s="11"/>
    </row>
    <row r="16" spans="1:4" ht="13.8" thickBot="1">
      <c r="A16" s="7"/>
      <c r="B16" s="5"/>
      <c r="C16" s="5"/>
      <c r="D16" s="11"/>
    </row>
    <row r="17" spans="1:18" ht="18" thickBot="1">
      <c r="A17" s="7"/>
      <c r="B17" s="315" t="str">
        <f>'[2]Berechung Punkte Preise'!B4</f>
        <v>Bieter A</v>
      </c>
      <c r="C17" s="316"/>
      <c r="D17" s="11"/>
      <c r="E17" s="315" t="str">
        <f>'[2]Berechung Punkte Preise'!C4</f>
        <v>Bieter B</v>
      </c>
      <c r="F17" s="316"/>
      <c r="G17" s="191"/>
      <c r="H17" s="315" t="str">
        <f>'[2]Berechung Punkte Preise'!D4</f>
        <v>Bieter C</v>
      </c>
      <c r="I17" s="316"/>
      <c r="K17" s="315" t="str">
        <f>'[2]Berechung Punkte Preise'!E4</f>
        <v>Bieter D</v>
      </c>
      <c r="L17" s="316"/>
      <c r="N17" s="315" t="str">
        <f>'[2]Berechung Punkte Preise'!F4</f>
        <v>Bieter E</v>
      </c>
      <c r="O17" s="316"/>
      <c r="Q17" s="315" t="str">
        <f>'[2]Berechung Punkte Preise'!G4</f>
        <v>Bieter F</v>
      </c>
      <c r="R17" s="316"/>
    </row>
    <row r="18" spans="1:18">
      <c r="B18" s="309" t="s">
        <v>25</v>
      </c>
      <c r="C18" s="310"/>
      <c r="D18" s="193"/>
      <c r="E18" s="303" t="s">
        <v>26</v>
      </c>
      <c r="F18" s="304"/>
      <c r="G18" s="193"/>
      <c r="H18" s="311" t="s">
        <v>27</v>
      </c>
      <c r="I18" s="312"/>
      <c r="J18" s="193"/>
      <c r="K18" s="303" t="s">
        <v>28</v>
      </c>
      <c r="L18" s="304"/>
      <c r="M18" s="193"/>
      <c r="N18" s="313" t="s">
        <v>32</v>
      </c>
      <c r="O18" s="314"/>
      <c r="P18" s="193"/>
      <c r="Q18" s="303" t="s">
        <v>36</v>
      </c>
      <c r="R18" s="304"/>
    </row>
    <row r="19" spans="1:18">
      <c r="A19" s="7"/>
      <c r="B19" s="305" t="s">
        <v>71</v>
      </c>
      <c r="C19" s="306"/>
      <c r="D19" s="192"/>
      <c r="E19" s="305" t="s">
        <v>71</v>
      </c>
      <c r="F19" s="306"/>
      <c r="G19" s="192"/>
      <c r="H19" s="305" t="s">
        <v>71</v>
      </c>
      <c r="I19" s="306"/>
      <c r="J19" s="192"/>
      <c r="K19" s="305" t="s">
        <v>71</v>
      </c>
      <c r="L19" s="306"/>
      <c r="M19" s="190"/>
      <c r="N19" s="305" t="s">
        <v>71</v>
      </c>
      <c r="O19" s="306"/>
      <c r="P19" s="190"/>
      <c r="Q19" s="305" t="s">
        <v>71</v>
      </c>
      <c r="R19" s="306"/>
    </row>
    <row r="20" spans="1:18">
      <c r="A20" s="7"/>
      <c r="B20" s="233" t="s">
        <v>69</v>
      </c>
      <c r="C20" s="234" t="s">
        <v>70</v>
      </c>
      <c r="D20" s="192"/>
      <c r="E20" s="233" t="s">
        <v>69</v>
      </c>
      <c r="F20" s="235" t="s">
        <v>70</v>
      </c>
      <c r="G20" s="192"/>
      <c r="H20" s="233" t="s">
        <v>69</v>
      </c>
      <c r="I20" s="235" t="s">
        <v>70</v>
      </c>
      <c r="J20" s="192"/>
      <c r="K20" s="233" t="s">
        <v>69</v>
      </c>
      <c r="L20" s="235" t="s">
        <v>70</v>
      </c>
      <c r="M20" s="192"/>
      <c r="N20" s="233" t="s">
        <v>69</v>
      </c>
      <c r="O20" s="235" t="s">
        <v>70</v>
      </c>
      <c r="P20" s="192"/>
      <c r="Q20" s="233" t="s">
        <v>69</v>
      </c>
      <c r="R20" s="235" t="s">
        <v>70</v>
      </c>
    </row>
    <row r="21" spans="1:18">
      <c r="A21" s="7" t="s">
        <v>88</v>
      </c>
      <c r="B21" s="236"/>
      <c r="C21" s="206"/>
      <c r="D21" s="192"/>
      <c r="E21" s="236"/>
      <c r="F21" s="206"/>
      <c r="G21" s="192"/>
      <c r="H21" s="236"/>
      <c r="I21" s="206"/>
      <c r="J21" s="192"/>
      <c r="K21" s="236"/>
      <c r="L21" s="206"/>
      <c r="M21" s="192"/>
      <c r="N21" s="236"/>
      <c r="O21" s="206"/>
      <c r="P21" s="192"/>
      <c r="Q21" s="236"/>
      <c r="R21" s="206"/>
    </row>
    <row r="22" spans="1:18">
      <c r="A22" s="7" t="s">
        <v>89</v>
      </c>
      <c r="B22" s="237"/>
      <c r="C22" s="206"/>
      <c r="D22" s="192"/>
      <c r="E22" s="237"/>
      <c r="F22" s="206"/>
      <c r="G22" s="192"/>
      <c r="H22" s="237"/>
      <c r="I22" s="206"/>
      <c r="J22" s="192"/>
      <c r="K22" s="237"/>
      <c r="L22" s="206"/>
      <c r="M22" s="192"/>
      <c r="N22" s="237"/>
      <c r="O22" s="206"/>
      <c r="P22" s="192"/>
      <c r="Q22" s="237"/>
      <c r="R22" s="206"/>
    </row>
    <row r="23" spans="1:18" ht="26.4">
      <c r="A23" s="7" t="s">
        <v>90</v>
      </c>
      <c r="B23" s="237"/>
      <c r="C23" s="206"/>
      <c r="D23" s="192"/>
      <c r="E23" s="237"/>
      <c r="F23" s="206"/>
      <c r="G23" s="192"/>
      <c r="H23" s="237"/>
      <c r="I23" s="206"/>
      <c r="J23" s="192"/>
      <c r="K23" s="237"/>
      <c r="L23" s="206"/>
      <c r="M23" s="192"/>
      <c r="N23" s="237"/>
      <c r="O23" s="206"/>
      <c r="P23" s="192"/>
      <c r="Q23" s="237"/>
      <c r="R23" s="206"/>
    </row>
    <row r="24" spans="1:18">
      <c r="A24" s="7" t="s">
        <v>91</v>
      </c>
      <c r="B24" s="237"/>
      <c r="C24" s="206"/>
      <c r="D24" s="192"/>
      <c r="E24" s="237"/>
      <c r="F24" s="206"/>
      <c r="G24" s="192"/>
      <c r="H24" s="237"/>
      <c r="I24" s="206"/>
      <c r="J24" s="192"/>
      <c r="K24" s="237"/>
      <c r="L24" s="206"/>
      <c r="M24" s="192"/>
      <c r="N24" s="237"/>
      <c r="O24" s="206"/>
      <c r="P24" s="192"/>
      <c r="Q24" s="237"/>
      <c r="R24" s="206"/>
    </row>
    <row r="25" spans="1:18" ht="13.8" thickBot="1">
      <c r="A25" s="7"/>
      <c r="B25" s="238"/>
      <c r="C25" s="205"/>
      <c r="D25" s="11"/>
      <c r="E25" s="238"/>
      <c r="F25" s="205"/>
      <c r="G25" s="191"/>
      <c r="H25" s="238"/>
      <c r="I25" s="205"/>
      <c r="K25" s="238"/>
      <c r="L25" s="205"/>
      <c r="N25" s="238"/>
      <c r="O25" s="205"/>
      <c r="Q25" s="238"/>
      <c r="R25" s="205"/>
    </row>
    <row r="26" spans="1:18" ht="18" thickBot="1">
      <c r="A26" s="7"/>
      <c r="B26" s="315" t="str">
        <f>'[2]Berechung Punkte Preise'!B4</f>
        <v>Bieter A</v>
      </c>
      <c r="C26" s="316"/>
      <c r="D26" s="11"/>
      <c r="E26" s="315" t="str">
        <f>'[2]Berechung Punkte Preise'!C4</f>
        <v>Bieter B</v>
      </c>
      <c r="F26" s="316"/>
      <c r="G26" s="191"/>
      <c r="H26" s="315" t="str">
        <f>'[2]Berechung Punkte Preise'!D4</f>
        <v>Bieter C</v>
      </c>
      <c r="I26" s="316"/>
      <c r="K26" s="315" t="str">
        <f>'[2]Berechung Punkte Preise'!E4</f>
        <v>Bieter D</v>
      </c>
      <c r="L26" s="316"/>
      <c r="N26" s="315" t="str">
        <f>'[2]Berechung Punkte Preise'!F4</f>
        <v>Bieter E</v>
      </c>
      <c r="O26" s="316"/>
      <c r="Q26" s="315" t="str">
        <f>'[2]Berechung Punkte Preise'!G4</f>
        <v>Bieter F</v>
      </c>
      <c r="R26" s="316"/>
    </row>
    <row r="27" spans="1:18">
      <c r="B27" s="309" t="s">
        <v>25</v>
      </c>
      <c r="C27" s="310"/>
      <c r="D27" s="193"/>
      <c r="E27" s="303" t="s">
        <v>26</v>
      </c>
      <c r="F27" s="304"/>
      <c r="G27" s="193"/>
      <c r="H27" s="311" t="s">
        <v>27</v>
      </c>
      <c r="I27" s="312"/>
      <c r="J27" s="193"/>
      <c r="K27" s="303" t="s">
        <v>28</v>
      </c>
      <c r="L27" s="304"/>
      <c r="M27" s="193"/>
      <c r="N27" s="313" t="s">
        <v>32</v>
      </c>
      <c r="O27" s="314"/>
      <c r="P27" s="193"/>
      <c r="Q27" s="303" t="s">
        <v>36</v>
      </c>
      <c r="R27" s="304"/>
    </row>
    <row r="28" spans="1:18">
      <c r="A28" s="7"/>
      <c r="B28" s="305" t="s">
        <v>71</v>
      </c>
      <c r="C28" s="306"/>
      <c r="D28" s="192"/>
      <c r="E28" s="307" t="s">
        <v>71</v>
      </c>
      <c r="F28" s="308"/>
      <c r="G28" s="192"/>
      <c r="H28" s="305" t="s">
        <v>71</v>
      </c>
      <c r="I28" s="306"/>
      <c r="J28" s="192"/>
      <c r="K28" s="307" t="s">
        <v>71</v>
      </c>
      <c r="L28" s="308"/>
      <c r="M28" s="190"/>
      <c r="N28" s="307" t="s">
        <v>71</v>
      </c>
      <c r="O28" s="308"/>
      <c r="P28" s="190"/>
      <c r="Q28" s="307" t="s">
        <v>71</v>
      </c>
      <c r="R28" s="308"/>
    </row>
    <row r="29" spans="1:18" s="216" customFormat="1" ht="10.199999999999999">
      <c r="A29" s="227"/>
      <c r="B29" s="239" t="s">
        <v>75</v>
      </c>
      <c r="C29" s="240" t="s">
        <v>76</v>
      </c>
      <c r="D29" s="215"/>
      <c r="E29" s="239" t="s">
        <v>75</v>
      </c>
      <c r="F29" s="240" t="s">
        <v>76</v>
      </c>
      <c r="G29" s="215"/>
      <c r="H29" s="239" t="s">
        <v>75</v>
      </c>
      <c r="I29" s="240" t="s">
        <v>76</v>
      </c>
      <c r="J29" s="215"/>
      <c r="K29" s="239" t="s">
        <v>75</v>
      </c>
      <c r="L29" s="240" t="s">
        <v>76</v>
      </c>
      <c r="M29" s="215"/>
      <c r="N29" s="239" t="s">
        <v>75</v>
      </c>
      <c r="O29" s="240" t="s">
        <v>76</v>
      </c>
      <c r="P29" s="215"/>
      <c r="Q29" s="239" t="s">
        <v>75</v>
      </c>
      <c r="R29" s="240" t="s">
        <v>76</v>
      </c>
    </row>
    <row r="30" spans="1:18">
      <c r="A30" s="197" t="s">
        <v>88</v>
      </c>
      <c r="B30" s="241">
        <f>IF(B21&gt;=$A$9,$C$9,IF(B21&gt;=$A$10,$C$10,IF(B21&gt;=$A$11,$C$11,IF(B21&gt;=$A$12,$C$12,IF(B21&gt;=$A$13,$C$13,IF(B21&gt;=$A$14,$C$14,$C$15))))))</f>
        <v>0</v>
      </c>
      <c r="C30" s="210">
        <f>IF(C21&gt;=$B$9,$C$9,IF(C21&gt;=$B$10,$C$10,IF(C21&gt;=$B$11,$C$11,IF(C21&gt;=$B$12,$C$12,IF(C21&gt;=$B$13,$C$13,IF(C21&gt;=$B$14,$C$14,$C$15))))))</f>
        <v>0</v>
      </c>
      <c r="D30" s="198"/>
      <c r="E30" s="241">
        <f>IF(E21&gt;=$A$9,$C$9,IF(E21&gt;=$A$10,$C$10,IF(E21&gt;=$A$11,$C$11,IF(E21&gt;=$A$12,$C$12,IF(E21&gt;=$A$13,$C$13,IF(E21&gt;=$A$14,$C$14,$C$15))))))</f>
        <v>0</v>
      </c>
      <c r="F30" s="210">
        <f>IF(F21&gt;=$B$9,$C$9,IF(F21&gt;=$B$10,$C$10,IF(F21&gt;=$B$11,$C$11,IF(F21&gt;=$B$12,$C$12,IF(F21&gt;=$B$13,$C$13,IF(F21&gt;=$B$14,$C$14,$C$15))))))</f>
        <v>0</v>
      </c>
      <c r="G30" s="198"/>
      <c r="H30" s="241">
        <f>IF(H21&gt;=$A$9,$C$9,IF(H21&gt;=$A$10,$C$10,IF(H21&gt;=$A$11,$C$11,IF(H21&gt;=$A$12,$C$12,IF(H21&gt;=$A$13,$C$13,IF(H21&gt;=$A$14,$C$14,$C$15))))))</f>
        <v>0</v>
      </c>
      <c r="I30" s="210">
        <f>IF(I21&gt;=$B$9,$C$9,IF(I21&gt;=$B$10,$C$10,IF(I21&gt;=$B$11,$C$11,IF(I21&gt;=$B$12,$C$12,IF(I21&gt;=$B$13,$C$13,IF(I21&gt;=$B$14,$C$14,$C$15))))))</f>
        <v>0</v>
      </c>
      <c r="J30" s="198"/>
      <c r="K30" s="241">
        <f>IF(K21&gt;=$A$9,$C$9,IF(K21&gt;=$A$10,$C$10,IF(K21&gt;=$A$11,$C$11,IF(K21&gt;=$A$12,$C$12,IF(K21&gt;=$A$13,$C$13,IF(K21&gt;=$A$14,$C$14,$C$15))))))</f>
        <v>0</v>
      </c>
      <c r="L30" s="210">
        <f>IF(L21&gt;=$B$9,$C$9,IF(L21&gt;=$B$10,$C$10,IF(L21&gt;=$B$11,$C$11,IF(L21&gt;=$B$12,$C$12,IF(L21&gt;=$B$13,$C$13,IF(L21&gt;=$B$14,$C$14,$C$15))))))</f>
        <v>0</v>
      </c>
      <c r="M30" s="198"/>
      <c r="N30" s="241">
        <f>IF(N21&gt;=$A$9,$C$9,IF(N21&gt;=$A$10,$C$10,IF(N21&gt;=$A$11,$C$11,IF(N21&gt;=$A$12,$C$12,IF(N21&gt;=$A$13,$C$13,IF(N21&gt;=$A$14,$C$14,$C$15))))))</f>
        <v>0</v>
      </c>
      <c r="O30" s="210">
        <f>IF(O21&gt;=$B$9,$C$9,IF(O21&gt;=$B$10,$C$10,IF(O21&gt;=$B$11,$C$11,IF(O21&gt;=$B$12,$C$12,IF(O21&gt;=$B$13,$C$13,IF(O21&gt;=$B$14,$C$14,$C$15))))))</f>
        <v>0</v>
      </c>
      <c r="P30" s="198"/>
      <c r="Q30" s="241">
        <f>IF(Q21&gt;=$A$9,$C$9,IF(Q21&gt;=$A$10,$C$10,IF(Q21&gt;=$A$11,$C$11,IF(Q21&gt;=$A$12,$C$12,IF(Q21&gt;=$A$13,$C$13,IF(Q21&gt;=$A$14,$C$14,$C$15))))))</f>
        <v>0</v>
      </c>
      <c r="R30" s="210">
        <f>IF(R21&gt;=$B$9,$C$9,IF(R21&gt;=$B$10,$C$10,IF(R21&gt;=$B$11,$C$11,IF(R21&gt;=$B$12,$C$12,IF(R21&gt;=$B$13,$C$13,IF(R21&gt;=$B$14,$C$14,$C$15))))))</f>
        <v>0</v>
      </c>
    </row>
    <row r="31" spans="1:18">
      <c r="A31" s="197" t="s">
        <v>89</v>
      </c>
      <c r="B31" s="241">
        <f>IF(B22&gt;=$A$9,$C$9,IF(B22&gt;=$A$10,$C$10,IF(B22&gt;=$A$11,$C$11,IF(B22&gt;=$A$12,$C$12,IF(B22&gt;=$A$13,$C$13,IF(B22&gt;=$A$14,$C$14,$C$15))))))</f>
        <v>0</v>
      </c>
      <c r="C31" s="210">
        <f>IF(C22&gt;=$B$9,$C$9,IF(C22&gt;=$B$10,$C$10,IF(C22&gt;=$B$11,$C$11,IF(C22&gt;=$B$12,$C$12,IF(C22&gt;=$B$13,$C$13,IF(C22&gt;=$B$14,$C$14,$C$15))))))</f>
        <v>0</v>
      </c>
      <c r="D31" s="198"/>
      <c r="E31" s="241">
        <f>IF(E22&gt;=$A$9,$C$9,IF(E22&gt;=$A$10,$C$10,IF(E22&gt;=$A$11,$C$11,IF(E22&gt;=$A$12,$C$12,IF(E22&gt;=$A$13,$C$13,IF(E22&gt;=$A$14,$C$14,$C$15))))))</f>
        <v>0</v>
      </c>
      <c r="F31" s="210">
        <f>IF(F22&gt;=$B$9,$C$9,IF(F22&gt;=$B$10,$C$10,IF(F22&gt;=$B$11,$C$11,IF(F22&gt;=$B$12,$C$12,IF(F22&gt;=$B$13,$C$13,IF(F22&gt;=$B$14,$C$14,$C$15))))))</f>
        <v>0</v>
      </c>
      <c r="G31" s="198"/>
      <c r="H31" s="241">
        <f>IF(H22&gt;=$A$9,$C$9,IF(H22&gt;=$A$10,$C$10,IF(H22&gt;=$A$11,$C$11,IF(H22&gt;=$A$12,$C$12,IF(H22&gt;=$A$13,$C$13,IF(H22&gt;=$A$14,$C$14,$C$15))))))</f>
        <v>0</v>
      </c>
      <c r="I31" s="210">
        <f>IF(I22&gt;=$B$9,$C$9,IF(I22&gt;=$B$10,$C$10,IF(I22&gt;=$B$11,$C$11,IF(I22&gt;=$B$12,$C$12,IF(I22&gt;=$B$13,$C$13,IF(I22&gt;=$B$14,$C$14,$C$15))))))</f>
        <v>0</v>
      </c>
      <c r="J31" s="198"/>
      <c r="K31" s="241">
        <f>IF(K22&gt;=$A$9,$C$9,IF(K22&gt;=$A$10,$C$10,IF(K22&gt;=$A$11,$C$11,IF(K22&gt;=$A$12,$C$12,IF(K22&gt;=$A$13,$C$13,IF(K22&gt;=$A$14,$C$14,$C$15))))))</f>
        <v>0</v>
      </c>
      <c r="L31" s="210">
        <f>IF(L22&gt;=$B$9,$C$9,IF(L22&gt;=$B$10,$C$10,IF(L22&gt;=$B$11,$C$11,IF(L22&gt;=$B$12,$C$12,IF(L22&gt;=$B$13,$C$13,IF(L22&gt;=$B$14,$C$14,$C$15))))))</f>
        <v>0</v>
      </c>
      <c r="M31" s="198"/>
      <c r="N31" s="241">
        <f>IF(N22&gt;=$A$9,$C$9,IF(N22&gt;=$A$10,$C$10,IF(N22&gt;=$A$11,$C$11,IF(N22&gt;=$A$12,$C$12,IF(N22&gt;=$A$13,$C$13,IF(N22&gt;=$A$14,$C$14,$C$15))))))</f>
        <v>0</v>
      </c>
      <c r="O31" s="210">
        <f>IF(O22&gt;=$B$9,$C$9,IF(O22&gt;=$B$10,$C$10,IF(O22&gt;=$B$11,$C$11,IF(O22&gt;=$B$12,$C$12,IF(O22&gt;=$B$13,$C$13,IF(O22&gt;=$B$14,$C$14,$C$15))))))</f>
        <v>0</v>
      </c>
      <c r="P31" s="198"/>
      <c r="Q31" s="241">
        <f>IF(Q22&gt;=$A$9,$C$9,IF(Q22&gt;=$A$10,$C$10,IF(Q22&gt;=$A$11,$C$11,IF(Q22&gt;=$A$12,$C$12,IF(Q22&gt;=$A$13,$C$13,IF(Q22&gt;=$A$14,$C$14,$C$15))))))</f>
        <v>0</v>
      </c>
      <c r="R31" s="210">
        <f>IF(R22&gt;=$B$9,$C$9,IF(R22&gt;=$B$10,$C$10,IF(R22&gt;=$B$11,$C$11,IF(R22&gt;=$B$12,$C$12,IF(R22&gt;=$B$13,$C$13,IF(R22&gt;=$B$14,$C$14,$C$15))))))</f>
        <v>0</v>
      </c>
    </row>
    <row r="32" spans="1:18" ht="26.4">
      <c r="A32" s="197" t="s">
        <v>90</v>
      </c>
      <c r="B32" s="241">
        <f>IF(B23&gt;=$A$9,$C$9,IF(B23&gt;=$A$10,$C$10,IF(B23&gt;=$A$11,$C$11,IF(B23&gt;=$A$12,$C$12,IF(B23&gt;=$A$13,$C$13,IF(B23&gt;=$A$14,$C$14,$C$15))))))</f>
        <v>0</v>
      </c>
      <c r="C32" s="210">
        <f>IF(C23&gt;=$B$9,$C$9,IF(C23&gt;=$B$10,$C$10,IF(C23&gt;=$B$11,$C$11,IF(C23&gt;=$B$12,$C$12,IF(C23&gt;=$B$13,$C$13,IF(C23&gt;=$B$14,$C$14,$C$15))))))</f>
        <v>0</v>
      </c>
      <c r="D32" s="198"/>
      <c r="E32" s="241">
        <f>IF(E23&gt;=$A$9,$C$9,IF(E23&gt;=$A$10,$C$10,IF(E23&gt;=$A$11,$C$11,IF(E23&gt;=$A$12,$C$12,IF(E23&gt;=$A$13,$C$13,IF(E23&gt;=$A$14,$C$14,$C$15))))))</f>
        <v>0</v>
      </c>
      <c r="F32" s="210">
        <f>IF(F23&gt;=$B$9,$C$9,IF(F23&gt;=$B$10,$C$10,IF(F23&gt;=$B$11,$C$11,IF(F23&gt;=$B$12,$C$12,IF(F23&gt;=$B$13,$C$13,IF(F23&gt;=$B$14,$C$14,$C$15))))))</f>
        <v>0</v>
      </c>
      <c r="G32" s="198"/>
      <c r="H32" s="241">
        <f>IF(H23&gt;=$A$9,$C$9,IF(H23&gt;=$A$10,$C$10,IF(H23&gt;=$A$11,$C$11,IF(H23&gt;=$A$12,$C$12,IF(H23&gt;=$A$13,$C$13,IF(H23&gt;=$A$14,$C$14,$C$15))))))</f>
        <v>0</v>
      </c>
      <c r="I32" s="210">
        <f>IF(I23&gt;=$B$9,$C$9,IF(I23&gt;=$B$10,$C$10,IF(I23&gt;=$B$11,$C$11,IF(I23&gt;=$B$12,$C$12,IF(I23&gt;=$B$13,$C$13,IF(I23&gt;=$B$14,$C$14,$C$15))))))</f>
        <v>0</v>
      </c>
      <c r="J32" s="198"/>
      <c r="K32" s="241">
        <f>IF(K23&gt;=$A$9,$C$9,IF(K23&gt;=$A$10,$C$10,IF(K23&gt;=$A$11,$C$11,IF(K23&gt;=$A$12,$C$12,IF(K23&gt;=$A$13,$C$13,IF(K23&gt;=$A$14,$C$14,$C$15))))))</f>
        <v>0</v>
      </c>
      <c r="L32" s="210">
        <f>IF(L23&gt;=$B$9,$C$9,IF(L23&gt;=$B$10,$C$10,IF(L23&gt;=$B$11,$C$11,IF(L23&gt;=$B$12,$C$12,IF(L23&gt;=$B$13,$C$13,IF(L23&gt;=$B$14,$C$14,$C$15))))))</f>
        <v>0</v>
      </c>
      <c r="M32" s="198"/>
      <c r="N32" s="241">
        <f>IF(N23&gt;=$A$9,$C$9,IF(N23&gt;=$A$10,$C$10,IF(N23&gt;=$A$11,$C$11,IF(N23&gt;=$A$12,$C$12,IF(N23&gt;=$A$13,$C$13,IF(N23&gt;=$A$14,$C$14,$C$15))))))</f>
        <v>0</v>
      </c>
      <c r="O32" s="210">
        <f>IF(O23&gt;=$B$9,$C$9,IF(O23&gt;=$B$10,$C$10,IF(O23&gt;=$B$11,$C$11,IF(O23&gt;=$B$12,$C$12,IF(O23&gt;=$B$13,$C$13,IF(O23&gt;=$B$14,$C$14,$C$15))))))</f>
        <v>0</v>
      </c>
      <c r="P32" s="198"/>
      <c r="Q32" s="241">
        <f>IF(Q23&gt;=$A$9,$C$9,IF(Q23&gt;=$A$10,$C$10,IF(Q23&gt;=$A$11,$C$11,IF(Q23&gt;=$A$12,$C$12,IF(Q23&gt;=$A$13,$C$13,IF(Q23&gt;=$A$14,$C$14,$C$15))))))</f>
        <v>0</v>
      </c>
      <c r="R32" s="210">
        <f>IF(R23&gt;=$B$9,$C$9,IF(R23&gt;=$B$10,$C$10,IF(R23&gt;=$B$11,$C$11,IF(R23&gt;=$B$12,$C$12,IF(R23&gt;=$B$13,$C$13,IF(R23&gt;=$B$14,$C$14,$C$15))))))</f>
        <v>0</v>
      </c>
    </row>
    <row r="33" spans="1:19">
      <c r="A33" s="197" t="s">
        <v>91</v>
      </c>
      <c r="B33" s="241">
        <f>IF(B24&gt;=$A$9,$C$9,IF(B24&gt;=$A$10,$C$10,IF(B24&gt;=$A$11,$C$11,IF(B24&gt;=$A$12,$C$12,IF(B24&gt;=$A$13,$C$13,IF(B24&gt;=$A$14,$C$14,$C$15))))))</f>
        <v>0</v>
      </c>
      <c r="C33" s="210">
        <f>IF(C24&gt;=$B$9,$C$9,IF(C24&gt;=$B$10,$C$10,IF(C24&gt;=$B$11,$C$11,IF(C24&gt;=$B$12,$C$12,IF(C24&gt;=$B$13,$C$13,IF(C24&gt;=$B$14,$C$14,$C$15))))))</f>
        <v>0</v>
      </c>
      <c r="D33" s="198"/>
      <c r="E33" s="241">
        <f>IF(E24&gt;=$A$9,$C$9,IF(E24&gt;=$A$10,$C$10,IF(E24&gt;=$A$11,$C$11,IF(E24&gt;=$A$12,$C$12,IF(E24&gt;=$A$13,$C$13,IF(E24&gt;=$A$14,$C$14,$C$15))))))</f>
        <v>0</v>
      </c>
      <c r="F33" s="210">
        <f>IF(F24&gt;=$B$9,$C$9,IF(F24&gt;=$B$10,$C$10,IF(F24&gt;=$B$11,$C$11,IF(F24&gt;=$B$12,$C$12,IF(F24&gt;=$B$13,$C$13,IF(F24&gt;=$B$14,$C$14,$C$15))))))</f>
        <v>0</v>
      </c>
      <c r="G33" s="198"/>
      <c r="H33" s="241">
        <f>IF(H24&gt;=$A$9,$C$9,IF(H24&gt;=$A$10,$C$10,IF(H24&gt;=$A$11,$C$11,IF(H24&gt;=$A$12,$C$12,IF(H24&gt;=$A$13,$C$13,IF(H24&gt;=$A$14,$C$14,$C$15))))))</f>
        <v>0</v>
      </c>
      <c r="I33" s="210">
        <f>IF(I24&gt;=$B$9,$C$9,IF(I24&gt;=$B$10,$C$10,IF(I24&gt;=$B$11,$C$11,IF(I24&gt;=$B$12,$C$12,IF(I24&gt;=$B$13,$C$13,IF(I24&gt;=$B$14,$C$14,$C$15))))))</f>
        <v>0</v>
      </c>
      <c r="J33" s="198"/>
      <c r="K33" s="241">
        <f>IF(K24&gt;=$A$9,$C$9,IF(K24&gt;=$A$10,$C$10,IF(K24&gt;=$A$11,$C$11,IF(K24&gt;=$A$12,$C$12,IF(K24&gt;=$A$13,$C$13,IF(K24&gt;=$A$14,$C$14,$C$15))))))</f>
        <v>0</v>
      </c>
      <c r="L33" s="210">
        <f>IF(L24&gt;=$B$9,$C$9,IF(L24&gt;=$B$10,$C$10,IF(L24&gt;=$B$11,$C$11,IF(L24&gt;=$B$12,$C$12,IF(L24&gt;=$B$13,$C$13,IF(L24&gt;=$B$14,$C$14,$C$15))))))</f>
        <v>0</v>
      </c>
      <c r="M33" s="198"/>
      <c r="N33" s="241">
        <f>IF(N24&gt;=$A$9,$C$9,IF(N24&gt;=$A$10,$C$10,IF(N24&gt;=$A$11,$C$11,IF(N24&gt;=$A$12,$C$12,IF(N24&gt;=$A$13,$C$13,IF(N24&gt;=$A$14,$C$14,$C$15))))))</f>
        <v>0</v>
      </c>
      <c r="O33" s="210">
        <f>IF(O24&gt;=$B$9,$C$9,IF(O24&gt;=$B$10,$C$10,IF(O24&gt;=$B$11,$C$11,IF(O24&gt;=$B$12,$C$12,IF(O24&gt;=$B$13,$C$13,IF(O24&gt;=$B$14,$C$14,$C$15))))))</f>
        <v>0</v>
      </c>
      <c r="P33" s="198"/>
      <c r="Q33" s="241">
        <f>IF(Q24&gt;=$A$9,$C$9,IF(Q24&gt;=$A$10,$C$10,IF(Q24&gt;=$A$11,$C$11,IF(Q24&gt;=$A$12,$C$12,IF(Q24&gt;=$A$13,$C$13,IF(Q24&gt;=$A$14,$C$14,$C$15))))))</f>
        <v>0</v>
      </c>
      <c r="R33" s="210">
        <f>IF(R24&gt;=$B$9,$C$9,IF(R24&gt;=$B$10,$C$10,IF(R24&gt;=$B$11,$C$11,IF(R24&gt;=$B$12,$C$12,IF(R24&gt;=$B$13,$C$13,IF(R24&gt;=$B$14,$C$14,$C$15))))))</f>
        <v>0</v>
      </c>
    </row>
    <row r="34" spans="1:19">
      <c r="A34" s="197"/>
      <c r="B34" s="209"/>
      <c r="C34" s="242"/>
      <c r="D34" s="198"/>
      <c r="E34" s="209"/>
      <c r="F34" s="242"/>
      <c r="G34" s="198"/>
      <c r="H34" s="209"/>
      <c r="I34" s="242"/>
      <c r="J34" s="198"/>
      <c r="K34" s="209"/>
      <c r="L34" s="242"/>
      <c r="M34" s="198"/>
      <c r="N34" s="209"/>
      <c r="O34" s="242"/>
      <c r="P34" s="198"/>
      <c r="Q34" s="209"/>
      <c r="R34" s="242"/>
    </row>
    <row r="35" spans="1:19" ht="15.6">
      <c r="A35" s="194" t="s">
        <v>77</v>
      </c>
      <c r="B35" s="301">
        <f>AVERAGE(B30:C33)</f>
        <v>0</v>
      </c>
      <c r="C35" s="302"/>
      <c r="D35" s="192"/>
      <c r="E35" s="299">
        <f>AVERAGE(E30:F33)</f>
        <v>0</v>
      </c>
      <c r="F35" s="300"/>
      <c r="G35" s="192"/>
      <c r="H35" s="299">
        <f>AVERAGE(H30:I33)</f>
        <v>0</v>
      </c>
      <c r="I35" s="300"/>
      <c r="J35" s="192"/>
      <c r="K35" s="299">
        <f>AVERAGE(K30:L33)</f>
        <v>0</v>
      </c>
      <c r="L35" s="300"/>
      <c r="M35" s="192"/>
      <c r="N35" s="299">
        <f>AVERAGE(N30:O33)</f>
        <v>0</v>
      </c>
      <c r="O35" s="300"/>
      <c r="P35" s="192"/>
      <c r="Q35" s="299">
        <f>AVERAGE(Q30:R33)</f>
        <v>0</v>
      </c>
      <c r="R35" s="300"/>
    </row>
    <row r="36" spans="1:19" ht="15.6">
      <c r="B36" s="204"/>
      <c r="C36" s="211"/>
      <c r="D36" s="195"/>
      <c r="E36" s="243"/>
      <c r="F36" s="244"/>
      <c r="G36" s="195"/>
      <c r="H36" s="243"/>
      <c r="I36" s="244"/>
      <c r="J36" s="195"/>
      <c r="K36" s="243"/>
      <c r="L36" s="244"/>
      <c r="M36" s="195"/>
      <c r="N36" s="243"/>
      <c r="O36" s="244"/>
      <c r="P36" s="195"/>
      <c r="Q36" s="243"/>
      <c r="R36" s="244"/>
      <c r="S36" s="196"/>
    </row>
    <row r="37" spans="1:19" ht="13.8" thickBot="1">
      <c r="A37" s="7"/>
      <c r="B37" s="204"/>
      <c r="C37" s="205"/>
      <c r="D37" s="11"/>
      <c r="E37" s="213"/>
      <c r="F37" s="208"/>
      <c r="G37" s="11"/>
      <c r="H37" s="212"/>
      <c r="I37" s="208"/>
      <c r="K37" s="207"/>
      <c r="L37" s="208"/>
      <c r="N37" s="207"/>
      <c r="O37" s="208"/>
      <c r="Q37" s="207"/>
      <c r="R37" s="208"/>
    </row>
    <row r="38" spans="1:19" ht="28.5" customHeight="1">
      <c r="A38" s="214" t="s">
        <v>2</v>
      </c>
      <c r="B38" s="203" t="s">
        <v>73</v>
      </c>
      <c r="C38" s="199" t="s">
        <v>8</v>
      </c>
      <c r="D38" s="11"/>
      <c r="E38" s="203" t="s">
        <v>73</v>
      </c>
      <c r="F38" s="199" t="s">
        <v>8</v>
      </c>
      <c r="G38" s="11"/>
      <c r="H38" s="203" t="s">
        <v>73</v>
      </c>
      <c r="I38" s="199" t="s">
        <v>8</v>
      </c>
      <c r="K38" s="203" t="s">
        <v>73</v>
      </c>
      <c r="L38" s="199" t="s">
        <v>8</v>
      </c>
      <c r="N38" s="203" t="s">
        <v>73</v>
      </c>
      <c r="O38" s="199" t="s">
        <v>8</v>
      </c>
      <c r="Q38" s="203" t="s">
        <v>73</v>
      </c>
      <c r="R38" s="199" t="s">
        <v>8</v>
      </c>
    </row>
    <row r="39" spans="1:19" s="253" customFormat="1" ht="27.75" customHeight="1" thickBot="1">
      <c r="A39" s="245">
        <f>[3]Bewertungsmaßstab!E14</f>
        <v>10</v>
      </c>
      <c r="B39" s="246">
        <f>B35</f>
        <v>0</v>
      </c>
      <c r="C39" s="247">
        <f>A39*B39</f>
        <v>0</v>
      </c>
      <c r="D39" s="248"/>
      <c r="E39" s="249">
        <f>E35</f>
        <v>0</v>
      </c>
      <c r="F39" s="250">
        <f>A39*E39</f>
        <v>0</v>
      </c>
      <c r="G39" s="248"/>
      <c r="H39" s="251">
        <f>H35</f>
        <v>0</v>
      </c>
      <c r="I39" s="252">
        <f>H39*A39</f>
        <v>0</v>
      </c>
      <c r="K39" s="249">
        <f>K35</f>
        <v>0</v>
      </c>
      <c r="L39" s="250">
        <f>K39*A39</f>
        <v>0</v>
      </c>
      <c r="N39" s="254">
        <f>N35</f>
        <v>0</v>
      </c>
      <c r="O39" s="255">
        <f>N39*A39</f>
        <v>0</v>
      </c>
      <c r="Q39" s="249">
        <f>Q35</f>
        <v>0</v>
      </c>
      <c r="R39" s="250">
        <f>Q39*A39</f>
        <v>0</v>
      </c>
    </row>
    <row r="40" spans="1:19" s="1" customFormat="1">
      <c r="A40" s="7"/>
      <c r="B40" s="5"/>
      <c r="C40" s="5"/>
      <c r="D40" s="11"/>
      <c r="E40" s="16"/>
    </row>
    <row r="41" spans="1:19">
      <c r="A41" s="7"/>
      <c r="B41" s="5"/>
      <c r="C41" s="5"/>
      <c r="D41" s="11"/>
      <c r="E41" s="16"/>
    </row>
    <row r="42" spans="1:19">
      <c r="A42" s="7"/>
      <c r="B42" s="5"/>
      <c r="C42" s="5"/>
      <c r="D42" s="11"/>
      <c r="E42" s="16"/>
    </row>
    <row r="43" spans="1:19">
      <c r="A43" s="7"/>
      <c r="B43" s="5"/>
      <c r="C43" s="5"/>
      <c r="D43" s="11"/>
      <c r="E43" s="16"/>
    </row>
    <row r="44" spans="1:19">
      <c r="A44" s="7"/>
      <c r="B44" s="5"/>
      <c r="C44" s="5"/>
      <c r="D44" s="11"/>
      <c r="E44" s="16"/>
    </row>
    <row r="45" spans="1:19">
      <c r="A45" s="7"/>
      <c r="B45" s="5"/>
      <c r="C45" s="5"/>
      <c r="D45" s="11"/>
      <c r="E45" s="16"/>
    </row>
    <row r="46" spans="1:19">
      <c r="A46" s="7"/>
      <c r="B46" s="5"/>
      <c r="C46" s="5"/>
      <c r="D46" s="11"/>
      <c r="E46" s="16"/>
    </row>
    <row r="47" spans="1:19">
      <c r="A47" s="7"/>
      <c r="B47" s="5"/>
      <c r="C47" s="5"/>
      <c r="D47" s="11"/>
      <c r="E47" s="16"/>
    </row>
    <row r="48" spans="1:19">
      <c r="A48" s="7"/>
      <c r="B48" s="5"/>
      <c r="C48" s="5"/>
      <c r="D48" s="11"/>
      <c r="E48" s="16"/>
    </row>
    <row r="49" spans="1:5">
      <c r="A49" s="7"/>
      <c r="B49" s="5"/>
      <c r="C49" s="5"/>
      <c r="D49" s="11"/>
      <c r="E49" s="16"/>
    </row>
    <row r="50" spans="1:5">
      <c r="A50" s="7"/>
      <c r="B50" s="5"/>
      <c r="C50" s="5"/>
      <c r="D50" s="11"/>
      <c r="E50" s="16"/>
    </row>
    <row r="51" spans="1:5">
      <c r="A51" s="7"/>
      <c r="B51" s="5"/>
      <c r="C51" s="5"/>
      <c r="D51" s="11"/>
      <c r="E51" s="16"/>
    </row>
    <row r="52" spans="1:5">
      <c r="A52" s="7"/>
      <c r="B52" s="5"/>
      <c r="C52" s="5"/>
      <c r="D52" s="11"/>
      <c r="E52" s="16"/>
    </row>
    <row r="53" spans="1:5">
      <c r="A53" s="7"/>
      <c r="B53" s="5"/>
      <c r="C53" s="5"/>
      <c r="D53" s="11"/>
      <c r="E53" s="16"/>
    </row>
    <row r="54" spans="1:5">
      <c r="A54" s="7"/>
      <c r="B54" s="5"/>
      <c r="C54" s="5"/>
      <c r="D54" s="11"/>
      <c r="E54" s="16"/>
    </row>
    <row r="55" spans="1:5">
      <c r="A55" s="7"/>
      <c r="B55" s="5"/>
      <c r="C55" s="5"/>
      <c r="D55" s="11"/>
      <c r="E55" s="16"/>
    </row>
    <row r="56" spans="1:5">
      <c r="A56" s="7"/>
      <c r="B56" s="5"/>
      <c r="C56" s="5"/>
      <c r="D56" s="11"/>
      <c r="E56" s="16"/>
    </row>
    <row r="57" spans="1:5">
      <c r="A57" s="7"/>
      <c r="B57" s="5"/>
      <c r="C57" s="5"/>
      <c r="D57" s="11"/>
      <c r="E57" s="16"/>
    </row>
    <row r="58" spans="1:5">
      <c r="A58" s="7"/>
      <c r="B58" s="5"/>
      <c r="C58" s="5"/>
      <c r="D58" s="11"/>
      <c r="E58" s="16"/>
    </row>
    <row r="59" spans="1:5">
      <c r="A59" s="7"/>
      <c r="B59" s="5"/>
      <c r="C59" s="5"/>
      <c r="D59" s="11"/>
      <c r="E59" s="16"/>
    </row>
    <row r="60" spans="1:5">
      <c r="A60" s="7"/>
      <c r="B60" s="5"/>
      <c r="C60" s="5"/>
      <c r="D60" s="11"/>
      <c r="E60" s="16"/>
    </row>
    <row r="61" spans="1:5">
      <c r="A61" s="7"/>
      <c r="B61" s="5"/>
      <c r="C61" s="5"/>
      <c r="D61" s="11"/>
      <c r="E61" s="16"/>
    </row>
    <row r="62" spans="1:5">
      <c r="A62" s="7"/>
      <c r="B62" s="5"/>
      <c r="C62" s="5"/>
      <c r="D62" s="11"/>
      <c r="E62" s="16"/>
    </row>
    <row r="63" spans="1:5">
      <c r="A63" s="7"/>
      <c r="B63" s="5"/>
      <c r="C63" s="5"/>
      <c r="D63" s="11"/>
      <c r="E63" s="16"/>
    </row>
    <row r="64" spans="1:5">
      <c r="A64" s="7"/>
      <c r="B64" s="5"/>
      <c r="C64" s="5"/>
      <c r="D64" s="11"/>
      <c r="E64" s="16"/>
    </row>
    <row r="65" spans="1:5">
      <c r="A65" s="7"/>
      <c r="B65" s="5"/>
      <c r="C65" s="5"/>
      <c r="D65" s="11"/>
      <c r="E65" s="16"/>
    </row>
    <row r="66" spans="1:5">
      <c r="A66" s="7"/>
      <c r="B66" s="5"/>
      <c r="C66" s="5"/>
      <c r="D66" s="11"/>
      <c r="E66" s="16"/>
    </row>
    <row r="67" spans="1:5">
      <c r="A67" s="7"/>
      <c r="B67" s="5"/>
      <c r="C67" s="5"/>
      <c r="D67" s="11"/>
      <c r="E67" s="16"/>
    </row>
    <row r="68" spans="1:5">
      <c r="A68" s="7"/>
      <c r="B68" s="5"/>
      <c r="C68" s="5"/>
      <c r="D68" s="11"/>
      <c r="E68" s="16"/>
    </row>
    <row r="69" spans="1:5">
      <c r="A69" s="7"/>
      <c r="B69" s="5"/>
      <c r="C69" s="5"/>
      <c r="D69" s="11"/>
      <c r="E69" s="16"/>
    </row>
    <row r="70" spans="1:5">
      <c r="A70" s="7"/>
      <c r="B70" s="5"/>
      <c r="C70" s="5"/>
      <c r="D70" s="11"/>
      <c r="E70" s="16"/>
    </row>
    <row r="71" spans="1:5">
      <c r="A71" s="7"/>
      <c r="B71" s="5"/>
      <c r="C71" s="5"/>
      <c r="D71" s="11"/>
      <c r="E71" s="16"/>
    </row>
    <row r="72" spans="1:5">
      <c r="A72" s="7"/>
      <c r="B72" s="5"/>
      <c r="C72" s="5"/>
      <c r="D72" s="11"/>
      <c r="E72" s="16"/>
    </row>
    <row r="73" spans="1:5">
      <c r="A73" s="7"/>
      <c r="B73" s="5"/>
      <c r="C73" s="5"/>
      <c r="D73" s="11"/>
      <c r="E73" s="16"/>
    </row>
    <row r="74" spans="1:5">
      <c r="A74" s="7"/>
      <c r="B74" s="5"/>
      <c r="C74" s="5"/>
      <c r="D74" s="11"/>
      <c r="E74" s="16"/>
    </row>
    <row r="75" spans="1:5">
      <c r="A75" s="7"/>
      <c r="B75" s="5"/>
      <c r="C75" s="5"/>
      <c r="D75" s="11"/>
      <c r="E75" s="16"/>
    </row>
    <row r="76" spans="1:5">
      <c r="A76" s="7"/>
      <c r="B76" s="5"/>
      <c r="C76" s="5"/>
      <c r="D76" s="11"/>
      <c r="E76" s="16"/>
    </row>
    <row r="77" spans="1:5">
      <c r="A77" s="7"/>
      <c r="B77" s="5"/>
      <c r="C77" s="5"/>
      <c r="D77" s="11"/>
      <c r="E77" s="16"/>
    </row>
    <row r="78" spans="1:5">
      <c r="A78" s="7"/>
      <c r="B78" s="5"/>
      <c r="C78" s="5"/>
      <c r="D78" s="11"/>
      <c r="E78" s="16"/>
    </row>
    <row r="79" spans="1:5">
      <c r="A79" s="7"/>
      <c r="B79" s="5"/>
      <c r="C79" s="5"/>
      <c r="D79" s="11"/>
      <c r="E79" s="16"/>
    </row>
    <row r="80" spans="1:5">
      <c r="A80" s="7"/>
      <c r="B80" s="5"/>
      <c r="C80" s="5"/>
      <c r="D80" s="11"/>
      <c r="E80" s="16"/>
    </row>
    <row r="81" spans="1:5">
      <c r="A81" s="7"/>
      <c r="B81" s="5"/>
      <c r="C81" s="5"/>
      <c r="D81" s="11"/>
      <c r="E81" s="16"/>
    </row>
    <row r="82" spans="1:5">
      <c r="A82" s="7"/>
      <c r="B82" s="5"/>
      <c r="C82" s="5"/>
      <c r="D82" s="11"/>
      <c r="E82" s="16"/>
    </row>
    <row r="83" spans="1:5">
      <c r="A83" s="7"/>
      <c r="B83" s="5"/>
      <c r="C83" s="5"/>
      <c r="D83" s="11"/>
      <c r="E83" s="16"/>
    </row>
    <row r="84" spans="1:5">
      <c r="A84" s="7"/>
      <c r="B84" s="5"/>
      <c r="C84" s="5"/>
      <c r="D84" s="11"/>
      <c r="E84" s="16"/>
    </row>
    <row r="85" spans="1:5">
      <c r="A85" s="7"/>
      <c r="B85" s="5"/>
      <c r="C85" s="5"/>
      <c r="D85" s="11"/>
      <c r="E85" s="16"/>
    </row>
    <row r="86" spans="1:5">
      <c r="A86" s="7"/>
      <c r="B86" s="5"/>
      <c r="C86" s="5"/>
      <c r="D86" s="11"/>
      <c r="E86" s="16"/>
    </row>
    <row r="87" spans="1:5">
      <c r="A87" s="7"/>
      <c r="B87" s="5"/>
      <c r="C87" s="5"/>
      <c r="D87" s="11"/>
      <c r="E87" s="16"/>
    </row>
    <row r="88" spans="1:5">
      <c r="A88" s="7"/>
      <c r="B88" s="5"/>
      <c r="C88" s="5"/>
      <c r="D88" s="11"/>
      <c r="E88" s="16"/>
    </row>
    <row r="89" spans="1:5">
      <c r="A89" s="7"/>
      <c r="B89" s="5"/>
      <c r="C89" s="5"/>
      <c r="D89" s="11"/>
      <c r="E89" s="16"/>
    </row>
    <row r="90" spans="1:5">
      <c r="A90" s="7"/>
      <c r="B90" s="5"/>
      <c r="C90" s="5"/>
      <c r="D90" s="11"/>
      <c r="E90" s="16"/>
    </row>
    <row r="91" spans="1:5">
      <c r="A91" s="7"/>
      <c r="B91" s="5"/>
      <c r="C91" s="5"/>
      <c r="D91" s="11"/>
      <c r="E91" s="16"/>
    </row>
    <row r="92" spans="1:5">
      <c r="A92" s="7"/>
      <c r="B92" s="5"/>
      <c r="C92" s="5"/>
      <c r="D92" s="11"/>
      <c r="E92" s="16"/>
    </row>
    <row r="93" spans="1:5">
      <c r="A93" s="7"/>
      <c r="B93" s="5"/>
      <c r="C93" s="5"/>
      <c r="D93" s="11"/>
      <c r="E93" s="16"/>
    </row>
    <row r="94" spans="1:5">
      <c r="A94" s="7"/>
      <c r="B94" s="5"/>
      <c r="C94" s="5"/>
      <c r="D94" s="11"/>
      <c r="E94" s="16"/>
    </row>
    <row r="95" spans="1:5">
      <c r="A95" s="7"/>
      <c r="B95" s="5"/>
      <c r="C95" s="5"/>
      <c r="D95" s="11"/>
      <c r="E95" s="16"/>
    </row>
    <row r="96" spans="1:5">
      <c r="A96" s="7"/>
      <c r="B96" s="5"/>
      <c r="C96" s="5"/>
      <c r="D96" s="11"/>
      <c r="E96" s="16"/>
    </row>
    <row r="97" spans="1:5">
      <c r="A97" s="7"/>
      <c r="B97" s="5"/>
      <c r="C97" s="5"/>
      <c r="D97" s="11"/>
      <c r="E97" s="16"/>
    </row>
    <row r="98" spans="1:5">
      <c r="A98" s="7"/>
      <c r="B98" s="5"/>
      <c r="C98" s="5"/>
      <c r="D98" s="11"/>
      <c r="E98" s="16"/>
    </row>
    <row r="99" spans="1:5">
      <c r="A99" s="7"/>
      <c r="B99" s="5"/>
      <c r="C99" s="5"/>
      <c r="D99" s="11"/>
      <c r="E99" s="16"/>
    </row>
    <row r="100" spans="1:5">
      <c r="A100" s="7"/>
      <c r="B100" s="5"/>
      <c r="C100" s="5"/>
      <c r="D100" s="11"/>
      <c r="E100" s="16"/>
    </row>
    <row r="101" spans="1:5">
      <c r="A101" s="7"/>
      <c r="B101" s="5"/>
      <c r="C101" s="5"/>
      <c r="D101" s="11"/>
      <c r="E101" s="16"/>
    </row>
    <row r="102" spans="1:5">
      <c r="A102" s="7"/>
      <c r="B102" s="5"/>
      <c r="C102" s="5"/>
      <c r="D102" s="11"/>
      <c r="E102" s="16"/>
    </row>
    <row r="103" spans="1:5">
      <c r="A103" s="7"/>
      <c r="B103" s="5"/>
      <c r="C103" s="5"/>
      <c r="D103" s="11"/>
      <c r="E103" s="16"/>
    </row>
    <row r="104" spans="1:5">
      <c r="A104" s="7"/>
      <c r="B104" s="5"/>
      <c r="C104" s="5"/>
      <c r="D104" s="11"/>
      <c r="E104" s="16"/>
    </row>
    <row r="105" spans="1:5">
      <c r="A105" s="7"/>
      <c r="B105" s="5"/>
      <c r="C105" s="5"/>
      <c r="D105" s="11"/>
      <c r="E105" s="16"/>
    </row>
    <row r="106" spans="1:5">
      <c r="A106" s="7"/>
      <c r="B106" s="5"/>
      <c r="C106" s="5"/>
      <c r="D106" s="11"/>
      <c r="E106" s="16"/>
    </row>
    <row r="107" spans="1:5">
      <c r="A107" s="7"/>
      <c r="B107" s="5"/>
      <c r="C107" s="5"/>
      <c r="D107" s="11"/>
      <c r="E107" s="16"/>
    </row>
    <row r="108" spans="1:5">
      <c r="A108" s="7"/>
      <c r="B108" s="5"/>
      <c r="C108" s="5"/>
      <c r="D108" s="11"/>
      <c r="E108" s="16"/>
    </row>
    <row r="109" spans="1:5">
      <c r="A109" s="7"/>
      <c r="B109" s="5"/>
      <c r="C109" s="5"/>
      <c r="D109" s="11"/>
      <c r="E109" s="16"/>
    </row>
    <row r="110" spans="1:5">
      <c r="A110" s="7"/>
      <c r="B110" s="5"/>
      <c r="C110" s="5"/>
      <c r="D110" s="11"/>
      <c r="E110" s="16"/>
    </row>
    <row r="111" spans="1:5">
      <c r="A111" s="7"/>
      <c r="B111" s="5"/>
      <c r="C111" s="5"/>
      <c r="D111" s="11"/>
      <c r="E111" s="16"/>
    </row>
    <row r="112" spans="1:5">
      <c r="A112" s="7"/>
      <c r="B112" s="5"/>
      <c r="C112" s="5"/>
      <c r="D112" s="11"/>
      <c r="E112" s="16"/>
    </row>
    <row r="113" spans="1:5">
      <c r="A113" s="7"/>
      <c r="B113" s="5"/>
      <c r="C113" s="5"/>
      <c r="D113" s="11"/>
      <c r="E113" s="16"/>
    </row>
    <row r="114" spans="1:5">
      <c r="A114" s="7"/>
      <c r="B114" s="5"/>
      <c r="C114" s="5"/>
      <c r="D114" s="11"/>
      <c r="E114" s="16"/>
    </row>
    <row r="115" spans="1:5">
      <c r="A115" s="7"/>
      <c r="B115" s="5"/>
      <c r="C115" s="5"/>
      <c r="D115" s="11"/>
      <c r="E115" s="16"/>
    </row>
    <row r="116" spans="1:5">
      <c r="A116" s="7"/>
      <c r="B116" s="5"/>
      <c r="C116" s="5"/>
      <c r="D116" s="11"/>
      <c r="E116" s="16"/>
    </row>
    <row r="117" spans="1:5">
      <c r="A117" s="7"/>
      <c r="B117" s="5"/>
      <c r="C117" s="5"/>
      <c r="D117" s="11"/>
      <c r="E117" s="16"/>
    </row>
    <row r="118" spans="1:5">
      <c r="A118" s="7"/>
      <c r="B118" s="5"/>
      <c r="C118" s="5"/>
      <c r="D118" s="11"/>
      <c r="E118" s="16"/>
    </row>
    <row r="119" spans="1:5">
      <c r="A119" s="7"/>
      <c r="B119" s="5"/>
      <c r="C119" s="5"/>
      <c r="D119" s="11"/>
      <c r="E119" s="16"/>
    </row>
    <row r="120" spans="1:5">
      <c r="A120" s="7"/>
      <c r="B120" s="5"/>
      <c r="C120" s="5"/>
      <c r="D120" s="11"/>
      <c r="E120" s="16"/>
    </row>
    <row r="121" spans="1:5">
      <c r="A121" s="7"/>
      <c r="B121" s="5"/>
      <c r="C121" s="5"/>
      <c r="D121" s="11"/>
      <c r="E121" s="16"/>
    </row>
    <row r="122" spans="1:5">
      <c r="A122" s="7"/>
      <c r="B122" s="5"/>
      <c r="C122" s="5"/>
      <c r="D122" s="11"/>
      <c r="E122" s="16"/>
    </row>
    <row r="123" spans="1:5">
      <c r="A123" s="7"/>
      <c r="B123" s="5"/>
      <c r="C123" s="5"/>
      <c r="D123" s="11"/>
      <c r="E123" s="16"/>
    </row>
    <row r="124" spans="1:5">
      <c r="A124" s="7"/>
      <c r="B124" s="5"/>
      <c r="C124" s="5"/>
      <c r="D124" s="11"/>
      <c r="E124" s="16"/>
    </row>
    <row r="125" spans="1:5">
      <c r="A125" s="7"/>
      <c r="B125" s="5"/>
      <c r="C125" s="5"/>
      <c r="D125" s="11"/>
      <c r="E125" s="16"/>
    </row>
    <row r="126" spans="1:5">
      <c r="A126" s="7"/>
      <c r="B126" s="5"/>
      <c r="C126" s="5"/>
      <c r="D126" s="11"/>
      <c r="E126" s="16"/>
    </row>
    <row r="127" spans="1:5">
      <c r="A127" s="7"/>
      <c r="B127" s="5"/>
      <c r="C127" s="5"/>
      <c r="D127" s="11"/>
      <c r="E127" s="16"/>
    </row>
    <row r="128" spans="1:5">
      <c r="A128" s="7"/>
      <c r="B128" s="5"/>
      <c r="C128" s="5"/>
      <c r="D128" s="11"/>
      <c r="E128" s="16"/>
    </row>
    <row r="129" spans="1:5">
      <c r="A129" s="7"/>
      <c r="B129" s="5"/>
      <c r="C129" s="5"/>
      <c r="D129" s="11"/>
      <c r="E129" s="16"/>
    </row>
    <row r="130" spans="1:5">
      <c r="A130" s="7"/>
      <c r="B130" s="5"/>
      <c r="C130" s="5"/>
      <c r="D130" s="11"/>
      <c r="E130" s="16"/>
    </row>
    <row r="131" spans="1:5">
      <c r="A131" s="7"/>
      <c r="B131" s="5"/>
      <c r="C131" s="5"/>
      <c r="D131" s="11"/>
      <c r="E131" s="16"/>
    </row>
    <row r="132" spans="1:5">
      <c r="A132" s="7"/>
      <c r="B132" s="5"/>
      <c r="C132" s="5"/>
      <c r="D132" s="11"/>
      <c r="E132" s="16"/>
    </row>
    <row r="133" spans="1:5">
      <c r="A133" s="7"/>
      <c r="B133" s="5"/>
      <c r="C133" s="5"/>
      <c r="D133" s="11"/>
      <c r="E133" s="16"/>
    </row>
    <row r="134" spans="1:5">
      <c r="A134" s="7"/>
      <c r="B134" s="5"/>
      <c r="C134" s="5"/>
      <c r="D134" s="11"/>
      <c r="E134" s="16"/>
    </row>
    <row r="135" spans="1:5">
      <c r="A135" s="7"/>
      <c r="B135" s="5"/>
      <c r="C135" s="5"/>
      <c r="D135" s="11"/>
      <c r="E135" s="16"/>
    </row>
    <row r="136" spans="1:5">
      <c r="A136" s="7"/>
      <c r="B136" s="5"/>
      <c r="C136" s="5"/>
      <c r="D136" s="11"/>
      <c r="E136" s="16"/>
    </row>
    <row r="137" spans="1:5">
      <c r="A137" s="7"/>
      <c r="B137" s="5"/>
      <c r="C137" s="5"/>
      <c r="D137" s="11"/>
      <c r="E137" s="16"/>
    </row>
    <row r="138" spans="1:5">
      <c r="A138" s="7"/>
      <c r="B138" s="5"/>
      <c r="C138" s="5"/>
      <c r="D138" s="11"/>
      <c r="E138" s="16"/>
    </row>
    <row r="139" spans="1:5">
      <c r="A139" s="7"/>
      <c r="B139" s="5"/>
      <c r="C139" s="5"/>
      <c r="D139" s="11"/>
      <c r="E139" s="16"/>
    </row>
    <row r="140" spans="1:5">
      <c r="A140" s="7"/>
      <c r="B140" s="5"/>
      <c r="C140" s="5"/>
      <c r="D140" s="11"/>
      <c r="E140" s="16"/>
    </row>
    <row r="141" spans="1:5">
      <c r="A141" s="7"/>
      <c r="B141" s="5"/>
      <c r="C141" s="5"/>
      <c r="D141" s="11"/>
      <c r="E141" s="16"/>
    </row>
    <row r="142" spans="1:5">
      <c r="A142" s="7"/>
      <c r="B142" s="5"/>
      <c r="C142" s="5"/>
      <c r="D142" s="11"/>
      <c r="E142" s="16"/>
    </row>
    <row r="143" spans="1:5">
      <c r="A143" s="7"/>
      <c r="B143" s="5"/>
      <c r="C143" s="5"/>
      <c r="D143" s="11"/>
      <c r="E143" s="16"/>
    </row>
    <row r="144" spans="1:5">
      <c r="A144" s="7"/>
      <c r="B144" s="5"/>
      <c r="C144" s="5"/>
      <c r="D144" s="11"/>
      <c r="E144" s="16"/>
    </row>
    <row r="145" spans="1:5">
      <c r="A145" s="7"/>
      <c r="B145" s="5"/>
      <c r="C145" s="5"/>
      <c r="D145" s="11"/>
      <c r="E145" s="16"/>
    </row>
    <row r="146" spans="1:5">
      <c r="A146" s="7"/>
      <c r="B146" s="5"/>
      <c r="C146" s="5"/>
      <c r="D146" s="11"/>
      <c r="E146" s="16"/>
    </row>
    <row r="147" spans="1:5">
      <c r="A147" s="7"/>
      <c r="B147" s="5"/>
      <c r="C147" s="5"/>
      <c r="D147" s="11"/>
      <c r="E147" s="16"/>
    </row>
    <row r="148" spans="1:5">
      <c r="A148" s="7"/>
      <c r="B148" s="5"/>
      <c r="C148" s="5"/>
      <c r="D148" s="11"/>
      <c r="E148" s="16"/>
    </row>
    <row r="149" spans="1:5">
      <c r="A149" s="7"/>
      <c r="B149" s="5"/>
      <c r="C149" s="5"/>
      <c r="D149" s="11"/>
      <c r="E149" s="16"/>
    </row>
    <row r="150" spans="1:5">
      <c r="A150" s="7"/>
      <c r="B150" s="5"/>
      <c r="C150" s="5"/>
      <c r="D150" s="11"/>
      <c r="E150" s="16"/>
    </row>
    <row r="151" spans="1:5">
      <c r="A151" s="7"/>
      <c r="B151" s="5"/>
      <c r="C151" s="5"/>
      <c r="D151" s="11"/>
      <c r="E151" s="16"/>
    </row>
    <row r="152" spans="1:5">
      <c r="A152" s="7"/>
      <c r="B152" s="5"/>
      <c r="C152" s="5"/>
      <c r="D152" s="11"/>
      <c r="E152" s="16"/>
    </row>
    <row r="153" spans="1:5">
      <c r="A153" s="7"/>
      <c r="B153" s="5"/>
      <c r="C153" s="5"/>
      <c r="D153" s="11"/>
      <c r="E153" s="16"/>
    </row>
    <row r="154" spans="1:5">
      <c r="A154" s="7"/>
      <c r="B154" s="5"/>
      <c r="C154" s="5"/>
      <c r="D154" s="11"/>
      <c r="E154" s="16"/>
    </row>
    <row r="155" spans="1:5">
      <c r="A155" s="7"/>
      <c r="B155" s="5"/>
      <c r="C155" s="5"/>
      <c r="D155" s="11"/>
      <c r="E155" s="16"/>
    </row>
    <row r="156" spans="1:5">
      <c r="A156" s="7"/>
      <c r="B156" s="5"/>
      <c r="C156" s="5"/>
      <c r="D156" s="11"/>
      <c r="E156" s="16"/>
    </row>
    <row r="157" spans="1:5">
      <c r="A157" s="7"/>
      <c r="B157" s="5"/>
      <c r="C157" s="5"/>
      <c r="D157" s="11"/>
      <c r="E157" s="16"/>
    </row>
    <row r="158" spans="1:5">
      <c r="A158" s="7"/>
      <c r="B158" s="5"/>
      <c r="C158" s="5"/>
      <c r="D158" s="11"/>
      <c r="E158" s="16"/>
    </row>
    <row r="159" spans="1:5">
      <c r="A159" s="7"/>
      <c r="B159" s="5"/>
      <c r="C159" s="5"/>
      <c r="D159" s="11"/>
      <c r="E159" s="16"/>
    </row>
    <row r="160" spans="1:5">
      <c r="A160" s="7"/>
      <c r="B160" s="5"/>
      <c r="C160" s="5"/>
      <c r="D160" s="11"/>
      <c r="E160" s="16"/>
    </row>
    <row r="161" spans="1:5">
      <c r="A161" s="7"/>
      <c r="B161" s="5"/>
      <c r="C161" s="5"/>
      <c r="D161" s="11"/>
      <c r="E161" s="16"/>
    </row>
    <row r="162" spans="1:5">
      <c r="A162" s="7"/>
      <c r="B162" s="5"/>
      <c r="C162" s="5"/>
      <c r="D162" s="11"/>
      <c r="E162" s="16"/>
    </row>
    <row r="163" spans="1:5">
      <c r="A163" s="7"/>
      <c r="B163" s="5"/>
      <c r="C163" s="5"/>
      <c r="D163" s="11"/>
      <c r="E163" s="16"/>
    </row>
    <row r="164" spans="1:5">
      <c r="A164" s="7"/>
      <c r="B164" s="5"/>
      <c r="C164" s="5"/>
      <c r="D164" s="11"/>
      <c r="E164" s="16"/>
    </row>
    <row r="165" spans="1:5">
      <c r="A165" s="7"/>
      <c r="B165" s="5"/>
      <c r="C165" s="5"/>
      <c r="D165" s="11"/>
      <c r="E165" s="16"/>
    </row>
    <row r="166" spans="1:5">
      <c r="A166" s="7"/>
      <c r="B166" s="5"/>
      <c r="C166" s="5"/>
      <c r="D166" s="11"/>
      <c r="E166" s="16"/>
    </row>
    <row r="167" spans="1:5">
      <c r="A167" s="7"/>
      <c r="B167" s="5"/>
      <c r="C167" s="5"/>
      <c r="D167" s="11"/>
      <c r="E167" s="16"/>
    </row>
    <row r="168" spans="1:5">
      <c r="A168" s="7"/>
      <c r="B168" s="5"/>
      <c r="C168" s="5"/>
      <c r="D168" s="11"/>
      <c r="E168" s="16"/>
    </row>
    <row r="169" spans="1:5">
      <c r="A169" s="7"/>
      <c r="B169" s="5"/>
      <c r="C169" s="5"/>
      <c r="D169" s="11"/>
      <c r="E169" s="16"/>
    </row>
    <row r="170" spans="1:5">
      <c r="A170" s="7"/>
      <c r="B170" s="5"/>
      <c r="C170" s="5"/>
      <c r="D170" s="11"/>
      <c r="E170" s="16"/>
    </row>
    <row r="171" spans="1:5">
      <c r="A171" s="7"/>
      <c r="B171" s="5"/>
      <c r="C171" s="5"/>
      <c r="D171" s="11"/>
      <c r="E171" s="16"/>
    </row>
    <row r="172" spans="1:5">
      <c r="A172" s="7"/>
      <c r="B172" s="5"/>
      <c r="C172" s="5"/>
      <c r="D172" s="11"/>
      <c r="E172" s="16"/>
    </row>
    <row r="173" spans="1:5">
      <c r="A173" s="7"/>
      <c r="B173" s="5"/>
      <c r="C173" s="5"/>
      <c r="D173" s="11"/>
      <c r="E173" s="16"/>
    </row>
    <row r="174" spans="1:5">
      <c r="A174" s="7"/>
      <c r="B174" s="5"/>
      <c r="C174" s="5"/>
      <c r="D174" s="11"/>
      <c r="E174" s="16"/>
    </row>
    <row r="175" spans="1:5">
      <c r="A175" s="7"/>
      <c r="B175" s="5"/>
      <c r="C175" s="5"/>
      <c r="D175" s="11"/>
      <c r="E175" s="16"/>
    </row>
    <row r="176" spans="1:5">
      <c r="A176" s="7"/>
      <c r="B176" s="5"/>
      <c r="C176" s="5"/>
      <c r="D176" s="11"/>
      <c r="E176" s="16"/>
    </row>
    <row r="177" spans="1:5">
      <c r="A177" s="7"/>
      <c r="B177" s="5"/>
      <c r="C177" s="5"/>
      <c r="D177" s="11"/>
      <c r="E177" s="16"/>
    </row>
    <row r="178" spans="1:5">
      <c r="A178" s="7"/>
      <c r="B178" s="5"/>
      <c r="C178" s="5"/>
      <c r="D178" s="11"/>
      <c r="E178" s="16"/>
    </row>
    <row r="179" spans="1:5">
      <c r="A179" s="7"/>
      <c r="B179" s="5"/>
      <c r="C179" s="5"/>
      <c r="D179" s="11"/>
      <c r="E179" s="16"/>
    </row>
    <row r="180" spans="1:5">
      <c r="A180" s="7"/>
      <c r="B180" s="5"/>
      <c r="C180" s="5"/>
      <c r="D180" s="11"/>
      <c r="E180" s="16"/>
    </row>
    <row r="181" spans="1:5">
      <c r="A181" s="7"/>
      <c r="B181" s="5"/>
      <c r="C181" s="5"/>
      <c r="D181" s="11"/>
      <c r="E181" s="16"/>
    </row>
    <row r="182" spans="1:5">
      <c r="A182" s="7"/>
      <c r="B182" s="5"/>
      <c r="C182" s="5"/>
      <c r="D182" s="11"/>
      <c r="E182" s="16"/>
    </row>
    <row r="183" spans="1:5">
      <c r="A183" s="7"/>
      <c r="B183" s="5"/>
      <c r="C183" s="5"/>
      <c r="D183" s="11"/>
      <c r="E183" s="16"/>
    </row>
    <row r="184" spans="1:5">
      <c r="A184" s="7"/>
      <c r="B184" s="5"/>
      <c r="C184" s="5"/>
      <c r="D184" s="11"/>
      <c r="E184" s="16"/>
    </row>
    <row r="185" spans="1:5">
      <c r="A185" s="7"/>
      <c r="B185" s="5"/>
      <c r="C185" s="5"/>
      <c r="D185" s="11"/>
      <c r="E185" s="16"/>
    </row>
    <row r="186" spans="1:5">
      <c r="A186" s="7"/>
      <c r="B186" s="5"/>
      <c r="C186" s="5"/>
      <c r="D186" s="11"/>
      <c r="E186" s="16"/>
    </row>
    <row r="187" spans="1:5">
      <c r="A187" s="7"/>
      <c r="B187" s="5"/>
      <c r="C187" s="5"/>
      <c r="D187" s="11"/>
      <c r="E187" s="16"/>
    </row>
    <row r="188" spans="1:5">
      <c r="A188" s="7"/>
      <c r="B188" s="5"/>
      <c r="C188" s="5"/>
      <c r="D188" s="11"/>
      <c r="E188" s="16"/>
    </row>
    <row r="189" spans="1:5">
      <c r="A189" s="7"/>
      <c r="B189" s="5"/>
      <c r="C189" s="5"/>
      <c r="D189" s="11"/>
      <c r="E189" s="16"/>
    </row>
    <row r="190" spans="1:5">
      <c r="A190" s="7"/>
      <c r="B190" s="5"/>
      <c r="C190" s="5"/>
      <c r="D190" s="11"/>
      <c r="E190" s="16"/>
    </row>
    <row r="191" spans="1:5">
      <c r="A191" s="7"/>
      <c r="B191" s="5"/>
      <c r="C191" s="5"/>
      <c r="D191" s="11"/>
      <c r="E191" s="16"/>
    </row>
    <row r="192" spans="1:5">
      <c r="A192" s="7"/>
      <c r="B192" s="5"/>
      <c r="C192" s="5"/>
      <c r="D192" s="11"/>
      <c r="E192" s="16"/>
    </row>
    <row r="193" spans="1:5">
      <c r="A193" s="7"/>
      <c r="B193" s="5"/>
      <c r="C193" s="5"/>
      <c r="D193" s="11"/>
      <c r="E193" s="16"/>
    </row>
    <row r="194" spans="1:5">
      <c r="A194" s="7"/>
      <c r="B194" s="5"/>
      <c r="C194" s="5"/>
      <c r="D194" s="11"/>
      <c r="E194" s="16"/>
    </row>
    <row r="195" spans="1:5">
      <c r="A195" s="7"/>
      <c r="B195" s="5"/>
      <c r="C195" s="5"/>
      <c r="D195" s="11"/>
      <c r="E195" s="16"/>
    </row>
    <row r="196" spans="1:5">
      <c r="A196" s="7"/>
      <c r="B196" s="5"/>
      <c r="C196" s="5"/>
      <c r="D196" s="11"/>
      <c r="E196" s="16"/>
    </row>
    <row r="197" spans="1:5">
      <c r="A197" s="7"/>
      <c r="B197" s="5"/>
      <c r="C197" s="5"/>
      <c r="D197" s="11"/>
      <c r="E197" s="16"/>
    </row>
    <row r="198" spans="1:5">
      <c r="A198" s="7"/>
      <c r="B198" s="5"/>
      <c r="C198" s="5"/>
      <c r="D198" s="11"/>
      <c r="E198" s="16"/>
    </row>
    <row r="199" spans="1:5">
      <c r="A199" s="7"/>
      <c r="B199" s="5"/>
      <c r="C199" s="5"/>
      <c r="D199" s="11"/>
      <c r="E199" s="16"/>
    </row>
    <row r="200" spans="1:5">
      <c r="A200" s="7"/>
      <c r="B200" s="5"/>
      <c r="C200" s="5"/>
      <c r="D200" s="11"/>
      <c r="E200" s="16"/>
    </row>
    <row r="201" spans="1:5">
      <c r="A201" s="7"/>
      <c r="B201" s="5"/>
      <c r="C201" s="5"/>
      <c r="D201" s="11"/>
      <c r="E201" s="16"/>
    </row>
    <row r="202" spans="1:5">
      <c r="A202" s="7"/>
      <c r="B202" s="5"/>
      <c r="C202" s="5"/>
      <c r="D202" s="11"/>
      <c r="E202" s="16"/>
    </row>
    <row r="203" spans="1:5">
      <c r="A203" s="7"/>
      <c r="B203" s="5"/>
      <c r="C203" s="5"/>
      <c r="D203" s="11"/>
      <c r="E203" s="16"/>
    </row>
    <row r="204" spans="1:5">
      <c r="A204" s="7"/>
      <c r="B204" s="5"/>
      <c r="C204" s="5"/>
      <c r="D204" s="11"/>
      <c r="E204" s="16"/>
    </row>
    <row r="205" spans="1:5">
      <c r="A205" s="7"/>
      <c r="B205" s="5"/>
      <c r="C205" s="5"/>
      <c r="D205" s="11"/>
      <c r="E205" s="16"/>
    </row>
    <row r="206" spans="1:5">
      <c r="A206" s="7"/>
      <c r="B206" s="5"/>
      <c r="C206" s="5"/>
      <c r="D206" s="11"/>
      <c r="E206" s="16"/>
    </row>
    <row r="207" spans="1:5">
      <c r="A207" s="7"/>
      <c r="B207" s="5"/>
      <c r="C207" s="5"/>
      <c r="D207" s="11"/>
      <c r="E207" s="16"/>
    </row>
    <row r="208" spans="1:5">
      <c r="A208" s="7"/>
      <c r="B208" s="5"/>
      <c r="C208" s="5"/>
      <c r="D208" s="11"/>
      <c r="E208" s="16"/>
    </row>
    <row r="209" spans="1:5">
      <c r="A209" s="7"/>
      <c r="B209" s="5"/>
      <c r="C209" s="5"/>
      <c r="D209" s="11"/>
      <c r="E209" s="16"/>
    </row>
    <row r="210" spans="1:5">
      <c r="A210" s="7"/>
      <c r="B210" s="5"/>
      <c r="C210" s="5"/>
      <c r="D210" s="11"/>
      <c r="E210" s="16"/>
    </row>
    <row r="211" spans="1:5">
      <c r="A211" s="7"/>
      <c r="B211" s="5"/>
      <c r="C211" s="5"/>
      <c r="D211" s="11"/>
      <c r="E211" s="16"/>
    </row>
    <row r="212" spans="1:5">
      <c r="A212" s="7"/>
      <c r="B212" s="5"/>
      <c r="C212" s="5"/>
      <c r="D212" s="11"/>
      <c r="E212" s="16"/>
    </row>
    <row r="213" spans="1:5">
      <c r="A213" s="7"/>
      <c r="B213" s="5"/>
      <c r="C213" s="5"/>
      <c r="D213" s="11"/>
      <c r="E213" s="16"/>
    </row>
    <row r="214" spans="1:5">
      <c r="A214" s="7"/>
      <c r="B214" s="5"/>
      <c r="C214" s="5"/>
      <c r="D214" s="11"/>
      <c r="E214" s="16"/>
    </row>
    <row r="215" spans="1:5">
      <c r="A215" s="7"/>
      <c r="B215" s="5"/>
      <c r="C215" s="5"/>
      <c r="D215" s="11"/>
      <c r="E215" s="16"/>
    </row>
    <row r="216" spans="1:5">
      <c r="A216" s="7"/>
      <c r="B216" s="5"/>
      <c r="C216" s="5"/>
      <c r="D216" s="11"/>
      <c r="E216" s="16"/>
    </row>
    <row r="217" spans="1:5">
      <c r="A217" s="7"/>
      <c r="B217" s="5"/>
      <c r="C217" s="5"/>
      <c r="D217" s="11"/>
      <c r="E217" s="16"/>
    </row>
    <row r="218" spans="1:5">
      <c r="A218" s="7"/>
      <c r="B218" s="5"/>
      <c r="C218" s="5"/>
      <c r="D218" s="11"/>
      <c r="E218" s="16"/>
    </row>
    <row r="219" spans="1:5">
      <c r="A219" s="7"/>
      <c r="B219" s="5"/>
      <c r="C219" s="5"/>
      <c r="D219" s="11"/>
      <c r="E219" s="16"/>
    </row>
    <row r="220" spans="1:5">
      <c r="A220" s="7"/>
      <c r="B220" s="5"/>
      <c r="C220" s="5"/>
      <c r="D220" s="11"/>
      <c r="E220" s="16"/>
    </row>
    <row r="221" spans="1:5">
      <c r="A221" s="7"/>
      <c r="B221" s="5"/>
      <c r="C221" s="5"/>
      <c r="D221" s="11"/>
      <c r="E221" s="16"/>
    </row>
    <row r="222" spans="1:5">
      <c r="A222" s="7"/>
      <c r="B222" s="5"/>
      <c r="C222" s="5"/>
      <c r="D222" s="11"/>
      <c r="E222" s="16"/>
    </row>
    <row r="223" spans="1:5">
      <c r="A223" s="7"/>
      <c r="B223" s="5"/>
      <c r="C223" s="5"/>
      <c r="D223" s="11"/>
      <c r="E223" s="16"/>
    </row>
    <row r="224" spans="1:5">
      <c r="A224" s="7"/>
      <c r="B224" s="5"/>
      <c r="C224" s="5"/>
      <c r="D224" s="11"/>
      <c r="E224" s="16"/>
    </row>
    <row r="225" spans="1:5">
      <c r="A225" s="7"/>
      <c r="B225" s="5"/>
      <c r="C225" s="5"/>
      <c r="D225" s="11"/>
      <c r="E225" s="16"/>
    </row>
    <row r="226" spans="1:5">
      <c r="A226" s="7"/>
      <c r="B226" s="5"/>
      <c r="C226" s="5"/>
      <c r="D226" s="11"/>
      <c r="E226" s="16"/>
    </row>
    <row r="227" spans="1:5">
      <c r="A227" s="7"/>
      <c r="B227" s="5"/>
      <c r="C227" s="5"/>
      <c r="D227" s="11"/>
      <c r="E227" s="16"/>
    </row>
    <row r="228" spans="1:5">
      <c r="A228" s="7"/>
      <c r="B228" s="5"/>
      <c r="C228" s="5"/>
      <c r="D228" s="11"/>
      <c r="E228" s="16"/>
    </row>
    <row r="229" spans="1:5">
      <c r="A229" s="7"/>
      <c r="B229" s="5"/>
      <c r="C229" s="5"/>
      <c r="D229" s="11"/>
      <c r="E229" s="16"/>
    </row>
    <row r="230" spans="1:5">
      <c r="A230" s="7"/>
      <c r="B230" s="5"/>
      <c r="C230" s="5"/>
      <c r="D230" s="11"/>
      <c r="E230" s="16"/>
    </row>
    <row r="231" spans="1:5">
      <c r="A231" s="7"/>
      <c r="B231" s="5"/>
      <c r="C231" s="5"/>
      <c r="D231" s="11"/>
      <c r="E231" s="16"/>
    </row>
    <row r="232" spans="1:5">
      <c r="A232" s="7"/>
      <c r="B232" s="5"/>
      <c r="C232" s="5"/>
      <c r="D232" s="11"/>
      <c r="E232" s="16"/>
    </row>
    <row r="233" spans="1:5">
      <c r="A233" s="7"/>
      <c r="B233" s="5"/>
      <c r="C233" s="5"/>
      <c r="D233" s="11"/>
      <c r="E233" s="16"/>
    </row>
    <row r="234" spans="1:5">
      <c r="A234" s="7"/>
      <c r="B234" s="5"/>
      <c r="C234" s="5"/>
      <c r="D234" s="11"/>
      <c r="E234" s="16"/>
    </row>
    <row r="235" spans="1:5">
      <c r="A235" s="7"/>
      <c r="B235" s="5"/>
      <c r="C235" s="5"/>
      <c r="D235" s="11"/>
      <c r="E235" s="16"/>
    </row>
    <row r="236" spans="1:5">
      <c r="A236" s="7"/>
      <c r="B236" s="5"/>
      <c r="C236" s="5"/>
      <c r="D236" s="11"/>
      <c r="E236" s="16"/>
    </row>
    <row r="237" spans="1:5">
      <c r="A237" s="7"/>
      <c r="B237" s="5"/>
      <c r="C237" s="5"/>
      <c r="D237" s="11"/>
      <c r="E237" s="16"/>
    </row>
    <row r="238" spans="1:5">
      <c r="A238" s="7"/>
      <c r="B238" s="5"/>
      <c r="C238" s="5"/>
      <c r="D238" s="11"/>
      <c r="E238" s="16"/>
    </row>
    <row r="239" spans="1:5">
      <c r="A239" s="7"/>
      <c r="B239" s="5"/>
      <c r="C239" s="5"/>
      <c r="D239" s="11"/>
      <c r="E239" s="16"/>
    </row>
    <row r="240" spans="1:5">
      <c r="A240" s="7"/>
      <c r="B240" s="5"/>
      <c r="C240" s="5"/>
      <c r="D240" s="11"/>
      <c r="E240" s="16"/>
    </row>
    <row r="241" spans="1:5">
      <c r="A241" s="7"/>
      <c r="B241" s="5"/>
      <c r="C241" s="5"/>
      <c r="D241" s="11"/>
      <c r="E241" s="16"/>
    </row>
    <row r="242" spans="1:5">
      <c r="A242" s="7"/>
      <c r="B242" s="5"/>
      <c r="C242" s="5"/>
      <c r="D242" s="11"/>
      <c r="E242" s="16"/>
    </row>
    <row r="243" spans="1:5">
      <c r="A243" s="7"/>
      <c r="B243" s="5"/>
      <c r="C243" s="5"/>
      <c r="D243" s="11"/>
      <c r="E243" s="16"/>
    </row>
    <row r="244" spans="1:5">
      <c r="A244" s="7"/>
      <c r="B244" s="5"/>
      <c r="C244" s="5"/>
      <c r="D244" s="11"/>
      <c r="E244" s="16"/>
    </row>
    <row r="245" spans="1:5">
      <c r="A245" s="7"/>
      <c r="B245" s="5"/>
      <c r="C245" s="5"/>
      <c r="D245" s="11"/>
      <c r="E245" s="16"/>
    </row>
    <row r="246" spans="1:5">
      <c r="A246" s="7"/>
      <c r="B246" s="5"/>
      <c r="C246" s="5"/>
      <c r="D246" s="11"/>
      <c r="E246" s="16"/>
    </row>
    <row r="247" spans="1:5">
      <c r="A247" s="7"/>
      <c r="B247" s="5"/>
      <c r="C247" s="5"/>
      <c r="D247" s="11"/>
      <c r="E247" s="16"/>
    </row>
    <row r="248" spans="1:5">
      <c r="A248" s="7"/>
      <c r="B248" s="5"/>
      <c r="C248" s="5"/>
      <c r="D248" s="11"/>
      <c r="E248" s="16"/>
    </row>
    <row r="249" spans="1:5">
      <c r="A249" s="7"/>
      <c r="B249" s="5"/>
      <c r="C249" s="5"/>
      <c r="D249" s="11"/>
      <c r="E249" s="16"/>
    </row>
    <row r="250" spans="1:5">
      <c r="A250" s="7"/>
      <c r="B250" s="5"/>
      <c r="C250" s="5"/>
      <c r="D250" s="11"/>
      <c r="E250" s="16"/>
    </row>
    <row r="251" spans="1:5">
      <c r="A251" s="7"/>
      <c r="B251" s="5"/>
      <c r="C251" s="5"/>
      <c r="D251" s="11"/>
      <c r="E251" s="16"/>
    </row>
    <row r="252" spans="1:5">
      <c r="A252" s="7"/>
      <c r="B252" s="5"/>
      <c r="C252" s="5"/>
      <c r="D252" s="11"/>
      <c r="E252" s="16"/>
    </row>
    <row r="253" spans="1:5">
      <c r="A253" s="7"/>
      <c r="B253" s="5"/>
      <c r="C253" s="5"/>
      <c r="D253" s="11"/>
      <c r="E253" s="16"/>
    </row>
    <row r="254" spans="1:5">
      <c r="A254" s="7"/>
      <c r="B254" s="5"/>
      <c r="C254" s="5"/>
      <c r="D254" s="11"/>
      <c r="E254" s="16"/>
    </row>
    <row r="255" spans="1:5">
      <c r="A255" s="7"/>
      <c r="B255" s="5"/>
      <c r="C255" s="5"/>
      <c r="D255" s="11"/>
      <c r="E255" s="16"/>
    </row>
    <row r="256" spans="1:5">
      <c r="A256" s="7"/>
      <c r="B256" s="5"/>
      <c r="C256" s="5"/>
      <c r="D256" s="11"/>
      <c r="E256" s="16"/>
    </row>
    <row r="257" spans="1:5">
      <c r="A257" s="7"/>
      <c r="B257" s="5"/>
      <c r="C257" s="5"/>
      <c r="D257" s="11"/>
      <c r="E257" s="16"/>
    </row>
    <row r="258" spans="1:5">
      <c r="A258" s="7"/>
      <c r="B258" s="5"/>
      <c r="C258" s="5"/>
      <c r="D258" s="11"/>
      <c r="E258" s="16"/>
    </row>
    <row r="259" spans="1:5">
      <c r="A259" s="7"/>
      <c r="B259" s="5"/>
      <c r="C259" s="5"/>
      <c r="D259" s="11"/>
      <c r="E259" s="16"/>
    </row>
    <row r="260" spans="1:5">
      <c r="A260" s="7"/>
      <c r="B260" s="5"/>
      <c r="C260" s="5"/>
      <c r="D260" s="11"/>
      <c r="E260" s="16"/>
    </row>
    <row r="261" spans="1:5">
      <c r="A261" s="7"/>
      <c r="B261" s="5"/>
      <c r="C261" s="5"/>
      <c r="D261" s="11"/>
      <c r="E261" s="16"/>
    </row>
    <row r="262" spans="1:5">
      <c r="A262" s="7"/>
      <c r="B262" s="5"/>
      <c r="C262" s="5"/>
      <c r="D262" s="11"/>
      <c r="E262" s="16"/>
    </row>
    <row r="263" spans="1:5">
      <c r="A263" s="7"/>
      <c r="B263" s="5"/>
      <c r="C263" s="5"/>
      <c r="D263" s="11"/>
      <c r="E263" s="16"/>
    </row>
    <row r="264" spans="1:5">
      <c r="A264" s="7"/>
      <c r="B264" s="5"/>
      <c r="C264" s="5"/>
      <c r="D264" s="11"/>
      <c r="E264" s="16"/>
    </row>
    <row r="265" spans="1:5">
      <c r="A265" s="7"/>
      <c r="B265" s="5"/>
      <c r="C265" s="5"/>
      <c r="D265" s="11"/>
      <c r="E265" s="16"/>
    </row>
    <row r="266" spans="1:5">
      <c r="A266" s="7"/>
      <c r="B266" s="5"/>
      <c r="C266" s="5"/>
      <c r="D266" s="11"/>
      <c r="E266" s="16"/>
    </row>
    <row r="267" spans="1:5">
      <c r="A267" s="7"/>
      <c r="B267" s="5"/>
      <c r="C267" s="5"/>
      <c r="D267" s="11"/>
      <c r="E267" s="16"/>
    </row>
    <row r="268" spans="1:5">
      <c r="A268" s="7"/>
      <c r="B268" s="5"/>
      <c r="C268" s="5"/>
      <c r="D268" s="11"/>
      <c r="E268" s="16"/>
    </row>
    <row r="269" spans="1:5">
      <c r="A269" s="7"/>
      <c r="B269" s="5"/>
      <c r="C269" s="5"/>
      <c r="D269" s="11"/>
      <c r="E269" s="16"/>
    </row>
    <row r="270" spans="1:5">
      <c r="A270" s="7"/>
      <c r="B270" s="5"/>
      <c r="C270" s="5"/>
      <c r="D270" s="11"/>
      <c r="E270" s="16"/>
    </row>
    <row r="271" spans="1:5">
      <c r="A271" s="7"/>
      <c r="B271" s="5"/>
      <c r="C271" s="5"/>
      <c r="D271" s="11"/>
      <c r="E271" s="16"/>
    </row>
    <row r="272" spans="1:5">
      <c r="A272" s="7"/>
      <c r="B272" s="5"/>
      <c r="C272" s="5"/>
      <c r="D272" s="11"/>
      <c r="E272" s="16"/>
    </row>
    <row r="273" spans="1:5">
      <c r="A273" s="7"/>
      <c r="B273" s="5"/>
      <c r="C273" s="5"/>
      <c r="D273" s="11"/>
      <c r="E273" s="16"/>
    </row>
    <row r="274" spans="1:5">
      <c r="A274" s="7"/>
      <c r="B274" s="5"/>
      <c r="C274" s="5"/>
      <c r="D274" s="11"/>
      <c r="E274" s="16"/>
    </row>
    <row r="275" spans="1:5">
      <c r="A275" s="7"/>
      <c r="B275" s="5"/>
      <c r="C275" s="5"/>
      <c r="D275" s="11"/>
      <c r="E275" s="16"/>
    </row>
    <row r="276" spans="1:5">
      <c r="A276" s="7"/>
      <c r="B276" s="5"/>
      <c r="C276" s="5"/>
      <c r="D276" s="11"/>
      <c r="E276" s="16"/>
    </row>
    <row r="277" spans="1:5">
      <c r="A277" s="7"/>
      <c r="B277" s="5"/>
      <c r="C277" s="5"/>
      <c r="D277" s="11"/>
      <c r="E277" s="16"/>
    </row>
    <row r="278" spans="1:5">
      <c r="A278" s="7"/>
      <c r="B278" s="5"/>
      <c r="C278" s="5"/>
      <c r="D278" s="11"/>
      <c r="E278" s="16"/>
    </row>
    <row r="279" spans="1:5">
      <c r="A279" s="7"/>
      <c r="B279" s="5"/>
      <c r="C279" s="5"/>
      <c r="D279" s="11"/>
      <c r="E279" s="16"/>
    </row>
    <row r="280" spans="1:5">
      <c r="A280" s="7"/>
      <c r="B280" s="5"/>
      <c r="C280" s="5"/>
      <c r="D280" s="11"/>
      <c r="E280" s="16"/>
    </row>
    <row r="281" spans="1:5">
      <c r="A281" s="7"/>
      <c r="B281" s="5"/>
      <c r="C281" s="5"/>
      <c r="D281" s="11"/>
      <c r="E281" s="16"/>
    </row>
    <row r="282" spans="1:5">
      <c r="A282" s="7"/>
      <c r="B282" s="5"/>
      <c r="C282" s="5"/>
      <c r="D282" s="11"/>
      <c r="E282" s="16"/>
    </row>
    <row r="283" spans="1:5">
      <c r="A283" s="7"/>
      <c r="B283" s="5"/>
      <c r="C283" s="5"/>
      <c r="D283" s="11"/>
      <c r="E283" s="16"/>
    </row>
    <row r="284" spans="1:5">
      <c r="A284" s="7"/>
      <c r="B284" s="5"/>
      <c r="C284" s="5"/>
      <c r="D284" s="11"/>
      <c r="E284" s="16"/>
    </row>
    <row r="285" spans="1:5">
      <c r="A285" s="7"/>
      <c r="B285" s="5"/>
      <c r="C285" s="5"/>
      <c r="D285" s="11"/>
      <c r="E285" s="16"/>
    </row>
    <row r="286" spans="1:5">
      <c r="A286" s="7"/>
      <c r="B286" s="5"/>
      <c r="C286" s="5"/>
      <c r="D286" s="11"/>
      <c r="E286" s="16"/>
    </row>
    <row r="287" spans="1:5">
      <c r="A287" s="7"/>
      <c r="B287" s="5"/>
      <c r="C287" s="5"/>
      <c r="D287" s="11"/>
      <c r="E287" s="16"/>
    </row>
    <row r="288" spans="1:5">
      <c r="A288" s="7"/>
      <c r="B288" s="5"/>
      <c r="C288" s="5"/>
      <c r="D288" s="11"/>
      <c r="E288" s="16"/>
    </row>
    <row r="289" spans="1:5">
      <c r="A289" s="7"/>
      <c r="B289" s="5"/>
      <c r="C289" s="5"/>
      <c r="D289" s="11"/>
      <c r="E289" s="16"/>
    </row>
    <row r="290" spans="1:5">
      <c r="A290" s="7"/>
      <c r="B290" s="5"/>
      <c r="C290" s="5"/>
      <c r="D290" s="11"/>
      <c r="E290" s="16"/>
    </row>
    <row r="291" spans="1:5">
      <c r="A291" s="7"/>
      <c r="B291" s="5"/>
      <c r="C291" s="5"/>
      <c r="D291" s="11"/>
      <c r="E291" s="16"/>
    </row>
    <row r="292" spans="1:5">
      <c r="A292" s="7"/>
      <c r="B292" s="5"/>
      <c r="C292" s="5"/>
      <c r="D292" s="11"/>
      <c r="E292" s="16"/>
    </row>
    <row r="293" spans="1:5">
      <c r="A293" s="7"/>
      <c r="B293" s="5"/>
      <c r="C293" s="5"/>
      <c r="D293" s="11"/>
      <c r="E293" s="16"/>
    </row>
    <row r="294" spans="1:5">
      <c r="A294" s="7"/>
      <c r="B294" s="5"/>
      <c r="C294" s="5"/>
      <c r="D294" s="11"/>
      <c r="E294" s="16"/>
    </row>
    <row r="295" spans="1:5">
      <c r="A295" s="7"/>
      <c r="B295" s="5"/>
      <c r="C295" s="5"/>
      <c r="D295" s="11"/>
      <c r="E295" s="16"/>
    </row>
    <row r="296" spans="1:5">
      <c r="A296" s="7"/>
      <c r="B296" s="5"/>
      <c r="C296" s="5"/>
      <c r="D296" s="11"/>
      <c r="E296" s="16"/>
    </row>
    <row r="297" spans="1:5">
      <c r="A297" s="7"/>
      <c r="B297" s="5"/>
      <c r="C297" s="5"/>
      <c r="D297" s="11"/>
      <c r="E297" s="16"/>
    </row>
    <row r="298" spans="1:5">
      <c r="A298" s="7"/>
      <c r="B298" s="5"/>
      <c r="C298" s="5"/>
      <c r="D298" s="11"/>
      <c r="E298" s="16"/>
    </row>
    <row r="299" spans="1:5">
      <c r="A299" s="7"/>
      <c r="B299" s="5"/>
      <c r="C299" s="5"/>
      <c r="D299" s="11"/>
      <c r="E299" s="16"/>
    </row>
    <row r="300" spans="1:5">
      <c r="A300" s="7"/>
      <c r="B300" s="5"/>
      <c r="C300" s="5"/>
      <c r="D300" s="11"/>
      <c r="E300" s="16"/>
    </row>
    <row r="301" spans="1:5">
      <c r="A301" s="7"/>
      <c r="B301" s="5"/>
      <c r="C301" s="5"/>
      <c r="D301" s="11"/>
      <c r="E301" s="16"/>
    </row>
    <row r="302" spans="1:5">
      <c r="A302" s="7"/>
      <c r="B302" s="5"/>
      <c r="C302" s="5"/>
      <c r="D302" s="11"/>
      <c r="E302" s="16"/>
    </row>
    <row r="303" spans="1:5">
      <c r="A303" s="7"/>
      <c r="B303" s="5"/>
      <c r="C303" s="5"/>
      <c r="D303" s="11"/>
      <c r="E303" s="16"/>
    </row>
    <row r="304" spans="1:5">
      <c r="A304" s="7"/>
      <c r="B304" s="5"/>
      <c r="C304" s="5"/>
      <c r="D304" s="11"/>
      <c r="E304" s="16"/>
    </row>
    <row r="305" spans="1:5">
      <c r="A305" s="7"/>
      <c r="B305" s="5"/>
      <c r="C305" s="5"/>
      <c r="D305" s="11"/>
      <c r="E305" s="16"/>
    </row>
    <row r="306" spans="1:5">
      <c r="A306" s="7"/>
      <c r="B306" s="5"/>
      <c r="C306" s="5"/>
      <c r="D306" s="11"/>
      <c r="E306" s="16"/>
    </row>
    <row r="307" spans="1:5">
      <c r="A307" s="7"/>
      <c r="B307" s="5"/>
      <c r="C307" s="5"/>
      <c r="D307" s="11"/>
      <c r="E307" s="16"/>
    </row>
    <row r="308" spans="1:5">
      <c r="A308" s="7"/>
      <c r="B308" s="5"/>
      <c r="C308" s="5"/>
      <c r="D308" s="11"/>
      <c r="E308" s="16"/>
    </row>
    <row r="309" spans="1:5">
      <c r="A309" s="7"/>
      <c r="B309" s="5"/>
      <c r="C309" s="5"/>
      <c r="D309" s="11"/>
      <c r="E309" s="16"/>
    </row>
    <row r="310" spans="1:5">
      <c r="A310" s="7"/>
      <c r="B310" s="5"/>
      <c r="C310" s="5"/>
      <c r="D310" s="11"/>
      <c r="E310" s="16"/>
    </row>
    <row r="311" spans="1:5">
      <c r="A311" s="7"/>
      <c r="B311" s="5"/>
      <c r="C311" s="5"/>
      <c r="D311" s="11"/>
      <c r="E311" s="16"/>
    </row>
    <row r="312" spans="1:5">
      <c r="A312" s="7"/>
      <c r="B312" s="5"/>
      <c r="C312" s="5"/>
      <c r="D312" s="11"/>
      <c r="E312" s="16"/>
    </row>
    <row r="313" spans="1:5">
      <c r="A313" s="7"/>
      <c r="B313" s="5"/>
      <c r="C313" s="5"/>
      <c r="D313" s="11"/>
      <c r="E313" s="16"/>
    </row>
    <row r="314" spans="1:5">
      <c r="A314" s="7"/>
      <c r="B314" s="5"/>
      <c r="C314" s="5"/>
      <c r="D314" s="11"/>
      <c r="E314" s="16"/>
    </row>
    <row r="315" spans="1:5">
      <c r="A315" s="7"/>
      <c r="B315" s="5"/>
      <c r="C315" s="5"/>
      <c r="D315" s="11"/>
      <c r="E315" s="16"/>
    </row>
    <row r="316" spans="1:5">
      <c r="A316" s="7"/>
      <c r="B316" s="5"/>
      <c r="C316" s="5"/>
      <c r="D316" s="11"/>
      <c r="E316" s="16"/>
    </row>
    <row r="317" spans="1:5">
      <c r="A317" s="7"/>
      <c r="B317" s="5"/>
      <c r="C317" s="5"/>
      <c r="D317" s="11"/>
      <c r="E317" s="16"/>
    </row>
    <row r="318" spans="1:5">
      <c r="A318" s="7"/>
      <c r="B318" s="5"/>
      <c r="C318" s="5"/>
      <c r="D318" s="11"/>
      <c r="E318" s="16"/>
    </row>
    <row r="319" spans="1:5">
      <c r="A319" s="7"/>
      <c r="B319" s="5"/>
      <c r="C319" s="5"/>
      <c r="D319" s="11"/>
      <c r="E319" s="16"/>
    </row>
    <row r="320" spans="1:5">
      <c r="A320" s="7"/>
      <c r="B320" s="5"/>
      <c r="C320" s="5"/>
      <c r="D320" s="11"/>
      <c r="E320" s="16"/>
    </row>
    <row r="321" spans="1:5">
      <c r="A321" s="7"/>
      <c r="B321" s="5"/>
      <c r="C321" s="5"/>
      <c r="D321" s="11"/>
      <c r="E321" s="16"/>
    </row>
    <row r="322" spans="1:5">
      <c r="A322" s="7"/>
      <c r="B322" s="5"/>
      <c r="C322" s="5"/>
      <c r="D322" s="11"/>
      <c r="E322" s="16"/>
    </row>
    <row r="323" spans="1:5">
      <c r="A323" s="7"/>
      <c r="B323" s="5"/>
      <c r="C323" s="5"/>
      <c r="D323" s="11"/>
      <c r="E323" s="16"/>
    </row>
    <row r="324" spans="1:5">
      <c r="A324" s="7"/>
      <c r="B324" s="5"/>
      <c r="C324" s="5"/>
      <c r="D324" s="11"/>
      <c r="E324" s="16"/>
    </row>
    <row r="325" spans="1:5">
      <c r="A325" s="7"/>
      <c r="B325" s="5"/>
      <c r="C325" s="5"/>
      <c r="D325" s="11"/>
      <c r="E325" s="16"/>
    </row>
    <row r="326" spans="1:5">
      <c r="A326" s="7"/>
      <c r="B326" s="5"/>
      <c r="C326" s="5"/>
      <c r="D326" s="11"/>
      <c r="E326" s="16"/>
    </row>
    <row r="327" spans="1:5">
      <c r="A327" s="7"/>
      <c r="B327" s="5"/>
      <c r="C327" s="5"/>
      <c r="D327" s="11"/>
      <c r="E327" s="16"/>
    </row>
    <row r="328" spans="1:5">
      <c r="A328" s="7"/>
      <c r="B328" s="5"/>
      <c r="C328" s="5"/>
      <c r="D328" s="11"/>
      <c r="E328" s="16"/>
    </row>
    <row r="329" spans="1:5">
      <c r="A329" s="7"/>
      <c r="B329" s="5"/>
      <c r="C329" s="5"/>
      <c r="D329" s="11"/>
      <c r="E329" s="16"/>
    </row>
    <row r="330" spans="1:5">
      <c r="A330" s="7"/>
      <c r="B330" s="5"/>
      <c r="C330" s="5"/>
      <c r="D330" s="11"/>
      <c r="E330" s="16"/>
    </row>
    <row r="331" spans="1:5">
      <c r="A331" s="7"/>
      <c r="B331" s="5"/>
      <c r="C331" s="5"/>
      <c r="D331" s="11"/>
      <c r="E331" s="16"/>
    </row>
    <row r="332" spans="1:5">
      <c r="A332" s="7"/>
      <c r="B332" s="5"/>
      <c r="C332" s="5"/>
      <c r="D332" s="11"/>
      <c r="E332" s="16"/>
    </row>
    <row r="333" spans="1:5">
      <c r="A333" s="7"/>
      <c r="B333" s="5"/>
      <c r="C333" s="5"/>
      <c r="D333" s="11"/>
      <c r="E333" s="16"/>
    </row>
    <row r="334" spans="1:5">
      <c r="A334" s="7"/>
      <c r="B334" s="5"/>
      <c r="C334" s="5"/>
      <c r="D334" s="11"/>
      <c r="E334" s="16"/>
    </row>
    <row r="335" spans="1:5">
      <c r="A335" s="7"/>
      <c r="B335" s="5"/>
      <c r="C335" s="5"/>
      <c r="D335" s="11"/>
      <c r="E335" s="16"/>
    </row>
    <row r="336" spans="1:5">
      <c r="A336" s="7"/>
      <c r="B336" s="5"/>
      <c r="C336" s="5"/>
      <c r="D336" s="11"/>
      <c r="E336" s="16"/>
    </row>
    <row r="337" spans="1:5">
      <c r="A337" s="7"/>
      <c r="B337" s="5"/>
      <c r="C337" s="5"/>
      <c r="D337" s="11"/>
      <c r="E337" s="16"/>
    </row>
    <row r="338" spans="1:5">
      <c r="A338" s="7"/>
      <c r="B338" s="5"/>
      <c r="C338" s="5"/>
      <c r="D338" s="11"/>
      <c r="E338" s="16"/>
    </row>
    <row r="339" spans="1:5">
      <c r="A339" s="7"/>
      <c r="B339" s="5"/>
      <c r="C339" s="5"/>
      <c r="D339" s="11"/>
      <c r="E339" s="16"/>
    </row>
    <row r="340" spans="1:5">
      <c r="A340" s="7"/>
      <c r="B340" s="5"/>
      <c r="C340" s="5"/>
      <c r="D340" s="11"/>
      <c r="E340" s="16"/>
    </row>
    <row r="341" spans="1:5">
      <c r="A341" s="7"/>
      <c r="B341" s="5"/>
      <c r="C341" s="5"/>
      <c r="D341" s="11"/>
      <c r="E341" s="16"/>
    </row>
    <row r="342" spans="1:5">
      <c r="A342" s="7"/>
      <c r="B342" s="5"/>
      <c r="C342" s="5"/>
      <c r="D342" s="11"/>
      <c r="E342" s="16"/>
    </row>
    <row r="343" spans="1:5">
      <c r="A343" s="7"/>
      <c r="B343" s="5"/>
      <c r="C343" s="5"/>
      <c r="D343" s="11"/>
      <c r="E343" s="16"/>
    </row>
    <row r="344" spans="1:5">
      <c r="A344" s="7"/>
      <c r="B344" s="5"/>
      <c r="C344" s="5"/>
      <c r="D344" s="11"/>
      <c r="E344" s="16"/>
    </row>
    <row r="345" spans="1:5">
      <c r="A345" s="7"/>
      <c r="B345" s="5"/>
      <c r="C345" s="5"/>
      <c r="D345" s="11"/>
      <c r="E345" s="16"/>
    </row>
    <row r="346" spans="1:5">
      <c r="A346" s="7"/>
      <c r="B346" s="5"/>
      <c r="C346" s="5"/>
      <c r="D346" s="11"/>
      <c r="E346" s="16"/>
    </row>
    <row r="347" spans="1:5">
      <c r="A347" s="7"/>
      <c r="B347" s="5"/>
      <c r="C347" s="5"/>
      <c r="D347" s="11"/>
      <c r="E347" s="16"/>
    </row>
    <row r="348" spans="1:5">
      <c r="A348" s="7"/>
      <c r="B348" s="5"/>
      <c r="C348" s="5"/>
      <c r="D348" s="11"/>
      <c r="E348" s="16"/>
    </row>
    <row r="349" spans="1:5">
      <c r="A349" s="7"/>
      <c r="B349" s="5"/>
      <c r="C349" s="5"/>
      <c r="D349" s="11"/>
      <c r="E349" s="16"/>
    </row>
    <row r="350" spans="1:5">
      <c r="A350" s="7"/>
      <c r="B350" s="5"/>
      <c r="C350" s="5"/>
      <c r="D350" s="11"/>
      <c r="E350" s="16"/>
    </row>
    <row r="351" spans="1:5">
      <c r="A351" s="7"/>
      <c r="B351" s="5"/>
      <c r="C351" s="5"/>
      <c r="D351" s="11"/>
      <c r="E351" s="16"/>
    </row>
    <row r="352" spans="1:5">
      <c r="A352" s="7"/>
      <c r="B352" s="5"/>
      <c r="C352" s="5"/>
      <c r="D352" s="11"/>
      <c r="E352" s="16"/>
    </row>
    <row r="353" spans="1:5">
      <c r="A353" s="7"/>
      <c r="B353" s="5"/>
      <c r="C353" s="5"/>
      <c r="D353" s="11"/>
      <c r="E353" s="16"/>
    </row>
    <row r="354" spans="1:5">
      <c r="A354" s="7"/>
      <c r="B354" s="5"/>
      <c r="C354" s="5"/>
      <c r="D354" s="11"/>
      <c r="E354" s="16"/>
    </row>
    <row r="355" spans="1:5">
      <c r="A355" s="7"/>
      <c r="B355" s="5"/>
      <c r="C355" s="5"/>
      <c r="D355" s="11"/>
      <c r="E355" s="16"/>
    </row>
    <row r="356" spans="1:5">
      <c r="A356" s="7"/>
      <c r="B356" s="5"/>
      <c r="C356" s="5"/>
      <c r="D356" s="11"/>
      <c r="E356" s="16"/>
    </row>
    <row r="357" spans="1:5">
      <c r="A357" s="7"/>
      <c r="B357" s="5"/>
      <c r="C357" s="5"/>
      <c r="D357" s="11"/>
      <c r="E357" s="16"/>
    </row>
    <row r="358" spans="1:5">
      <c r="A358" s="7"/>
      <c r="B358" s="5"/>
      <c r="C358" s="5"/>
      <c r="D358" s="11"/>
      <c r="E358" s="16"/>
    </row>
    <row r="359" spans="1:5">
      <c r="A359" s="7"/>
      <c r="B359" s="5"/>
      <c r="C359" s="5"/>
      <c r="D359" s="11"/>
      <c r="E359" s="16"/>
    </row>
    <row r="360" spans="1:5">
      <c r="A360" s="7"/>
      <c r="B360" s="5"/>
      <c r="C360" s="5"/>
      <c r="D360" s="11"/>
      <c r="E360" s="16"/>
    </row>
    <row r="361" spans="1:5">
      <c r="A361" s="7"/>
      <c r="B361" s="5"/>
      <c r="C361" s="5"/>
      <c r="D361" s="11"/>
      <c r="E361" s="16"/>
    </row>
    <row r="362" spans="1:5">
      <c r="A362" s="7"/>
      <c r="B362" s="5"/>
      <c r="C362" s="5"/>
      <c r="D362" s="11"/>
      <c r="E362" s="16"/>
    </row>
    <row r="363" spans="1:5">
      <c r="A363" s="7"/>
      <c r="B363" s="5"/>
      <c r="C363" s="5"/>
      <c r="D363" s="11"/>
      <c r="E363" s="16"/>
    </row>
    <row r="364" spans="1:5">
      <c r="A364" s="7"/>
      <c r="B364" s="5"/>
      <c r="C364" s="5"/>
      <c r="D364" s="11"/>
      <c r="E364" s="16"/>
    </row>
    <row r="365" spans="1:5">
      <c r="A365" s="7"/>
      <c r="B365" s="5"/>
      <c r="C365" s="5"/>
      <c r="D365" s="11"/>
      <c r="E365" s="16"/>
    </row>
    <row r="366" spans="1:5">
      <c r="A366" s="7"/>
      <c r="B366" s="5"/>
      <c r="C366" s="5"/>
      <c r="D366" s="11"/>
      <c r="E366" s="16"/>
    </row>
    <row r="367" spans="1:5">
      <c r="A367" s="7"/>
      <c r="B367" s="5"/>
      <c r="C367" s="5"/>
      <c r="D367" s="11"/>
      <c r="E367" s="16"/>
    </row>
    <row r="368" spans="1:5">
      <c r="A368" s="7"/>
      <c r="B368" s="5"/>
      <c r="C368" s="5"/>
      <c r="D368" s="11"/>
      <c r="E368" s="16"/>
    </row>
    <row r="369" spans="1:5">
      <c r="A369" s="7"/>
      <c r="B369" s="5"/>
      <c r="C369" s="5"/>
      <c r="D369" s="11"/>
      <c r="E369" s="16"/>
    </row>
    <row r="370" spans="1:5">
      <c r="A370" s="7"/>
      <c r="B370" s="5"/>
      <c r="C370" s="5"/>
      <c r="D370" s="11"/>
      <c r="E370" s="16"/>
    </row>
    <row r="371" spans="1:5">
      <c r="A371" s="7"/>
      <c r="B371" s="5"/>
      <c r="C371" s="5"/>
      <c r="D371" s="11"/>
      <c r="E371" s="16"/>
    </row>
    <row r="372" spans="1:5">
      <c r="A372" s="7"/>
      <c r="B372" s="5"/>
      <c r="C372" s="5"/>
      <c r="D372" s="11"/>
      <c r="E372" s="16"/>
    </row>
    <row r="373" spans="1:5">
      <c r="A373" s="7"/>
      <c r="B373" s="5"/>
      <c r="C373" s="5"/>
      <c r="D373" s="11"/>
      <c r="E373" s="16"/>
    </row>
    <row r="374" spans="1:5">
      <c r="A374" s="7"/>
      <c r="B374" s="5"/>
      <c r="C374" s="5"/>
      <c r="D374" s="11"/>
      <c r="E374" s="16"/>
    </row>
    <row r="375" spans="1:5">
      <c r="A375" s="7"/>
      <c r="B375" s="5"/>
      <c r="C375" s="5"/>
      <c r="D375" s="11"/>
      <c r="E375" s="16"/>
    </row>
    <row r="376" spans="1:5">
      <c r="A376" s="7"/>
      <c r="B376" s="5"/>
      <c r="C376" s="5"/>
      <c r="D376" s="11"/>
      <c r="E376" s="16"/>
    </row>
    <row r="377" spans="1:5">
      <c r="A377" s="7"/>
      <c r="B377" s="5"/>
      <c r="C377" s="5"/>
      <c r="D377" s="11"/>
      <c r="E377" s="16"/>
    </row>
    <row r="378" spans="1:5">
      <c r="A378" s="7"/>
      <c r="B378" s="5"/>
      <c r="C378" s="5"/>
      <c r="D378" s="11"/>
      <c r="E378" s="16"/>
    </row>
    <row r="379" spans="1:5">
      <c r="A379" s="7"/>
      <c r="B379" s="5"/>
      <c r="C379" s="5"/>
      <c r="D379" s="11"/>
      <c r="E379" s="16"/>
    </row>
    <row r="380" spans="1:5">
      <c r="A380" s="7"/>
      <c r="B380" s="5"/>
      <c r="C380" s="5"/>
      <c r="D380" s="11"/>
      <c r="E380" s="16"/>
    </row>
    <row r="381" spans="1:5">
      <c r="A381" s="7"/>
      <c r="B381" s="5"/>
      <c r="C381" s="5"/>
      <c r="D381" s="11"/>
      <c r="E381" s="16"/>
    </row>
    <row r="382" spans="1:5">
      <c r="A382" s="7"/>
      <c r="B382" s="5"/>
      <c r="C382" s="5"/>
      <c r="D382" s="11"/>
      <c r="E382" s="16"/>
    </row>
    <row r="383" spans="1:5">
      <c r="A383" s="7"/>
      <c r="B383" s="5"/>
      <c r="C383" s="5"/>
      <c r="D383" s="11"/>
      <c r="E383" s="16"/>
    </row>
    <row r="384" spans="1:5">
      <c r="A384" s="7"/>
      <c r="B384" s="5"/>
      <c r="C384" s="5"/>
      <c r="D384" s="11"/>
      <c r="E384" s="16"/>
    </row>
    <row r="385" spans="1:5">
      <c r="A385" s="7"/>
      <c r="B385" s="5"/>
      <c r="C385" s="5"/>
      <c r="D385" s="11"/>
      <c r="E385" s="16"/>
    </row>
    <row r="386" spans="1:5">
      <c r="A386" s="7"/>
      <c r="B386" s="5"/>
      <c r="C386" s="5"/>
      <c r="D386" s="11"/>
      <c r="E386" s="16"/>
    </row>
    <row r="387" spans="1:5">
      <c r="A387" s="7"/>
      <c r="B387" s="5"/>
      <c r="C387" s="5"/>
      <c r="D387" s="11"/>
      <c r="E387" s="16"/>
    </row>
    <row r="388" spans="1:5">
      <c r="A388" s="7"/>
      <c r="B388" s="5"/>
      <c r="C388" s="5"/>
      <c r="D388" s="11"/>
      <c r="E388" s="16"/>
    </row>
    <row r="389" spans="1:5">
      <c r="A389" s="7"/>
      <c r="B389" s="5"/>
      <c r="C389" s="5"/>
      <c r="D389" s="11"/>
      <c r="E389" s="16"/>
    </row>
    <row r="390" spans="1:5">
      <c r="A390" s="7"/>
      <c r="B390" s="5"/>
      <c r="C390" s="5"/>
      <c r="D390" s="11"/>
      <c r="E390" s="16"/>
    </row>
    <row r="391" spans="1:5">
      <c r="A391" s="7"/>
      <c r="B391" s="5"/>
      <c r="C391" s="5"/>
      <c r="D391" s="11"/>
      <c r="E391" s="16"/>
    </row>
    <row r="392" spans="1:5">
      <c r="A392" s="7"/>
      <c r="B392" s="5"/>
      <c r="C392" s="5"/>
      <c r="D392" s="11"/>
      <c r="E392" s="16"/>
    </row>
    <row r="393" spans="1:5">
      <c r="A393" s="7"/>
      <c r="B393" s="5"/>
      <c r="C393" s="5"/>
      <c r="D393" s="11"/>
      <c r="E393" s="16"/>
    </row>
    <row r="394" spans="1:5">
      <c r="A394" s="7"/>
      <c r="B394" s="5"/>
      <c r="C394" s="5"/>
      <c r="D394" s="11"/>
      <c r="E394" s="16"/>
    </row>
    <row r="395" spans="1:5">
      <c r="A395" s="7"/>
      <c r="B395" s="5"/>
      <c r="C395" s="5"/>
      <c r="D395" s="11"/>
      <c r="E395" s="16"/>
    </row>
    <row r="396" spans="1:5">
      <c r="A396" s="7"/>
      <c r="B396" s="5"/>
      <c r="C396" s="5"/>
      <c r="D396" s="11"/>
      <c r="E396" s="16"/>
    </row>
    <row r="397" spans="1:5">
      <c r="A397" s="7"/>
      <c r="B397" s="5"/>
      <c r="C397" s="5"/>
      <c r="D397" s="11"/>
      <c r="E397" s="16"/>
    </row>
    <row r="398" spans="1:5">
      <c r="A398" s="7"/>
      <c r="B398" s="5"/>
      <c r="C398" s="5"/>
      <c r="D398" s="11"/>
      <c r="E398" s="16"/>
    </row>
    <row r="399" spans="1:5">
      <c r="A399" s="7"/>
      <c r="B399" s="5"/>
      <c r="C399" s="5"/>
      <c r="D399" s="11"/>
      <c r="E399" s="16"/>
    </row>
    <row r="400" spans="1:5">
      <c r="A400" s="7"/>
      <c r="B400" s="5"/>
      <c r="C400" s="5"/>
      <c r="D400" s="11"/>
      <c r="E400" s="16"/>
    </row>
    <row r="401" spans="1:5">
      <c r="A401" s="7"/>
      <c r="B401" s="5"/>
      <c r="C401" s="5"/>
      <c r="D401" s="11"/>
      <c r="E401" s="16"/>
    </row>
    <row r="402" spans="1:5">
      <c r="A402" s="7"/>
      <c r="B402" s="5"/>
      <c r="C402" s="5"/>
      <c r="D402" s="11"/>
      <c r="E402" s="16"/>
    </row>
    <row r="403" spans="1:5">
      <c r="A403" s="7"/>
      <c r="B403" s="5"/>
      <c r="C403" s="5"/>
      <c r="D403" s="11"/>
      <c r="E403" s="16"/>
    </row>
    <row r="404" spans="1:5">
      <c r="A404" s="7"/>
      <c r="B404" s="5"/>
      <c r="C404" s="5"/>
      <c r="D404" s="11"/>
      <c r="E404" s="16"/>
    </row>
    <row r="405" spans="1:5">
      <c r="A405" s="7"/>
      <c r="B405" s="5"/>
      <c r="C405" s="5"/>
      <c r="D405" s="11"/>
      <c r="E405" s="16"/>
    </row>
    <row r="406" spans="1:5">
      <c r="A406" s="7"/>
      <c r="B406" s="5"/>
      <c r="C406" s="5"/>
      <c r="D406" s="11"/>
      <c r="E406" s="16"/>
    </row>
    <row r="407" spans="1:5">
      <c r="A407" s="7"/>
      <c r="B407" s="5"/>
      <c r="C407" s="5"/>
      <c r="D407" s="11"/>
      <c r="E407" s="16"/>
    </row>
    <row r="408" spans="1:5">
      <c r="A408" s="7"/>
      <c r="B408" s="5"/>
      <c r="C408" s="5"/>
      <c r="D408" s="11"/>
      <c r="E408" s="16"/>
    </row>
    <row r="409" spans="1:5">
      <c r="A409" s="7"/>
      <c r="B409" s="5"/>
      <c r="C409" s="5"/>
      <c r="D409" s="11"/>
      <c r="E409" s="16"/>
    </row>
    <row r="410" spans="1:5">
      <c r="A410" s="7"/>
      <c r="B410" s="5"/>
      <c r="C410" s="5"/>
      <c r="D410" s="11"/>
      <c r="E410" s="16"/>
    </row>
    <row r="411" spans="1:5">
      <c r="A411" s="7"/>
      <c r="B411" s="5"/>
      <c r="C411" s="5"/>
      <c r="D411" s="11"/>
      <c r="E411" s="16"/>
    </row>
    <row r="412" spans="1:5">
      <c r="A412" s="7"/>
      <c r="B412" s="5"/>
      <c r="C412" s="5"/>
      <c r="D412" s="11"/>
      <c r="E412" s="16"/>
    </row>
    <row r="413" spans="1:5">
      <c r="A413" s="7"/>
      <c r="B413" s="5"/>
      <c r="C413" s="5"/>
      <c r="D413" s="11"/>
      <c r="E413" s="16"/>
    </row>
    <row r="414" spans="1:5">
      <c r="A414" s="7"/>
      <c r="B414" s="5"/>
      <c r="C414" s="5"/>
      <c r="D414" s="11"/>
      <c r="E414" s="16"/>
    </row>
    <row r="415" spans="1:5">
      <c r="A415" s="7"/>
      <c r="B415" s="5"/>
      <c r="C415" s="5"/>
      <c r="D415" s="11"/>
      <c r="E415" s="16"/>
    </row>
    <row r="416" spans="1:5">
      <c r="A416" s="7"/>
      <c r="B416" s="5"/>
      <c r="C416" s="5"/>
      <c r="D416" s="11"/>
      <c r="E416" s="16"/>
    </row>
    <row r="417" spans="1:5">
      <c r="A417" s="7"/>
      <c r="B417" s="5"/>
      <c r="C417" s="5"/>
      <c r="D417" s="11"/>
      <c r="E417" s="16"/>
    </row>
    <row r="418" spans="1:5">
      <c r="A418" s="7"/>
      <c r="B418" s="5"/>
      <c r="C418" s="5"/>
      <c r="D418" s="11"/>
      <c r="E418" s="16"/>
    </row>
    <row r="419" spans="1:5">
      <c r="A419" s="7"/>
      <c r="B419" s="5"/>
      <c r="C419" s="5"/>
      <c r="D419" s="11"/>
      <c r="E419" s="16"/>
    </row>
    <row r="420" spans="1:5">
      <c r="A420" s="7"/>
      <c r="B420" s="5"/>
      <c r="C420" s="5"/>
      <c r="D420" s="11"/>
      <c r="E420" s="16"/>
    </row>
    <row r="421" spans="1:5">
      <c r="A421" s="7"/>
      <c r="B421" s="5"/>
      <c r="C421" s="5"/>
      <c r="D421" s="11"/>
      <c r="E421" s="16"/>
    </row>
    <row r="422" spans="1:5">
      <c r="A422" s="7"/>
      <c r="B422" s="5"/>
      <c r="C422" s="5"/>
      <c r="D422" s="11"/>
      <c r="E422" s="16"/>
    </row>
    <row r="423" spans="1:5">
      <c r="A423" s="7"/>
      <c r="B423" s="5"/>
      <c r="C423" s="5"/>
      <c r="D423" s="11"/>
      <c r="E423" s="16"/>
    </row>
    <row r="424" spans="1:5">
      <c r="A424" s="7"/>
      <c r="B424" s="5"/>
      <c r="C424" s="5"/>
      <c r="D424" s="11"/>
      <c r="E424" s="16"/>
    </row>
    <row r="425" spans="1:5">
      <c r="A425" s="7"/>
      <c r="B425" s="5"/>
      <c r="C425" s="5"/>
      <c r="D425" s="11"/>
      <c r="E425" s="16"/>
    </row>
    <row r="426" spans="1:5">
      <c r="A426" s="7"/>
      <c r="B426" s="5"/>
      <c r="C426" s="5"/>
      <c r="D426" s="11"/>
      <c r="E426" s="16"/>
    </row>
    <row r="427" spans="1:5">
      <c r="A427" s="7"/>
      <c r="B427" s="5"/>
      <c r="C427" s="5"/>
      <c r="D427" s="11"/>
      <c r="E427" s="16"/>
    </row>
    <row r="428" spans="1:5">
      <c r="A428" s="7"/>
      <c r="B428" s="5"/>
      <c r="C428" s="5"/>
      <c r="D428" s="11"/>
      <c r="E428" s="16"/>
    </row>
    <row r="429" spans="1:5">
      <c r="A429" s="7"/>
      <c r="B429" s="5"/>
      <c r="C429" s="5"/>
      <c r="D429" s="11"/>
      <c r="E429" s="16"/>
    </row>
    <row r="430" spans="1:5">
      <c r="A430" s="7"/>
      <c r="B430" s="5"/>
      <c r="C430" s="5"/>
      <c r="D430" s="11"/>
      <c r="E430" s="16"/>
    </row>
    <row r="431" spans="1:5">
      <c r="A431" s="7"/>
      <c r="B431" s="5"/>
      <c r="C431" s="5"/>
      <c r="D431" s="11"/>
      <c r="E431" s="16"/>
    </row>
    <row r="432" spans="1:5">
      <c r="A432" s="7"/>
      <c r="B432" s="5"/>
      <c r="C432" s="5"/>
      <c r="D432" s="11"/>
      <c r="E432" s="16"/>
    </row>
    <row r="433" spans="1:5">
      <c r="A433" s="7"/>
      <c r="B433" s="5"/>
      <c r="C433" s="5"/>
      <c r="D433" s="11"/>
      <c r="E433" s="16"/>
    </row>
    <row r="434" spans="1:5">
      <c r="A434" s="7"/>
      <c r="B434" s="5"/>
      <c r="C434" s="5"/>
      <c r="D434" s="11"/>
      <c r="E434" s="16"/>
    </row>
    <row r="435" spans="1:5">
      <c r="A435" s="7"/>
      <c r="B435" s="5"/>
      <c r="C435" s="5"/>
      <c r="D435" s="11"/>
      <c r="E435" s="16"/>
    </row>
    <row r="436" spans="1:5">
      <c r="A436" s="7"/>
      <c r="B436" s="5"/>
      <c r="C436" s="5"/>
      <c r="D436" s="11"/>
      <c r="E436" s="16"/>
    </row>
    <row r="437" spans="1:5">
      <c r="A437" s="7"/>
      <c r="B437" s="5"/>
      <c r="C437" s="5"/>
      <c r="D437" s="11"/>
      <c r="E437" s="16"/>
    </row>
    <row r="438" spans="1:5">
      <c r="A438" s="7"/>
      <c r="B438" s="5"/>
      <c r="C438" s="5"/>
      <c r="D438" s="11"/>
      <c r="E438" s="16"/>
    </row>
    <row r="439" spans="1:5">
      <c r="A439" s="7"/>
      <c r="B439" s="5"/>
      <c r="C439" s="5"/>
      <c r="D439" s="11"/>
      <c r="E439" s="16"/>
    </row>
    <row r="440" spans="1:5">
      <c r="A440" s="7"/>
      <c r="B440" s="5"/>
      <c r="C440" s="5"/>
      <c r="D440" s="11"/>
      <c r="E440" s="16"/>
    </row>
    <row r="441" spans="1:5">
      <c r="A441" s="7"/>
      <c r="B441" s="5"/>
      <c r="C441" s="5"/>
      <c r="D441" s="11"/>
      <c r="E441" s="16"/>
    </row>
    <row r="442" spans="1:5">
      <c r="A442" s="7"/>
      <c r="B442" s="5"/>
      <c r="C442" s="5"/>
      <c r="D442" s="11"/>
      <c r="E442" s="16"/>
    </row>
    <row r="443" spans="1:5">
      <c r="A443" s="7"/>
      <c r="B443" s="5"/>
      <c r="C443" s="5"/>
      <c r="D443" s="11"/>
      <c r="E443" s="16"/>
    </row>
    <row r="444" spans="1:5">
      <c r="A444" s="7"/>
      <c r="B444" s="5"/>
      <c r="C444" s="5"/>
      <c r="D444" s="11"/>
      <c r="E444" s="16"/>
    </row>
    <row r="445" spans="1:5">
      <c r="A445" s="7"/>
      <c r="B445" s="5"/>
      <c r="C445" s="5"/>
      <c r="D445" s="11"/>
      <c r="E445" s="16"/>
    </row>
    <row r="446" spans="1:5">
      <c r="A446" s="7"/>
      <c r="B446" s="5"/>
      <c r="C446" s="5"/>
      <c r="D446" s="11"/>
      <c r="E446" s="16"/>
    </row>
    <row r="447" spans="1:5">
      <c r="A447" s="7"/>
      <c r="B447" s="5"/>
      <c r="C447" s="5"/>
      <c r="D447" s="11"/>
      <c r="E447" s="16"/>
    </row>
    <row r="448" spans="1:5">
      <c r="A448" s="7"/>
      <c r="B448" s="5"/>
      <c r="C448" s="5"/>
      <c r="D448" s="11"/>
      <c r="E448" s="16"/>
    </row>
    <row r="449" spans="1:5">
      <c r="A449" s="7"/>
      <c r="B449" s="5"/>
      <c r="C449" s="5"/>
      <c r="D449" s="11"/>
      <c r="E449" s="16"/>
    </row>
    <row r="450" spans="1:5">
      <c r="A450" s="7"/>
      <c r="B450" s="5"/>
      <c r="C450" s="5"/>
      <c r="D450" s="11"/>
      <c r="E450" s="16"/>
    </row>
    <row r="451" spans="1:5">
      <c r="A451" s="7"/>
      <c r="B451" s="5"/>
      <c r="C451" s="5"/>
      <c r="D451" s="11"/>
      <c r="E451" s="16"/>
    </row>
    <row r="452" spans="1:5">
      <c r="A452" s="7"/>
      <c r="B452" s="5"/>
      <c r="C452" s="5"/>
      <c r="D452" s="11"/>
      <c r="E452" s="16"/>
    </row>
    <row r="453" spans="1:5">
      <c r="A453" s="7"/>
      <c r="B453" s="5"/>
      <c r="C453" s="5"/>
      <c r="D453" s="11"/>
      <c r="E453" s="16"/>
    </row>
    <row r="454" spans="1:5">
      <c r="A454" s="7"/>
      <c r="B454" s="5"/>
      <c r="C454" s="5"/>
      <c r="D454" s="11"/>
      <c r="E454" s="16"/>
    </row>
    <row r="455" spans="1:5">
      <c r="A455" s="7"/>
      <c r="B455" s="5"/>
      <c r="C455" s="5"/>
      <c r="D455" s="11"/>
      <c r="E455" s="16"/>
    </row>
    <row r="456" spans="1:5">
      <c r="A456" s="7"/>
      <c r="B456" s="5"/>
      <c r="C456" s="5"/>
      <c r="D456" s="11"/>
      <c r="E456" s="16"/>
    </row>
    <row r="457" spans="1:5">
      <c r="A457" s="7"/>
      <c r="B457" s="5"/>
      <c r="C457" s="5"/>
      <c r="D457" s="11"/>
      <c r="E457" s="16"/>
    </row>
    <row r="458" spans="1:5">
      <c r="A458" s="7"/>
      <c r="B458" s="5"/>
      <c r="C458" s="5"/>
      <c r="D458" s="11"/>
      <c r="E458" s="16"/>
    </row>
    <row r="459" spans="1:5">
      <c r="A459" s="7"/>
      <c r="B459" s="5"/>
      <c r="C459" s="5"/>
      <c r="D459" s="11"/>
      <c r="E459" s="16"/>
    </row>
    <row r="460" spans="1:5">
      <c r="A460" s="7"/>
      <c r="B460" s="5"/>
      <c r="C460" s="5"/>
      <c r="D460" s="11"/>
      <c r="E460" s="16"/>
    </row>
    <row r="461" spans="1:5">
      <c r="A461" s="7"/>
      <c r="B461" s="5"/>
      <c r="C461" s="5"/>
      <c r="D461" s="11"/>
      <c r="E461" s="16"/>
    </row>
    <row r="462" spans="1:5">
      <c r="A462" s="7"/>
      <c r="B462" s="5"/>
      <c r="C462" s="5"/>
      <c r="D462" s="11"/>
      <c r="E462" s="16"/>
    </row>
    <row r="463" spans="1:5">
      <c r="A463" s="7"/>
      <c r="B463" s="5"/>
      <c r="C463" s="5"/>
      <c r="D463" s="11"/>
      <c r="E463" s="16"/>
    </row>
    <row r="464" spans="1:5">
      <c r="A464" s="7"/>
      <c r="B464" s="5"/>
      <c r="C464" s="5"/>
      <c r="D464" s="11"/>
      <c r="E464" s="16"/>
    </row>
    <row r="465" spans="1:5">
      <c r="A465" s="7"/>
      <c r="B465" s="5"/>
      <c r="C465" s="5"/>
      <c r="D465" s="11"/>
      <c r="E465" s="16"/>
    </row>
    <row r="466" spans="1:5">
      <c r="A466" s="7"/>
      <c r="B466" s="5"/>
      <c r="C466" s="5"/>
      <c r="D466" s="11"/>
      <c r="E466" s="16"/>
    </row>
    <row r="467" spans="1:5">
      <c r="A467" s="7"/>
      <c r="B467" s="5"/>
      <c r="C467" s="5"/>
      <c r="D467" s="11"/>
      <c r="E467" s="16"/>
    </row>
    <row r="468" spans="1:5">
      <c r="A468" s="7"/>
      <c r="B468" s="5"/>
      <c r="C468" s="5"/>
      <c r="D468" s="11"/>
      <c r="E468" s="16"/>
    </row>
    <row r="469" spans="1:5">
      <c r="A469" s="7"/>
      <c r="B469" s="5"/>
      <c r="C469" s="5"/>
      <c r="D469" s="11"/>
      <c r="E469" s="16"/>
    </row>
    <row r="470" spans="1:5">
      <c r="A470" s="7"/>
      <c r="B470" s="5"/>
      <c r="C470" s="5"/>
      <c r="D470" s="11"/>
      <c r="E470" s="16"/>
    </row>
    <row r="471" spans="1:5">
      <c r="A471" s="7"/>
      <c r="B471" s="5"/>
      <c r="C471" s="5"/>
      <c r="D471" s="11"/>
      <c r="E471" s="16"/>
    </row>
    <row r="472" spans="1:5">
      <c r="A472" s="7"/>
      <c r="B472" s="5"/>
      <c r="C472" s="5"/>
      <c r="D472" s="11"/>
      <c r="E472" s="16"/>
    </row>
    <row r="473" spans="1:5">
      <c r="A473" s="7"/>
      <c r="B473" s="5"/>
      <c r="C473" s="5"/>
      <c r="D473" s="11"/>
      <c r="E473" s="16"/>
    </row>
    <row r="474" spans="1:5">
      <c r="A474" s="7"/>
      <c r="B474" s="5"/>
      <c r="C474" s="5"/>
      <c r="D474" s="11"/>
      <c r="E474" s="16"/>
    </row>
    <row r="475" spans="1:5">
      <c r="A475" s="7"/>
      <c r="B475" s="5"/>
      <c r="C475" s="5"/>
      <c r="D475" s="11"/>
      <c r="E475" s="16"/>
    </row>
    <row r="476" spans="1:5">
      <c r="A476" s="7"/>
      <c r="B476" s="5"/>
      <c r="C476" s="5"/>
      <c r="D476" s="11"/>
      <c r="E476" s="16"/>
    </row>
    <row r="477" spans="1:5">
      <c r="A477" s="7"/>
      <c r="B477" s="5"/>
      <c r="C477" s="5"/>
      <c r="D477" s="11"/>
      <c r="E477" s="16"/>
    </row>
    <row r="478" spans="1:5">
      <c r="A478" s="7"/>
      <c r="B478" s="5"/>
      <c r="C478" s="5"/>
      <c r="D478" s="11"/>
      <c r="E478" s="16"/>
    </row>
    <row r="479" spans="1:5">
      <c r="A479" s="7"/>
      <c r="B479" s="5"/>
      <c r="C479" s="5"/>
      <c r="D479" s="11"/>
      <c r="E479" s="16"/>
    </row>
    <row r="480" spans="1:5">
      <c r="A480" s="7"/>
      <c r="B480" s="5"/>
      <c r="C480" s="5"/>
      <c r="D480" s="11"/>
      <c r="E480" s="16"/>
    </row>
    <row r="481" spans="1:5">
      <c r="A481" s="7"/>
      <c r="B481" s="5"/>
      <c r="C481" s="5"/>
      <c r="D481" s="11"/>
      <c r="E481" s="16"/>
    </row>
    <row r="482" spans="1:5">
      <c r="A482" s="7"/>
      <c r="B482" s="5"/>
      <c r="C482" s="5"/>
      <c r="D482" s="11"/>
      <c r="E482" s="16"/>
    </row>
    <row r="483" spans="1:5">
      <c r="A483" s="7"/>
      <c r="B483" s="5"/>
      <c r="C483" s="5"/>
      <c r="D483" s="11"/>
      <c r="E483" s="16"/>
    </row>
    <row r="484" spans="1:5">
      <c r="A484" s="7"/>
      <c r="B484" s="5"/>
      <c r="C484" s="5"/>
      <c r="D484" s="11"/>
      <c r="E484" s="16"/>
    </row>
    <row r="485" spans="1:5">
      <c r="A485" s="7"/>
      <c r="B485" s="5"/>
      <c r="C485" s="5"/>
      <c r="D485" s="11"/>
      <c r="E485" s="16"/>
    </row>
    <row r="486" spans="1:5">
      <c r="A486" s="7"/>
      <c r="B486" s="5"/>
      <c r="C486" s="5"/>
      <c r="D486" s="11"/>
      <c r="E486" s="16"/>
    </row>
    <row r="487" spans="1:5">
      <c r="A487" s="7"/>
      <c r="B487" s="5"/>
      <c r="C487" s="5"/>
      <c r="D487" s="11"/>
      <c r="E487" s="16"/>
    </row>
    <row r="488" spans="1:5">
      <c r="A488" s="7"/>
      <c r="B488" s="5"/>
      <c r="C488" s="5"/>
      <c r="D488" s="11"/>
      <c r="E488" s="16"/>
    </row>
    <row r="489" spans="1:5">
      <c r="A489" s="7"/>
      <c r="B489" s="5"/>
      <c r="C489" s="5"/>
      <c r="D489" s="11"/>
      <c r="E489" s="16"/>
    </row>
    <row r="490" spans="1:5">
      <c r="A490" s="7"/>
      <c r="B490" s="5"/>
      <c r="C490" s="5"/>
      <c r="D490" s="11"/>
      <c r="E490" s="16"/>
    </row>
    <row r="491" spans="1:5">
      <c r="A491" s="7"/>
      <c r="B491" s="5"/>
      <c r="C491" s="5"/>
      <c r="D491" s="11"/>
      <c r="E491" s="16"/>
    </row>
    <row r="492" spans="1:5">
      <c r="A492" s="7"/>
      <c r="B492" s="5"/>
      <c r="C492" s="5"/>
      <c r="D492" s="11"/>
      <c r="E492" s="16"/>
    </row>
    <row r="493" spans="1:5">
      <c r="A493" s="7"/>
      <c r="B493" s="5"/>
      <c r="C493" s="5"/>
      <c r="D493" s="11"/>
      <c r="E493" s="16"/>
    </row>
    <row r="494" spans="1:5">
      <c r="A494" s="7"/>
      <c r="B494" s="5"/>
      <c r="C494" s="5"/>
      <c r="D494" s="11"/>
      <c r="E494" s="16"/>
    </row>
    <row r="495" spans="1:5">
      <c r="A495" s="7"/>
      <c r="B495" s="5"/>
      <c r="C495" s="5"/>
      <c r="D495" s="11"/>
      <c r="E495" s="16"/>
    </row>
    <row r="496" spans="1:5">
      <c r="A496" s="7"/>
      <c r="B496" s="5"/>
      <c r="C496" s="5"/>
      <c r="D496" s="11"/>
      <c r="E496" s="16"/>
    </row>
    <row r="497" spans="1:5">
      <c r="A497" s="7"/>
      <c r="B497" s="5"/>
      <c r="C497" s="5"/>
      <c r="D497" s="11"/>
      <c r="E497" s="16"/>
    </row>
    <row r="498" spans="1:5">
      <c r="A498" s="7"/>
      <c r="B498" s="5"/>
      <c r="C498" s="5"/>
      <c r="D498" s="11"/>
      <c r="E498" s="16"/>
    </row>
    <row r="499" spans="1:5">
      <c r="A499" s="7"/>
      <c r="B499" s="5"/>
      <c r="C499" s="5"/>
      <c r="D499" s="11"/>
      <c r="E499" s="16"/>
    </row>
    <row r="500" spans="1:5">
      <c r="A500" s="7"/>
      <c r="B500" s="5"/>
      <c r="C500" s="5"/>
      <c r="D500" s="11"/>
      <c r="E500" s="16"/>
    </row>
    <row r="501" spans="1:5">
      <c r="A501" s="7"/>
      <c r="B501" s="5"/>
      <c r="C501" s="5"/>
      <c r="D501" s="11"/>
      <c r="E501" s="16"/>
    </row>
    <row r="502" spans="1:5">
      <c r="A502" s="7"/>
      <c r="B502" s="5"/>
      <c r="C502" s="5"/>
      <c r="D502" s="11"/>
      <c r="E502" s="16"/>
    </row>
    <row r="503" spans="1:5">
      <c r="A503" s="7"/>
      <c r="B503" s="5"/>
      <c r="C503" s="5"/>
      <c r="D503" s="11"/>
      <c r="E503" s="16"/>
    </row>
    <row r="504" spans="1:5">
      <c r="A504" s="7"/>
      <c r="B504" s="5"/>
      <c r="C504" s="5"/>
      <c r="D504" s="11"/>
      <c r="E504" s="16"/>
    </row>
    <row r="505" spans="1:5">
      <c r="A505" s="7"/>
      <c r="B505" s="5"/>
      <c r="C505" s="5"/>
      <c r="D505" s="11"/>
      <c r="E505" s="16"/>
    </row>
    <row r="506" spans="1:5">
      <c r="A506" s="7"/>
      <c r="B506" s="5"/>
      <c r="C506" s="5"/>
      <c r="D506" s="11"/>
      <c r="E506" s="16"/>
    </row>
    <row r="507" spans="1:5">
      <c r="A507" s="7"/>
      <c r="B507" s="5"/>
      <c r="C507" s="5"/>
      <c r="D507" s="11"/>
      <c r="E507" s="16"/>
    </row>
    <row r="508" spans="1:5">
      <c r="A508" s="7"/>
      <c r="B508" s="5"/>
      <c r="C508" s="5"/>
      <c r="D508" s="11"/>
      <c r="E508" s="16"/>
    </row>
    <row r="509" spans="1:5">
      <c r="A509" s="7"/>
      <c r="B509" s="5"/>
      <c r="C509" s="5"/>
      <c r="D509" s="11"/>
      <c r="E509" s="16"/>
    </row>
    <row r="510" spans="1:5">
      <c r="A510" s="7"/>
      <c r="B510" s="5"/>
      <c r="C510" s="5"/>
      <c r="D510" s="11"/>
      <c r="E510" s="16"/>
    </row>
    <row r="511" spans="1:5">
      <c r="A511" s="7"/>
      <c r="B511" s="5"/>
      <c r="C511" s="5"/>
      <c r="D511" s="11"/>
      <c r="E511" s="16"/>
    </row>
    <row r="512" spans="1:5">
      <c r="A512" s="7"/>
      <c r="B512" s="5"/>
      <c r="C512" s="5"/>
      <c r="D512" s="11"/>
      <c r="E512" s="16"/>
    </row>
    <row r="513" spans="1:5">
      <c r="A513" s="7"/>
      <c r="B513" s="5"/>
      <c r="C513" s="5"/>
      <c r="D513" s="11"/>
      <c r="E513" s="16"/>
    </row>
    <row r="514" spans="1:5">
      <c r="A514" s="7"/>
      <c r="B514" s="5"/>
      <c r="C514" s="5"/>
      <c r="D514" s="11"/>
      <c r="E514" s="16"/>
    </row>
    <row r="515" spans="1:5">
      <c r="A515" s="7"/>
      <c r="B515" s="5"/>
      <c r="C515" s="5"/>
      <c r="D515" s="11"/>
      <c r="E515" s="16"/>
    </row>
    <row r="516" spans="1:5">
      <c r="A516" s="7"/>
      <c r="B516" s="5"/>
      <c r="C516" s="5"/>
      <c r="D516" s="11"/>
      <c r="E516" s="16"/>
    </row>
    <row r="517" spans="1:5">
      <c r="A517" s="7"/>
      <c r="B517" s="5"/>
      <c r="C517" s="5"/>
      <c r="D517" s="11"/>
      <c r="E517" s="16"/>
    </row>
    <row r="518" spans="1:5">
      <c r="A518" s="7"/>
      <c r="B518" s="5"/>
      <c r="C518" s="5"/>
      <c r="D518" s="11"/>
      <c r="E518" s="16"/>
    </row>
    <row r="519" spans="1:5">
      <c r="A519" s="7"/>
      <c r="B519" s="5"/>
      <c r="C519" s="5"/>
      <c r="D519" s="11"/>
      <c r="E519" s="16"/>
    </row>
    <row r="520" spans="1:5">
      <c r="A520" s="7"/>
      <c r="B520" s="5"/>
      <c r="C520" s="5"/>
      <c r="D520" s="11"/>
      <c r="E520" s="16"/>
    </row>
    <row r="521" spans="1:5">
      <c r="A521" s="7"/>
      <c r="B521" s="5"/>
      <c r="C521" s="5"/>
      <c r="D521" s="11"/>
      <c r="E521" s="16"/>
    </row>
    <row r="522" spans="1:5">
      <c r="A522" s="7"/>
      <c r="B522" s="5"/>
      <c r="C522" s="5"/>
      <c r="D522" s="11"/>
      <c r="E522" s="16"/>
    </row>
    <row r="523" spans="1:5">
      <c r="A523" s="7"/>
      <c r="B523" s="5"/>
      <c r="C523" s="5"/>
      <c r="D523" s="11"/>
      <c r="E523" s="16"/>
    </row>
    <row r="524" spans="1:5">
      <c r="A524" s="7"/>
      <c r="B524" s="5"/>
      <c r="C524" s="5"/>
      <c r="D524" s="11"/>
      <c r="E524" s="16"/>
    </row>
    <row r="525" spans="1:5">
      <c r="A525" s="7"/>
      <c r="B525" s="5"/>
      <c r="C525" s="5"/>
      <c r="D525" s="11"/>
      <c r="E525" s="16"/>
    </row>
    <row r="526" spans="1:5">
      <c r="A526" s="7"/>
      <c r="B526" s="5"/>
      <c r="C526" s="5"/>
      <c r="D526" s="11"/>
      <c r="E526" s="16"/>
    </row>
    <row r="527" spans="1:5">
      <c r="A527" s="7"/>
      <c r="B527" s="5"/>
      <c r="C527" s="5"/>
      <c r="D527" s="11"/>
      <c r="E527" s="16"/>
    </row>
    <row r="528" spans="1:5">
      <c r="A528" s="7"/>
      <c r="B528" s="5"/>
      <c r="C528" s="5"/>
      <c r="D528" s="11"/>
      <c r="E528" s="16"/>
    </row>
    <row r="529" spans="1:5">
      <c r="A529" s="7"/>
      <c r="B529" s="5"/>
      <c r="C529" s="5"/>
      <c r="D529" s="11"/>
      <c r="E529" s="16"/>
    </row>
    <row r="530" spans="1:5">
      <c r="A530" s="7"/>
      <c r="B530" s="5"/>
      <c r="C530" s="5"/>
      <c r="D530" s="11"/>
      <c r="E530" s="16"/>
    </row>
    <row r="531" spans="1:5">
      <c r="A531" s="7"/>
      <c r="B531" s="5"/>
      <c r="C531" s="5"/>
      <c r="D531" s="11"/>
      <c r="E531" s="16"/>
    </row>
    <row r="532" spans="1:5">
      <c r="A532" s="7"/>
      <c r="B532" s="5"/>
      <c r="C532" s="5"/>
      <c r="D532" s="11"/>
      <c r="E532" s="16"/>
    </row>
    <row r="533" spans="1:5">
      <c r="A533" s="7"/>
      <c r="B533" s="5"/>
      <c r="C533" s="5"/>
      <c r="D533" s="11"/>
      <c r="E533" s="16"/>
    </row>
    <row r="534" spans="1:5">
      <c r="A534" s="7"/>
      <c r="B534" s="5"/>
      <c r="C534" s="5"/>
      <c r="D534" s="11"/>
      <c r="E534" s="16"/>
    </row>
    <row r="535" spans="1:5">
      <c r="A535" s="7"/>
      <c r="B535" s="5"/>
      <c r="C535" s="5"/>
      <c r="D535" s="11"/>
      <c r="E535" s="16"/>
    </row>
    <row r="536" spans="1:5">
      <c r="A536" s="7"/>
      <c r="B536" s="5"/>
      <c r="C536" s="5"/>
      <c r="D536" s="11"/>
      <c r="E536" s="16"/>
    </row>
    <row r="537" spans="1:5">
      <c r="A537" s="7"/>
      <c r="B537" s="5"/>
      <c r="C537" s="5"/>
      <c r="D537" s="11"/>
      <c r="E537" s="16"/>
    </row>
    <row r="538" spans="1:5">
      <c r="A538" s="7"/>
      <c r="B538" s="5"/>
      <c r="C538" s="5"/>
      <c r="D538" s="11"/>
      <c r="E538" s="16"/>
    </row>
    <row r="539" spans="1:5">
      <c r="A539" s="7"/>
      <c r="B539" s="5"/>
      <c r="C539" s="5"/>
      <c r="D539" s="11"/>
      <c r="E539" s="16"/>
    </row>
    <row r="540" spans="1:5">
      <c r="A540" s="7"/>
      <c r="B540" s="5"/>
      <c r="C540" s="5"/>
      <c r="D540" s="11"/>
      <c r="E540" s="16"/>
    </row>
    <row r="541" spans="1:5">
      <c r="A541" s="7"/>
      <c r="B541" s="5"/>
      <c r="C541" s="5"/>
      <c r="D541" s="11"/>
      <c r="E541" s="16"/>
    </row>
    <row r="542" spans="1:5">
      <c r="A542" s="7"/>
      <c r="B542" s="5"/>
      <c r="C542" s="5"/>
      <c r="D542" s="11"/>
      <c r="E542" s="16"/>
    </row>
    <row r="543" spans="1:5">
      <c r="A543" s="7"/>
      <c r="B543" s="5"/>
      <c r="C543" s="5"/>
      <c r="D543" s="11"/>
      <c r="E543" s="16"/>
    </row>
    <row r="544" spans="1:5">
      <c r="A544" s="7"/>
      <c r="B544" s="5"/>
      <c r="C544" s="5"/>
      <c r="D544" s="11"/>
      <c r="E544" s="16"/>
    </row>
    <row r="545" spans="1:5">
      <c r="A545" s="7"/>
      <c r="B545" s="5"/>
      <c r="C545" s="5"/>
      <c r="D545" s="11"/>
      <c r="E545" s="16"/>
    </row>
    <row r="546" spans="1:5">
      <c r="A546" s="7"/>
      <c r="B546" s="5"/>
      <c r="C546" s="5"/>
      <c r="D546" s="11"/>
      <c r="E546" s="16"/>
    </row>
    <row r="547" spans="1:5">
      <c r="A547" s="7"/>
      <c r="B547" s="5"/>
      <c r="C547" s="5"/>
      <c r="D547" s="11"/>
      <c r="E547" s="16"/>
    </row>
    <row r="548" spans="1:5">
      <c r="A548" s="7"/>
      <c r="B548" s="5"/>
      <c r="C548" s="5"/>
      <c r="D548" s="11"/>
      <c r="E548" s="16"/>
    </row>
    <row r="549" spans="1:5">
      <c r="A549" s="7"/>
      <c r="B549" s="5"/>
      <c r="C549" s="5"/>
      <c r="D549" s="11"/>
      <c r="E549" s="16"/>
    </row>
    <row r="550" spans="1:5">
      <c r="A550" s="7"/>
      <c r="B550" s="5"/>
      <c r="C550" s="5"/>
      <c r="D550" s="11"/>
      <c r="E550" s="16"/>
    </row>
    <row r="551" spans="1:5">
      <c r="A551" s="7"/>
      <c r="B551" s="5"/>
      <c r="C551" s="5"/>
      <c r="D551" s="11"/>
      <c r="E551" s="16"/>
    </row>
    <row r="552" spans="1:5">
      <c r="A552" s="7"/>
      <c r="B552" s="5"/>
      <c r="C552" s="5"/>
      <c r="D552" s="11"/>
      <c r="E552" s="16"/>
    </row>
    <row r="553" spans="1:5">
      <c r="A553" s="7"/>
      <c r="B553" s="5"/>
      <c r="C553" s="5"/>
      <c r="D553" s="11"/>
      <c r="E553" s="16"/>
    </row>
    <row r="554" spans="1:5">
      <c r="A554" s="7"/>
      <c r="B554" s="5"/>
      <c r="C554" s="5"/>
      <c r="D554" s="11"/>
      <c r="E554" s="16"/>
    </row>
    <row r="555" spans="1:5">
      <c r="A555" s="7"/>
      <c r="B555" s="5"/>
      <c r="C555" s="5"/>
      <c r="D555" s="11"/>
      <c r="E555" s="16"/>
    </row>
    <row r="556" spans="1:5">
      <c r="A556" s="7"/>
      <c r="B556" s="5"/>
      <c r="C556" s="5"/>
      <c r="D556" s="11"/>
      <c r="E556" s="16"/>
    </row>
    <row r="557" spans="1:5">
      <c r="A557" s="7"/>
      <c r="B557" s="5"/>
      <c r="C557" s="5"/>
      <c r="D557" s="11"/>
      <c r="E557" s="16"/>
    </row>
    <row r="558" spans="1:5">
      <c r="A558" s="7"/>
      <c r="B558" s="5"/>
      <c r="C558" s="5"/>
      <c r="D558" s="11"/>
      <c r="E558" s="16"/>
    </row>
    <row r="559" spans="1:5">
      <c r="A559" s="7"/>
      <c r="B559" s="5"/>
      <c r="C559" s="5"/>
      <c r="D559" s="11"/>
      <c r="E559" s="16"/>
    </row>
    <row r="560" spans="1:5">
      <c r="A560" s="7"/>
      <c r="B560" s="5"/>
      <c r="C560" s="5"/>
      <c r="D560" s="11"/>
      <c r="E560" s="16"/>
    </row>
    <row r="561" spans="1:5">
      <c r="A561" s="7"/>
      <c r="B561" s="5"/>
      <c r="C561" s="5"/>
      <c r="D561" s="11"/>
      <c r="E561" s="16"/>
    </row>
    <row r="562" spans="1:5">
      <c r="A562" s="7"/>
      <c r="B562" s="5"/>
      <c r="C562" s="5"/>
      <c r="D562" s="11"/>
      <c r="E562" s="16"/>
    </row>
    <row r="563" spans="1:5">
      <c r="A563" s="7"/>
      <c r="B563" s="5"/>
      <c r="C563" s="5"/>
      <c r="D563" s="11"/>
      <c r="E563" s="16"/>
    </row>
    <row r="564" spans="1:5">
      <c r="A564" s="7"/>
      <c r="B564" s="5"/>
      <c r="C564" s="5"/>
      <c r="D564" s="11"/>
      <c r="E564" s="16"/>
    </row>
    <row r="565" spans="1:5">
      <c r="A565" s="7"/>
      <c r="B565" s="5"/>
      <c r="C565" s="5"/>
      <c r="D565" s="11"/>
      <c r="E565" s="16"/>
    </row>
    <row r="566" spans="1:5">
      <c r="A566" s="7"/>
      <c r="B566" s="5"/>
      <c r="C566" s="5"/>
      <c r="D566" s="11"/>
      <c r="E566" s="16"/>
    </row>
    <row r="567" spans="1:5">
      <c r="A567" s="7"/>
      <c r="B567" s="5"/>
      <c r="C567" s="5"/>
      <c r="D567" s="11"/>
      <c r="E567" s="16"/>
    </row>
    <row r="568" spans="1:5">
      <c r="A568" s="7"/>
      <c r="B568" s="5"/>
      <c r="C568" s="5"/>
      <c r="D568" s="11"/>
      <c r="E568" s="16"/>
    </row>
    <row r="569" spans="1:5">
      <c r="A569" s="7"/>
      <c r="B569" s="5"/>
      <c r="C569" s="5"/>
      <c r="D569" s="11"/>
      <c r="E569" s="16"/>
    </row>
    <row r="570" spans="1:5">
      <c r="A570" s="7"/>
      <c r="B570" s="5"/>
      <c r="C570" s="5"/>
      <c r="D570" s="11"/>
      <c r="E570" s="16"/>
    </row>
    <row r="571" spans="1:5">
      <c r="A571" s="7"/>
      <c r="B571" s="5"/>
      <c r="C571" s="5"/>
      <c r="D571" s="11"/>
      <c r="E571" s="16"/>
    </row>
    <row r="572" spans="1:5">
      <c r="A572" s="7"/>
      <c r="B572" s="5"/>
      <c r="C572" s="5"/>
      <c r="D572" s="11"/>
      <c r="E572" s="16"/>
    </row>
    <row r="573" spans="1:5">
      <c r="A573" s="7"/>
      <c r="B573" s="5"/>
      <c r="C573" s="5"/>
      <c r="D573" s="11"/>
      <c r="E573" s="16"/>
    </row>
    <row r="574" spans="1:5">
      <c r="A574" s="7"/>
      <c r="B574" s="5"/>
      <c r="C574" s="5"/>
      <c r="D574" s="11"/>
      <c r="E574" s="16"/>
    </row>
    <row r="575" spans="1:5">
      <c r="A575" s="7"/>
      <c r="B575" s="5"/>
      <c r="C575" s="5"/>
      <c r="D575" s="11"/>
      <c r="E575" s="16"/>
    </row>
    <row r="576" spans="1:5">
      <c r="A576" s="7"/>
      <c r="B576" s="5"/>
      <c r="C576" s="5"/>
      <c r="D576" s="11"/>
      <c r="E576" s="16"/>
    </row>
    <row r="577" spans="1:5">
      <c r="A577" s="7"/>
      <c r="B577" s="5"/>
      <c r="C577" s="5"/>
      <c r="D577" s="11"/>
      <c r="E577" s="16"/>
    </row>
    <row r="578" spans="1:5">
      <c r="A578" s="7"/>
      <c r="B578" s="5"/>
      <c r="C578" s="5"/>
      <c r="D578" s="11"/>
      <c r="E578" s="16"/>
    </row>
    <row r="579" spans="1:5">
      <c r="A579" s="7"/>
      <c r="B579" s="5"/>
      <c r="C579" s="5"/>
      <c r="D579" s="11"/>
      <c r="E579" s="16"/>
    </row>
    <row r="580" spans="1:5">
      <c r="A580" s="7"/>
      <c r="B580" s="5"/>
      <c r="C580" s="5"/>
      <c r="D580" s="11"/>
      <c r="E580" s="16"/>
    </row>
    <row r="581" spans="1:5">
      <c r="A581" s="7"/>
      <c r="B581" s="5"/>
      <c r="C581" s="5"/>
      <c r="D581" s="11"/>
      <c r="E581" s="16"/>
    </row>
    <row r="582" spans="1:5">
      <c r="A582" s="7"/>
      <c r="B582" s="5"/>
      <c r="C582" s="5"/>
      <c r="D582" s="11"/>
      <c r="E582" s="16"/>
    </row>
    <row r="583" spans="1:5">
      <c r="A583" s="7"/>
      <c r="B583" s="5"/>
      <c r="C583" s="5"/>
      <c r="D583" s="11"/>
      <c r="E583" s="16"/>
    </row>
    <row r="584" spans="1:5">
      <c r="A584" s="7"/>
      <c r="B584" s="5"/>
      <c r="C584" s="5"/>
      <c r="D584" s="11"/>
      <c r="E584" s="16"/>
    </row>
    <row r="585" spans="1:5">
      <c r="A585" s="7"/>
      <c r="B585" s="5"/>
      <c r="C585" s="5"/>
      <c r="D585" s="11"/>
      <c r="E585" s="16"/>
    </row>
    <row r="586" spans="1:5">
      <c r="A586" s="7"/>
      <c r="B586" s="5"/>
      <c r="C586" s="5"/>
      <c r="D586" s="11"/>
      <c r="E586" s="16"/>
    </row>
    <row r="587" spans="1:5">
      <c r="A587" s="7"/>
      <c r="B587" s="5"/>
      <c r="C587" s="5"/>
      <c r="D587" s="11"/>
      <c r="E587" s="16"/>
    </row>
    <row r="588" spans="1:5">
      <c r="A588" s="7"/>
      <c r="B588" s="5"/>
      <c r="C588" s="5"/>
      <c r="D588" s="11"/>
      <c r="E588" s="16"/>
    </row>
    <row r="589" spans="1:5">
      <c r="A589" s="7"/>
      <c r="B589" s="5"/>
      <c r="C589" s="5"/>
      <c r="D589" s="11"/>
      <c r="E589" s="16"/>
    </row>
    <row r="590" spans="1:5">
      <c r="A590" s="7"/>
      <c r="B590" s="5"/>
      <c r="C590" s="5"/>
      <c r="D590" s="11"/>
      <c r="E590" s="16"/>
    </row>
    <row r="591" spans="1:5">
      <c r="A591" s="7"/>
      <c r="B591" s="5"/>
      <c r="C591" s="5"/>
      <c r="D591" s="11"/>
      <c r="E591" s="16"/>
    </row>
    <row r="592" spans="1:5">
      <c r="A592" s="7"/>
      <c r="B592" s="5"/>
      <c r="C592" s="5"/>
      <c r="D592" s="11"/>
      <c r="E592" s="16"/>
    </row>
    <row r="593" spans="1:5">
      <c r="A593" s="7"/>
      <c r="B593" s="5"/>
      <c r="C593" s="5"/>
      <c r="D593" s="11"/>
      <c r="E593" s="16"/>
    </row>
    <row r="594" spans="1:5">
      <c r="A594" s="7"/>
      <c r="B594" s="5"/>
      <c r="C594" s="5"/>
      <c r="D594" s="11"/>
      <c r="E594" s="16"/>
    </row>
    <row r="595" spans="1:5">
      <c r="A595" s="7"/>
      <c r="B595" s="5"/>
      <c r="C595" s="5"/>
      <c r="D595" s="11"/>
      <c r="E595" s="16"/>
    </row>
    <row r="596" spans="1:5">
      <c r="A596" s="7"/>
      <c r="B596" s="5"/>
      <c r="C596" s="5"/>
      <c r="D596" s="11"/>
      <c r="E596" s="16"/>
    </row>
    <row r="597" spans="1:5">
      <c r="A597" s="7"/>
      <c r="B597" s="5"/>
      <c r="C597" s="5"/>
      <c r="D597" s="11"/>
      <c r="E597" s="16"/>
    </row>
    <row r="598" spans="1:5">
      <c r="A598" s="7"/>
      <c r="B598" s="5"/>
      <c r="C598" s="5"/>
      <c r="D598" s="11"/>
      <c r="E598" s="16"/>
    </row>
    <row r="599" spans="1:5">
      <c r="A599" s="7"/>
      <c r="B599" s="5"/>
      <c r="C599" s="5"/>
      <c r="D599" s="11"/>
      <c r="E599" s="16"/>
    </row>
    <row r="600" spans="1:5">
      <c r="A600" s="7"/>
      <c r="B600" s="5"/>
      <c r="C600" s="5"/>
      <c r="D600" s="11"/>
      <c r="E600" s="16"/>
    </row>
    <row r="601" spans="1:5">
      <c r="A601" s="7"/>
      <c r="B601" s="5"/>
      <c r="C601" s="5"/>
      <c r="D601" s="11"/>
      <c r="E601" s="16"/>
    </row>
    <row r="602" spans="1:5">
      <c r="A602" s="7"/>
      <c r="B602" s="5"/>
      <c r="C602" s="5"/>
      <c r="D602" s="11"/>
      <c r="E602" s="16"/>
    </row>
    <row r="603" spans="1:5">
      <c r="A603" s="7"/>
      <c r="B603" s="5"/>
      <c r="C603" s="5"/>
      <c r="D603" s="11"/>
      <c r="E603" s="16"/>
    </row>
    <row r="604" spans="1:5">
      <c r="A604" s="7"/>
      <c r="B604" s="5"/>
      <c r="C604" s="5"/>
      <c r="D604" s="11"/>
      <c r="E604" s="16"/>
    </row>
    <row r="605" spans="1:5">
      <c r="A605" s="7"/>
      <c r="B605" s="5"/>
      <c r="C605" s="5"/>
      <c r="D605" s="11"/>
      <c r="E605" s="16"/>
    </row>
    <row r="606" spans="1:5">
      <c r="A606" s="7"/>
      <c r="B606" s="5"/>
      <c r="C606" s="5"/>
      <c r="D606" s="11"/>
      <c r="E606" s="16"/>
    </row>
    <row r="607" spans="1:5">
      <c r="A607" s="7"/>
      <c r="B607" s="5"/>
      <c r="C607" s="5"/>
      <c r="D607" s="11"/>
      <c r="E607" s="16"/>
    </row>
    <row r="608" spans="1:5">
      <c r="A608" s="7"/>
      <c r="B608" s="5"/>
      <c r="C608" s="5"/>
      <c r="D608" s="11"/>
      <c r="E608" s="16"/>
    </row>
    <row r="609" spans="1:5">
      <c r="A609" s="7"/>
      <c r="B609" s="5"/>
      <c r="C609" s="5"/>
      <c r="D609" s="11"/>
      <c r="E609" s="16"/>
    </row>
    <row r="610" spans="1:5">
      <c r="A610" s="7"/>
      <c r="B610" s="5"/>
      <c r="C610" s="5"/>
      <c r="D610" s="11"/>
      <c r="E610" s="16"/>
    </row>
    <row r="611" spans="1:5">
      <c r="A611" s="7"/>
      <c r="B611" s="5"/>
      <c r="C611" s="5"/>
      <c r="D611" s="11"/>
      <c r="E611" s="16"/>
    </row>
    <row r="612" spans="1:5">
      <c r="A612" s="7"/>
      <c r="B612" s="5"/>
      <c r="C612" s="5"/>
      <c r="D612" s="11"/>
      <c r="E612" s="16"/>
    </row>
    <row r="613" spans="1:5">
      <c r="A613" s="7"/>
      <c r="B613" s="5"/>
      <c r="C613" s="5"/>
      <c r="D613" s="11"/>
      <c r="E613" s="16"/>
    </row>
    <row r="614" spans="1:5">
      <c r="A614" s="7"/>
      <c r="B614" s="5"/>
      <c r="C614" s="5"/>
      <c r="D614" s="11"/>
      <c r="E614" s="16"/>
    </row>
    <row r="615" spans="1:5">
      <c r="A615" s="7"/>
      <c r="B615" s="5"/>
      <c r="C615" s="5"/>
      <c r="D615" s="11"/>
      <c r="E615" s="16"/>
    </row>
    <row r="616" spans="1:5">
      <c r="A616" s="7"/>
      <c r="B616" s="5"/>
      <c r="C616" s="5"/>
      <c r="D616" s="11"/>
      <c r="E616" s="16"/>
    </row>
    <row r="617" spans="1:5">
      <c r="A617" s="7"/>
      <c r="B617" s="5"/>
      <c r="C617" s="5"/>
      <c r="D617" s="11"/>
      <c r="E617" s="16"/>
    </row>
    <row r="618" spans="1:5">
      <c r="A618" s="7"/>
      <c r="B618" s="5"/>
      <c r="C618" s="5"/>
      <c r="D618" s="11"/>
      <c r="E618" s="16"/>
    </row>
    <row r="619" spans="1:5">
      <c r="A619" s="7"/>
      <c r="B619" s="5"/>
      <c r="C619" s="5"/>
      <c r="D619" s="11"/>
      <c r="E619" s="16"/>
    </row>
    <row r="620" spans="1:5">
      <c r="A620" s="7"/>
      <c r="B620" s="5"/>
      <c r="C620" s="5"/>
      <c r="D620" s="11"/>
      <c r="E620" s="16"/>
    </row>
    <row r="621" spans="1:5">
      <c r="A621" s="7"/>
      <c r="B621" s="5"/>
      <c r="C621" s="5"/>
      <c r="D621" s="11"/>
      <c r="E621" s="16"/>
    </row>
    <row r="622" spans="1:5">
      <c r="A622" s="7"/>
      <c r="B622" s="5"/>
      <c r="C622" s="5"/>
      <c r="D622" s="11"/>
      <c r="E622" s="16"/>
    </row>
    <row r="623" spans="1:5">
      <c r="A623" s="7"/>
      <c r="B623" s="5"/>
      <c r="C623" s="5"/>
      <c r="D623" s="11"/>
      <c r="E623" s="16"/>
    </row>
    <row r="624" spans="1:5">
      <c r="A624" s="7"/>
      <c r="B624" s="5"/>
      <c r="C624" s="5"/>
      <c r="D624" s="11"/>
      <c r="E624" s="16"/>
    </row>
    <row r="625" spans="1:5">
      <c r="A625" s="7"/>
      <c r="B625" s="5"/>
      <c r="C625" s="5"/>
      <c r="D625" s="11"/>
      <c r="E625" s="16"/>
    </row>
    <row r="626" spans="1:5">
      <c r="A626" s="7"/>
      <c r="B626" s="5"/>
      <c r="C626" s="5"/>
      <c r="D626" s="11"/>
      <c r="E626" s="16"/>
    </row>
    <row r="627" spans="1:5">
      <c r="A627" s="7"/>
      <c r="B627" s="5"/>
      <c r="C627" s="5"/>
      <c r="D627" s="11"/>
      <c r="E627" s="16"/>
    </row>
    <row r="628" spans="1:5">
      <c r="A628" s="7"/>
      <c r="B628" s="5"/>
      <c r="C628" s="5"/>
      <c r="D628" s="11"/>
      <c r="E628" s="16"/>
    </row>
    <row r="629" spans="1:5">
      <c r="A629" s="7"/>
      <c r="B629" s="5"/>
      <c r="C629" s="5"/>
      <c r="D629" s="11"/>
      <c r="E629" s="16"/>
    </row>
    <row r="630" spans="1:5">
      <c r="A630" s="7"/>
      <c r="B630" s="5"/>
      <c r="C630" s="5"/>
      <c r="D630" s="11"/>
      <c r="E630" s="16"/>
    </row>
    <row r="631" spans="1:5">
      <c r="A631" s="7"/>
      <c r="B631" s="5"/>
      <c r="C631" s="5"/>
      <c r="D631" s="11"/>
      <c r="E631" s="16"/>
    </row>
    <row r="632" spans="1:5">
      <c r="A632" s="7"/>
      <c r="B632" s="5"/>
      <c r="C632" s="5"/>
      <c r="D632" s="11"/>
      <c r="E632" s="16"/>
    </row>
    <row r="633" spans="1:5">
      <c r="A633" s="7"/>
      <c r="B633" s="5"/>
      <c r="C633" s="5"/>
      <c r="D633" s="11"/>
      <c r="E633" s="16"/>
    </row>
    <row r="634" spans="1:5">
      <c r="A634" s="7"/>
      <c r="B634" s="5"/>
      <c r="C634" s="5"/>
      <c r="D634" s="11"/>
      <c r="E634" s="16"/>
    </row>
    <row r="635" spans="1:5">
      <c r="A635" s="7"/>
      <c r="B635" s="5"/>
      <c r="C635" s="5"/>
      <c r="D635" s="11"/>
      <c r="E635" s="16"/>
    </row>
    <row r="636" spans="1:5">
      <c r="A636" s="7"/>
      <c r="B636" s="5"/>
      <c r="C636" s="5"/>
      <c r="D636" s="11"/>
      <c r="E636" s="16"/>
    </row>
    <row r="637" spans="1:5">
      <c r="A637" s="7"/>
      <c r="B637" s="5"/>
      <c r="C637" s="5"/>
      <c r="D637" s="11"/>
      <c r="E637" s="16"/>
    </row>
    <row r="638" spans="1:5">
      <c r="A638" s="7"/>
      <c r="B638" s="5"/>
      <c r="C638" s="5"/>
      <c r="D638" s="11"/>
      <c r="E638" s="16"/>
    </row>
    <row r="639" spans="1:5">
      <c r="A639" s="7"/>
      <c r="B639" s="5"/>
      <c r="C639" s="5"/>
      <c r="D639" s="11"/>
      <c r="E639" s="16"/>
    </row>
    <row r="640" spans="1:5">
      <c r="A640" s="7"/>
      <c r="B640" s="5"/>
      <c r="C640" s="5"/>
      <c r="D640" s="11"/>
      <c r="E640" s="16"/>
    </row>
    <row r="641" spans="1:5">
      <c r="A641" s="7"/>
      <c r="B641" s="5"/>
      <c r="C641" s="5"/>
      <c r="D641" s="11"/>
      <c r="E641" s="16"/>
    </row>
    <row r="642" spans="1:5">
      <c r="A642" s="7"/>
      <c r="B642" s="5"/>
      <c r="C642" s="5"/>
      <c r="D642" s="11"/>
      <c r="E642" s="16"/>
    </row>
    <row r="643" spans="1:5">
      <c r="A643" s="7"/>
      <c r="B643" s="5"/>
      <c r="C643" s="5"/>
      <c r="D643" s="11"/>
      <c r="E643" s="16"/>
    </row>
    <row r="644" spans="1:5">
      <c r="A644" s="7"/>
      <c r="B644" s="5"/>
      <c r="C644" s="5"/>
      <c r="D644" s="11"/>
      <c r="E644" s="16"/>
    </row>
    <row r="645" spans="1:5">
      <c r="A645" s="7"/>
      <c r="B645" s="5"/>
      <c r="C645" s="5"/>
      <c r="D645" s="11"/>
      <c r="E645" s="16"/>
    </row>
    <row r="646" spans="1:5">
      <c r="A646" s="7"/>
      <c r="B646" s="5"/>
      <c r="C646" s="5"/>
      <c r="D646" s="11"/>
      <c r="E646" s="16"/>
    </row>
    <row r="647" spans="1:5">
      <c r="A647" s="7"/>
      <c r="B647" s="5"/>
      <c r="C647" s="5"/>
      <c r="D647" s="11"/>
      <c r="E647" s="16"/>
    </row>
    <row r="648" spans="1:5">
      <c r="A648" s="7"/>
      <c r="B648" s="5"/>
      <c r="C648" s="5"/>
      <c r="D648" s="11"/>
      <c r="E648" s="16"/>
    </row>
    <row r="649" spans="1:5">
      <c r="A649" s="7"/>
      <c r="B649" s="5"/>
      <c r="C649" s="5"/>
      <c r="D649" s="11"/>
      <c r="E649" s="16"/>
    </row>
    <row r="650" spans="1:5">
      <c r="A650" s="7"/>
      <c r="B650" s="5"/>
      <c r="C650" s="5"/>
      <c r="D650" s="11"/>
      <c r="E650" s="16"/>
    </row>
    <row r="651" spans="1:5">
      <c r="A651" s="7"/>
      <c r="B651" s="5"/>
      <c r="C651" s="5"/>
      <c r="D651" s="11"/>
      <c r="E651" s="16"/>
    </row>
    <row r="652" spans="1:5">
      <c r="A652" s="7"/>
      <c r="B652" s="5"/>
      <c r="C652" s="5"/>
      <c r="D652" s="11"/>
      <c r="E652" s="16"/>
    </row>
    <row r="653" spans="1:5">
      <c r="A653" s="7"/>
      <c r="B653" s="5"/>
      <c r="C653" s="5"/>
      <c r="D653" s="11"/>
      <c r="E653" s="16"/>
    </row>
    <row r="654" spans="1:5">
      <c r="A654" s="7"/>
      <c r="B654" s="5"/>
      <c r="C654" s="5"/>
      <c r="D654" s="11"/>
      <c r="E654" s="16"/>
    </row>
    <row r="655" spans="1:5">
      <c r="A655" s="7"/>
      <c r="B655" s="5"/>
      <c r="C655" s="5"/>
      <c r="D655" s="11"/>
      <c r="E655" s="16"/>
    </row>
    <row r="656" spans="1:5">
      <c r="A656" s="7"/>
      <c r="B656" s="5"/>
      <c r="C656" s="5"/>
      <c r="D656" s="11"/>
      <c r="E656" s="16"/>
    </row>
    <row r="657" spans="1:5">
      <c r="A657" s="7"/>
      <c r="B657" s="5"/>
      <c r="C657" s="5"/>
      <c r="D657" s="11"/>
      <c r="E657" s="16"/>
    </row>
    <row r="658" spans="1:5">
      <c r="A658" s="7"/>
      <c r="B658" s="5"/>
      <c r="C658" s="5"/>
      <c r="D658" s="11"/>
      <c r="E658" s="16"/>
    </row>
    <row r="659" spans="1:5">
      <c r="A659" s="7"/>
      <c r="B659" s="5"/>
      <c r="C659" s="5"/>
      <c r="D659" s="11"/>
      <c r="E659" s="16"/>
    </row>
    <row r="660" spans="1:5">
      <c r="A660" s="7"/>
      <c r="B660" s="5"/>
      <c r="C660" s="5"/>
      <c r="D660" s="11"/>
      <c r="E660" s="16"/>
    </row>
    <row r="661" spans="1:5">
      <c r="A661" s="7"/>
      <c r="B661" s="5"/>
      <c r="C661" s="5"/>
      <c r="D661" s="11"/>
      <c r="E661" s="16"/>
    </row>
    <row r="662" spans="1:5">
      <c r="A662" s="7"/>
      <c r="B662" s="5"/>
      <c r="C662" s="5"/>
      <c r="D662" s="11"/>
      <c r="E662" s="16"/>
    </row>
    <row r="663" spans="1:5">
      <c r="A663" s="7"/>
      <c r="B663" s="5"/>
      <c r="C663" s="5"/>
      <c r="D663" s="11"/>
      <c r="E663" s="16"/>
    </row>
    <row r="664" spans="1:5">
      <c r="A664" s="7"/>
      <c r="B664" s="5"/>
      <c r="C664" s="5"/>
      <c r="D664" s="11"/>
      <c r="E664" s="16"/>
    </row>
    <row r="665" spans="1:5">
      <c r="A665" s="7"/>
      <c r="B665" s="5"/>
      <c r="C665" s="5"/>
      <c r="D665" s="11"/>
      <c r="E665" s="16"/>
    </row>
    <row r="666" spans="1:5">
      <c r="A666" s="7"/>
      <c r="B666" s="5"/>
      <c r="C666" s="5"/>
      <c r="D666" s="11"/>
      <c r="E666" s="16"/>
    </row>
    <row r="667" spans="1:5">
      <c r="A667" s="7"/>
      <c r="B667" s="5"/>
      <c r="C667" s="5"/>
      <c r="D667" s="11"/>
      <c r="E667" s="16"/>
    </row>
    <row r="668" spans="1:5">
      <c r="A668" s="7"/>
      <c r="B668" s="5"/>
      <c r="C668" s="5"/>
      <c r="D668" s="11"/>
      <c r="E668" s="16"/>
    </row>
    <row r="669" spans="1:5">
      <c r="A669" s="7"/>
      <c r="B669" s="5"/>
      <c r="C669" s="5"/>
      <c r="D669" s="11"/>
      <c r="E669" s="16"/>
    </row>
    <row r="670" spans="1:5">
      <c r="A670" s="7"/>
      <c r="B670" s="5"/>
      <c r="C670" s="5"/>
      <c r="D670" s="11"/>
      <c r="E670" s="16"/>
    </row>
    <row r="671" spans="1:5">
      <c r="A671" s="7"/>
      <c r="B671" s="5"/>
      <c r="C671" s="5"/>
      <c r="D671" s="11"/>
      <c r="E671" s="16"/>
    </row>
    <row r="672" spans="1:5">
      <c r="A672" s="7"/>
      <c r="B672" s="5"/>
      <c r="C672" s="5"/>
      <c r="D672" s="11"/>
      <c r="E672" s="16"/>
    </row>
    <row r="673" spans="1:5">
      <c r="A673" s="7"/>
      <c r="B673" s="5"/>
      <c r="C673" s="5"/>
      <c r="D673" s="11"/>
      <c r="E673" s="16"/>
    </row>
    <row r="674" spans="1:5">
      <c r="A674" s="7"/>
      <c r="B674" s="5"/>
      <c r="C674" s="5"/>
      <c r="D674" s="11"/>
      <c r="E674" s="16"/>
    </row>
    <row r="675" spans="1:5">
      <c r="A675" s="7"/>
      <c r="B675" s="5"/>
      <c r="C675" s="5"/>
      <c r="D675" s="11"/>
      <c r="E675" s="16"/>
    </row>
    <row r="676" spans="1:5">
      <c r="A676" s="7"/>
      <c r="B676" s="5"/>
      <c r="C676" s="5"/>
      <c r="D676" s="11"/>
      <c r="E676" s="16"/>
    </row>
    <row r="677" spans="1:5">
      <c r="A677" s="7"/>
      <c r="B677" s="5"/>
      <c r="C677" s="5"/>
      <c r="D677" s="11"/>
      <c r="E677" s="16"/>
    </row>
    <row r="678" spans="1:5">
      <c r="A678" s="7"/>
      <c r="B678" s="5"/>
      <c r="C678" s="5"/>
      <c r="D678" s="11"/>
      <c r="E678" s="16"/>
    </row>
    <row r="679" spans="1:5">
      <c r="A679" s="7"/>
      <c r="B679" s="5"/>
      <c r="C679" s="5"/>
      <c r="D679" s="11"/>
      <c r="E679" s="16"/>
    </row>
    <row r="680" spans="1:5">
      <c r="A680" s="7"/>
      <c r="B680" s="5"/>
      <c r="C680" s="5"/>
      <c r="D680" s="11"/>
      <c r="E680" s="16"/>
    </row>
    <row r="681" spans="1:5">
      <c r="A681" s="7"/>
      <c r="B681" s="5"/>
      <c r="C681" s="5"/>
      <c r="D681" s="11"/>
      <c r="E681" s="16"/>
    </row>
    <row r="682" spans="1:5">
      <c r="A682" s="7"/>
      <c r="B682" s="5"/>
      <c r="C682" s="5"/>
      <c r="D682" s="11"/>
      <c r="E682" s="16"/>
    </row>
    <row r="683" spans="1:5">
      <c r="A683" s="7"/>
      <c r="B683" s="5"/>
      <c r="C683" s="5"/>
      <c r="D683" s="11"/>
      <c r="E683" s="16"/>
    </row>
    <row r="684" spans="1:5">
      <c r="A684" s="7"/>
      <c r="B684" s="5"/>
      <c r="C684" s="5"/>
      <c r="D684" s="11"/>
      <c r="E684" s="16"/>
    </row>
    <row r="685" spans="1:5">
      <c r="A685" s="7"/>
      <c r="B685" s="5"/>
      <c r="C685" s="5"/>
      <c r="D685" s="11"/>
      <c r="E685" s="16"/>
    </row>
    <row r="686" spans="1:5">
      <c r="A686" s="7"/>
      <c r="B686" s="5"/>
      <c r="C686" s="5"/>
      <c r="D686" s="11"/>
      <c r="E686" s="16"/>
    </row>
    <row r="687" spans="1:5">
      <c r="A687" s="7"/>
      <c r="B687" s="5"/>
      <c r="C687" s="5"/>
      <c r="D687" s="11"/>
      <c r="E687" s="16"/>
    </row>
    <row r="688" spans="1:5">
      <c r="A688" s="7"/>
      <c r="B688" s="5"/>
      <c r="C688" s="5"/>
      <c r="D688" s="11"/>
      <c r="E688" s="16"/>
    </row>
    <row r="689" spans="1:5">
      <c r="A689" s="7"/>
      <c r="B689" s="5"/>
      <c r="C689" s="5"/>
      <c r="D689" s="11"/>
      <c r="E689" s="16"/>
    </row>
    <row r="690" spans="1:5">
      <c r="A690" s="7"/>
      <c r="B690" s="5"/>
      <c r="C690" s="5"/>
      <c r="D690" s="11"/>
      <c r="E690" s="16"/>
    </row>
    <row r="691" spans="1:5">
      <c r="A691" s="7"/>
      <c r="B691" s="5"/>
      <c r="C691" s="5"/>
      <c r="D691" s="11"/>
      <c r="E691" s="16"/>
    </row>
    <row r="692" spans="1:5">
      <c r="A692" s="7"/>
      <c r="B692" s="5"/>
      <c r="C692" s="5"/>
      <c r="D692" s="11"/>
      <c r="E692" s="16"/>
    </row>
    <row r="693" spans="1:5">
      <c r="A693" s="7"/>
      <c r="B693" s="5"/>
      <c r="C693" s="5"/>
      <c r="D693" s="11"/>
      <c r="E693" s="16"/>
    </row>
    <row r="694" spans="1:5">
      <c r="A694" s="7"/>
      <c r="B694" s="5"/>
      <c r="C694" s="5"/>
      <c r="D694" s="11"/>
      <c r="E694" s="16"/>
    </row>
    <row r="695" spans="1:5">
      <c r="A695" s="7"/>
      <c r="B695" s="5"/>
      <c r="C695" s="5"/>
      <c r="D695" s="11"/>
      <c r="E695" s="16"/>
    </row>
    <row r="696" spans="1:5">
      <c r="A696" s="7"/>
      <c r="B696" s="5"/>
      <c r="C696" s="5"/>
      <c r="D696" s="11"/>
      <c r="E696" s="16"/>
    </row>
    <row r="697" spans="1:5">
      <c r="A697" s="7"/>
      <c r="B697" s="5"/>
      <c r="C697" s="5"/>
      <c r="D697" s="11"/>
      <c r="E697" s="16"/>
    </row>
    <row r="698" spans="1:5">
      <c r="A698" s="7"/>
      <c r="B698" s="5"/>
      <c r="C698" s="5"/>
      <c r="D698" s="11"/>
      <c r="E698" s="16"/>
    </row>
    <row r="699" spans="1:5">
      <c r="A699" s="7"/>
      <c r="B699" s="5"/>
      <c r="C699" s="5"/>
      <c r="D699" s="11"/>
      <c r="E699" s="16"/>
    </row>
    <row r="700" spans="1:5">
      <c r="A700" s="7"/>
      <c r="B700" s="5"/>
      <c r="C700" s="5"/>
      <c r="D700" s="11"/>
      <c r="E700" s="16"/>
    </row>
    <row r="701" spans="1:5">
      <c r="A701" s="7"/>
      <c r="B701" s="5"/>
      <c r="C701" s="5"/>
      <c r="D701" s="11"/>
      <c r="E701" s="16"/>
    </row>
    <row r="702" spans="1:5">
      <c r="A702" s="7"/>
      <c r="B702" s="5"/>
      <c r="C702" s="5"/>
      <c r="D702" s="11"/>
      <c r="E702" s="16"/>
    </row>
    <row r="703" spans="1:5">
      <c r="A703" s="7"/>
      <c r="B703" s="5"/>
      <c r="C703" s="5"/>
      <c r="D703" s="11"/>
      <c r="E703" s="16"/>
    </row>
    <row r="704" spans="1:5">
      <c r="A704" s="7"/>
      <c r="B704" s="5"/>
      <c r="C704" s="5"/>
      <c r="D704" s="11"/>
      <c r="E704" s="16"/>
    </row>
    <row r="705" spans="1:5">
      <c r="A705" s="7"/>
      <c r="B705" s="5"/>
      <c r="C705" s="5"/>
      <c r="D705" s="11"/>
      <c r="E705" s="16"/>
    </row>
    <row r="706" spans="1:5">
      <c r="A706" s="7"/>
      <c r="B706" s="5"/>
      <c r="C706" s="5"/>
      <c r="D706" s="11"/>
      <c r="E706" s="16"/>
    </row>
    <row r="707" spans="1:5">
      <c r="A707" s="7"/>
      <c r="B707" s="5"/>
      <c r="C707" s="5"/>
      <c r="D707" s="11"/>
      <c r="E707" s="16"/>
    </row>
    <row r="708" spans="1:5">
      <c r="A708" s="7"/>
      <c r="B708" s="5"/>
      <c r="C708" s="5"/>
      <c r="D708" s="11"/>
      <c r="E708" s="16"/>
    </row>
    <row r="709" spans="1:5">
      <c r="A709" s="7"/>
      <c r="B709" s="5"/>
      <c r="C709" s="5"/>
      <c r="D709" s="11"/>
      <c r="E709" s="16"/>
    </row>
    <row r="710" spans="1:5">
      <c r="A710" s="7"/>
      <c r="B710" s="5"/>
      <c r="C710" s="5"/>
      <c r="D710" s="11"/>
      <c r="E710" s="16"/>
    </row>
    <row r="711" spans="1:5">
      <c r="A711" s="7"/>
      <c r="B711" s="5"/>
      <c r="C711" s="5"/>
      <c r="D711" s="11"/>
      <c r="E711" s="16"/>
    </row>
    <row r="712" spans="1:5">
      <c r="A712" s="7"/>
      <c r="B712" s="5"/>
      <c r="C712" s="5"/>
      <c r="D712" s="11"/>
      <c r="E712" s="16"/>
    </row>
    <row r="713" spans="1:5">
      <c r="A713" s="7"/>
      <c r="B713" s="5"/>
      <c r="C713" s="5"/>
      <c r="D713" s="11"/>
      <c r="E713" s="16"/>
    </row>
    <row r="714" spans="1:5">
      <c r="A714" s="7"/>
      <c r="B714" s="5"/>
      <c r="C714" s="5"/>
      <c r="D714" s="11"/>
      <c r="E714" s="16"/>
    </row>
    <row r="715" spans="1:5">
      <c r="A715" s="7"/>
      <c r="B715" s="5"/>
      <c r="C715" s="5"/>
      <c r="D715" s="11"/>
      <c r="E715" s="16"/>
    </row>
    <row r="716" spans="1:5">
      <c r="A716" s="7"/>
      <c r="B716" s="5"/>
      <c r="C716" s="5"/>
      <c r="D716" s="11"/>
      <c r="E716" s="16"/>
    </row>
    <row r="717" spans="1:5">
      <c r="A717" s="7"/>
      <c r="B717" s="5"/>
      <c r="C717" s="5"/>
      <c r="D717" s="11"/>
      <c r="E717" s="16"/>
    </row>
    <row r="718" spans="1:5">
      <c r="A718" s="7"/>
      <c r="B718" s="5"/>
      <c r="C718" s="5"/>
      <c r="D718" s="11"/>
      <c r="E718" s="16"/>
    </row>
    <row r="719" spans="1:5">
      <c r="A719" s="7"/>
      <c r="B719" s="5"/>
      <c r="C719" s="5"/>
      <c r="D719" s="11"/>
      <c r="E719" s="16"/>
    </row>
    <row r="720" spans="1:5">
      <c r="A720" s="7"/>
      <c r="B720" s="5"/>
      <c r="C720" s="5"/>
      <c r="D720" s="11"/>
      <c r="E720" s="16"/>
    </row>
    <row r="721" spans="1:5">
      <c r="A721" s="7"/>
      <c r="B721" s="5"/>
      <c r="C721" s="5"/>
      <c r="D721" s="11"/>
      <c r="E721" s="16"/>
    </row>
    <row r="722" spans="1:5">
      <c r="A722" s="7"/>
      <c r="B722" s="5"/>
      <c r="C722" s="5"/>
      <c r="D722" s="11"/>
      <c r="E722" s="16"/>
    </row>
    <row r="723" spans="1:5">
      <c r="A723" s="7"/>
      <c r="B723" s="5"/>
      <c r="C723" s="5"/>
      <c r="D723" s="11"/>
      <c r="E723" s="16"/>
    </row>
    <row r="724" spans="1:5">
      <c r="A724" s="7"/>
      <c r="B724" s="5"/>
      <c r="C724" s="5"/>
      <c r="D724" s="11"/>
      <c r="E724" s="16"/>
    </row>
    <row r="725" spans="1:5">
      <c r="A725" s="7"/>
      <c r="B725" s="5"/>
      <c r="C725" s="5"/>
      <c r="D725" s="11"/>
      <c r="E725" s="16"/>
    </row>
    <row r="726" spans="1:5">
      <c r="A726" s="7"/>
      <c r="B726" s="5"/>
      <c r="C726" s="5"/>
      <c r="D726" s="11"/>
      <c r="E726" s="16"/>
    </row>
    <row r="727" spans="1:5">
      <c r="A727" s="7"/>
      <c r="B727" s="5"/>
      <c r="C727" s="5"/>
      <c r="D727" s="11"/>
      <c r="E727" s="16"/>
    </row>
    <row r="728" spans="1:5">
      <c r="A728" s="7"/>
      <c r="B728" s="5"/>
      <c r="C728" s="5"/>
      <c r="D728" s="11"/>
      <c r="E728" s="16"/>
    </row>
    <row r="729" spans="1:5">
      <c r="A729" s="7"/>
      <c r="B729" s="5"/>
      <c r="C729" s="5"/>
      <c r="D729" s="11"/>
      <c r="E729" s="16"/>
    </row>
    <row r="730" spans="1:5">
      <c r="A730" s="7"/>
      <c r="B730" s="5"/>
      <c r="C730" s="5"/>
      <c r="D730" s="11"/>
      <c r="E730" s="16"/>
    </row>
    <row r="731" spans="1:5">
      <c r="A731" s="7"/>
      <c r="B731" s="5"/>
      <c r="C731" s="5"/>
      <c r="D731" s="11"/>
      <c r="E731" s="16"/>
    </row>
    <row r="732" spans="1:5">
      <c r="A732" s="7"/>
      <c r="B732" s="5"/>
      <c r="C732" s="5"/>
      <c r="D732" s="11"/>
      <c r="E732" s="16"/>
    </row>
    <row r="733" spans="1:5">
      <c r="A733" s="7"/>
      <c r="B733" s="5"/>
      <c r="C733" s="5"/>
      <c r="D733" s="11"/>
      <c r="E733" s="16"/>
    </row>
    <row r="734" spans="1:5">
      <c r="A734" s="7"/>
      <c r="B734" s="5"/>
      <c r="C734" s="5"/>
      <c r="D734" s="11"/>
      <c r="E734" s="16"/>
    </row>
    <row r="735" spans="1:5">
      <c r="A735" s="7"/>
      <c r="B735" s="5"/>
      <c r="C735" s="5"/>
      <c r="D735" s="11"/>
      <c r="E735" s="16"/>
    </row>
    <row r="736" spans="1:5">
      <c r="A736" s="7"/>
      <c r="B736" s="5"/>
      <c r="C736" s="5"/>
      <c r="D736" s="11"/>
      <c r="E736" s="16"/>
    </row>
    <row r="737" spans="1:5">
      <c r="A737" s="7"/>
      <c r="B737" s="5"/>
      <c r="C737" s="5"/>
      <c r="D737" s="11"/>
      <c r="E737" s="16"/>
    </row>
    <row r="738" spans="1:5">
      <c r="A738" s="7"/>
      <c r="B738" s="5"/>
      <c r="C738" s="5"/>
      <c r="D738" s="11"/>
      <c r="E738" s="16"/>
    </row>
    <row r="739" spans="1:5">
      <c r="A739" s="7"/>
      <c r="B739" s="5"/>
      <c r="C739" s="5"/>
      <c r="D739" s="11"/>
      <c r="E739" s="16"/>
    </row>
    <row r="740" spans="1:5">
      <c r="A740" s="7"/>
      <c r="B740" s="5"/>
      <c r="C740" s="5"/>
      <c r="D740" s="11"/>
      <c r="E740" s="16"/>
    </row>
    <row r="741" spans="1:5">
      <c r="A741" s="7"/>
      <c r="B741" s="5"/>
      <c r="C741" s="5"/>
      <c r="D741" s="11"/>
      <c r="E741" s="16"/>
    </row>
    <row r="742" spans="1:5">
      <c r="A742" s="7"/>
      <c r="B742" s="5"/>
      <c r="C742" s="5"/>
      <c r="D742" s="11"/>
      <c r="E742" s="16"/>
    </row>
    <row r="743" spans="1:5">
      <c r="A743" s="7"/>
      <c r="B743" s="5"/>
      <c r="C743" s="5"/>
      <c r="D743" s="11"/>
      <c r="E743" s="16"/>
    </row>
    <row r="744" spans="1:5">
      <c r="A744" s="7"/>
      <c r="B744" s="5"/>
      <c r="C744" s="5"/>
      <c r="D744" s="11"/>
      <c r="E744" s="16"/>
    </row>
    <row r="745" spans="1:5">
      <c r="A745" s="7"/>
      <c r="B745" s="5"/>
      <c r="C745" s="5"/>
      <c r="D745" s="11"/>
      <c r="E745" s="16"/>
    </row>
    <row r="746" spans="1:5">
      <c r="A746" s="7"/>
      <c r="B746" s="5"/>
      <c r="C746" s="5"/>
      <c r="D746" s="11"/>
      <c r="E746" s="16"/>
    </row>
    <row r="747" spans="1:5">
      <c r="A747" s="7"/>
      <c r="B747" s="5"/>
      <c r="C747" s="5"/>
      <c r="D747" s="11"/>
      <c r="E747" s="16"/>
    </row>
    <row r="748" spans="1:5">
      <c r="A748" s="7"/>
      <c r="B748" s="5"/>
      <c r="C748" s="5"/>
      <c r="D748" s="11"/>
      <c r="E748" s="16"/>
    </row>
    <row r="749" spans="1:5">
      <c r="A749" s="7"/>
      <c r="B749" s="5"/>
      <c r="C749" s="5"/>
      <c r="D749" s="11"/>
      <c r="E749" s="16"/>
    </row>
    <row r="750" spans="1:5">
      <c r="A750" s="7"/>
      <c r="B750" s="5"/>
      <c r="C750" s="5"/>
      <c r="D750" s="11"/>
      <c r="E750" s="16"/>
    </row>
    <row r="751" spans="1:5">
      <c r="A751" s="7"/>
      <c r="B751" s="5"/>
      <c r="C751" s="5"/>
      <c r="D751" s="11"/>
      <c r="E751" s="16"/>
    </row>
    <row r="752" spans="1:5">
      <c r="A752" s="7"/>
      <c r="B752" s="5"/>
      <c r="C752" s="5"/>
      <c r="D752" s="11"/>
      <c r="E752" s="16"/>
    </row>
    <row r="753" spans="1:5">
      <c r="A753" s="7"/>
      <c r="B753" s="5"/>
      <c r="C753" s="5"/>
      <c r="D753" s="11"/>
      <c r="E753" s="16"/>
    </row>
    <row r="754" spans="1:5">
      <c r="A754" s="7"/>
      <c r="B754" s="5"/>
      <c r="C754" s="5"/>
      <c r="D754" s="11"/>
      <c r="E754" s="16"/>
    </row>
    <row r="755" spans="1:5">
      <c r="A755" s="7"/>
      <c r="B755" s="5"/>
      <c r="C755" s="5"/>
      <c r="D755" s="11"/>
      <c r="E755" s="16"/>
    </row>
    <row r="756" spans="1:5">
      <c r="A756" s="7"/>
      <c r="B756" s="5"/>
      <c r="C756" s="5"/>
      <c r="D756" s="11"/>
      <c r="E756" s="16"/>
    </row>
    <row r="757" spans="1:5">
      <c r="A757" s="7"/>
      <c r="B757" s="5"/>
      <c r="C757" s="5"/>
      <c r="D757" s="11"/>
      <c r="E757" s="16"/>
    </row>
    <row r="758" spans="1:5">
      <c r="A758" s="7"/>
      <c r="B758" s="5"/>
      <c r="C758" s="5"/>
      <c r="D758" s="11"/>
      <c r="E758" s="16"/>
    </row>
    <row r="759" spans="1:5">
      <c r="A759" s="7"/>
      <c r="B759" s="5"/>
      <c r="C759" s="5"/>
      <c r="D759" s="11"/>
      <c r="E759" s="16"/>
    </row>
    <row r="760" spans="1:5">
      <c r="A760" s="7"/>
      <c r="B760" s="5"/>
      <c r="C760" s="5"/>
      <c r="D760" s="11"/>
      <c r="E760" s="16"/>
    </row>
    <row r="761" spans="1:5">
      <c r="A761" s="7"/>
      <c r="B761" s="5"/>
      <c r="C761" s="5"/>
      <c r="D761" s="11"/>
      <c r="E761" s="16"/>
    </row>
    <row r="762" spans="1:5">
      <c r="A762" s="7"/>
      <c r="B762" s="5"/>
      <c r="C762" s="5"/>
      <c r="D762" s="11"/>
      <c r="E762" s="16"/>
    </row>
    <row r="763" spans="1:5">
      <c r="A763" s="7"/>
      <c r="B763" s="5"/>
      <c r="C763" s="5"/>
      <c r="D763" s="11"/>
      <c r="E763" s="16"/>
    </row>
    <row r="764" spans="1:5">
      <c r="A764" s="7"/>
      <c r="B764" s="5"/>
      <c r="C764" s="5"/>
      <c r="D764" s="11"/>
      <c r="E764" s="16"/>
    </row>
    <row r="765" spans="1:5">
      <c r="A765" s="7"/>
      <c r="B765" s="5"/>
      <c r="C765" s="5"/>
      <c r="D765" s="11"/>
      <c r="E765" s="16"/>
    </row>
    <row r="766" spans="1:5">
      <c r="A766" s="7"/>
      <c r="B766" s="5"/>
      <c r="C766" s="5"/>
      <c r="D766" s="11"/>
      <c r="E766" s="16"/>
    </row>
    <row r="767" spans="1:5">
      <c r="A767" s="7"/>
      <c r="B767" s="5"/>
      <c r="C767" s="5"/>
      <c r="D767" s="11"/>
      <c r="E767" s="16"/>
    </row>
    <row r="768" spans="1:5">
      <c r="A768" s="7"/>
      <c r="B768" s="5"/>
      <c r="C768" s="5"/>
      <c r="D768" s="11"/>
      <c r="E768" s="16"/>
    </row>
    <row r="769" spans="1:5">
      <c r="A769" s="7"/>
      <c r="B769" s="5"/>
      <c r="C769" s="5"/>
      <c r="D769" s="11"/>
      <c r="E769" s="16"/>
    </row>
    <row r="770" spans="1:5">
      <c r="A770" s="7"/>
      <c r="B770" s="5"/>
      <c r="C770" s="5"/>
      <c r="D770" s="11"/>
      <c r="E770" s="16"/>
    </row>
    <row r="771" spans="1:5">
      <c r="A771" s="7"/>
      <c r="B771" s="5"/>
      <c r="C771" s="5"/>
      <c r="D771" s="11"/>
      <c r="E771" s="16"/>
    </row>
    <row r="772" spans="1:5">
      <c r="A772" s="7"/>
      <c r="B772" s="5"/>
      <c r="C772" s="5"/>
      <c r="D772" s="11"/>
      <c r="E772" s="16"/>
    </row>
    <row r="773" spans="1:5">
      <c r="A773" s="7"/>
      <c r="B773" s="5"/>
      <c r="C773" s="5"/>
      <c r="D773" s="11"/>
      <c r="E773" s="16"/>
    </row>
    <row r="774" spans="1:5">
      <c r="A774" s="7"/>
      <c r="B774" s="5"/>
      <c r="C774" s="5"/>
      <c r="D774" s="11"/>
      <c r="E774" s="16"/>
    </row>
    <row r="775" spans="1:5">
      <c r="A775" s="7"/>
      <c r="B775" s="5"/>
      <c r="C775" s="5"/>
      <c r="D775" s="11"/>
      <c r="E775" s="16"/>
    </row>
    <row r="776" spans="1:5">
      <c r="A776" s="7"/>
      <c r="B776" s="5"/>
      <c r="C776" s="5"/>
      <c r="D776" s="11"/>
      <c r="E776" s="16"/>
    </row>
    <row r="777" spans="1:5">
      <c r="A777" s="7"/>
      <c r="B777" s="5"/>
      <c r="C777" s="5"/>
      <c r="D777" s="11"/>
      <c r="E777" s="16"/>
    </row>
    <row r="778" spans="1:5">
      <c r="A778" s="7"/>
      <c r="B778" s="5"/>
      <c r="C778" s="5"/>
      <c r="D778" s="11"/>
      <c r="E778" s="16"/>
    </row>
    <row r="779" spans="1:5">
      <c r="A779" s="7"/>
      <c r="B779" s="5"/>
      <c r="C779" s="5"/>
      <c r="D779" s="11"/>
      <c r="E779" s="16"/>
    </row>
    <row r="780" spans="1:5">
      <c r="A780" s="7"/>
      <c r="B780" s="5"/>
      <c r="C780" s="5"/>
      <c r="D780" s="11"/>
      <c r="E780" s="16"/>
    </row>
    <row r="781" spans="1:5">
      <c r="A781" s="7"/>
      <c r="B781" s="5"/>
      <c r="C781" s="5"/>
      <c r="D781" s="11"/>
      <c r="E781" s="16"/>
    </row>
    <row r="782" spans="1:5">
      <c r="A782" s="7"/>
      <c r="B782" s="5"/>
      <c r="C782" s="5"/>
      <c r="D782" s="11"/>
      <c r="E782" s="16"/>
    </row>
    <row r="783" spans="1:5">
      <c r="A783" s="7"/>
      <c r="B783" s="5"/>
      <c r="C783" s="5"/>
      <c r="D783" s="11"/>
      <c r="E783" s="16"/>
    </row>
    <row r="784" spans="1:5">
      <c r="A784" s="7"/>
      <c r="B784" s="5"/>
      <c r="C784" s="5"/>
      <c r="D784" s="11"/>
      <c r="E784" s="16"/>
    </row>
    <row r="785" spans="1:5">
      <c r="A785" s="7"/>
      <c r="B785" s="5"/>
      <c r="C785" s="5"/>
      <c r="D785" s="11"/>
      <c r="E785" s="16"/>
    </row>
    <row r="786" spans="1:5">
      <c r="A786" s="7"/>
      <c r="B786" s="5"/>
      <c r="C786" s="5"/>
      <c r="D786" s="11"/>
      <c r="E786" s="16"/>
    </row>
    <row r="787" spans="1:5">
      <c r="A787" s="7"/>
      <c r="B787" s="5"/>
      <c r="C787" s="5"/>
      <c r="D787" s="11"/>
      <c r="E787" s="16"/>
    </row>
    <row r="788" spans="1:5">
      <c r="A788" s="7"/>
      <c r="B788" s="5"/>
      <c r="C788" s="5"/>
      <c r="D788" s="11"/>
      <c r="E788" s="16"/>
    </row>
    <row r="789" spans="1:5">
      <c r="A789" s="7"/>
      <c r="B789" s="5"/>
      <c r="C789" s="5"/>
      <c r="D789" s="11"/>
      <c r="E789" s="16"/>
    </row>
    <row r="790" spans="1:5">
      <c r="A790" s="7"/>
      <c r="B790" s="5"/>
      <c r="C790" s="5"/>
      <c r="D790" s="11"/>
      <c r="E790" s="16"/>
    </row>
    <row r="791" spans="1:5">
      <c r="A791" s="7"/>
      <c r="B791" s="5"/>
      <c r="C791" s="5"/>
      <c r="D791" s="11"/>
      <c r="E791" s="16"/>
    </row>
    <row r="792" spans="1:5">
      <c r="A792" s="7"/>
      <c r="B792" s="5"/>
      <c r="C792" s="5"/>
      <c r="D792" s="11"/>
      <c r="E792" s="16"/>
    </row>
    <row r="793" spans="1:5">
      <c r="A793" s="7"/>
      <c r="B793" s="5"/>
      <c r="C793" s="5"/>
      <c r="D793" s="11"/>
      <c r="E793" s="16"/>
    </row>
    <row r="794" spans="1:5">
      <c r="A794" s="7"/>
      <c r="B794" s="5"/>
      <c r="C794" s="5"/>
      <c r="D794" s="11"/>
      <c r="E794" s="16"/>
    </row>
    <row r="795" spans="1:5">
      <c r="A795" s="7"/>
      <c r="B795" s="5"/>
      <c r="C795" s="5"/>
      <c r="D795" s="11"/>
      <c r="E795" s="16"/>
    </row>
    <row r="796" spans="1:5">
      <c r="A796" s="7"/>
      <c r="B796" s="5"/>
      <c r="C796" s="5"/>
      <c r="D796" s="11"/>
      <c r="E796" s="16"/>
    </row>
    <row r="797" spans="1:5">
      <c r="A797" s="7"/>
      <c r="B797" s="5"/>
      <c r="C797" s="5"/>
      <c r="D797" s="11"/>
      <c r="E797" s="16"/>
    </row>
    <row r="798" spans="1:5">
      <c r="A798" s="7"/>
      <c r="B798" s="5"/>
      <c r="C798" s="5"/>
      <c r="D798" s="11"/>
      <c r="E798" s="16"/>
    </row>
    <row r="799" spans="1:5">
      <c r="A799" s="7"/>
      <c r="B799" s="5"/>
      <c r="C799" s="5"/>
      <c r="D799" s="11"/>
      <c r="E799" s="16"/>
    </row>
    <row r="800" spans="1:5">
      <c r="A800" s="7"/>
      <c r="B800" s="5"/>
      <c r="C800" s="5"/>
      <c r="D800" s="11"/>
      <c r="E800" s="16"/>
    </row>
    <row r="801" spans="1:5">
      <c r="A801" s="7"/>
      <c r="B801" s="5"/>
      <c r="C801" s="5"/>
      <c r="D801" s="11"/>
      <c r="E801" s="16"/>
    </row>
    <row r="802" spans="1:5">
      <c r="A802" s="7"/>
      <c r="B802" s="5"/>
      <c r="C802" s="5"/>
      <c r="D802" s="11"/>
      <c r="E802" s="16"/>
    </row>
    <row r="803" spans="1:5">
      <c r="A803" s="7"/>
      <c r="B803" s="5"/>
      <c r="C803" s="5"/>
      <c r="D803" s="11"/>
      <c r="E803" s="16"/>
    </row>
    <row r="804" spans="1:5">
      <c r="A804" s="7"/>
      <c r="B804" s="5"/>
      <c r="C804" s="5"/>
      <c r="D804" s="11"/>
      <c r="E804" s="16"/>
    </row>
    <row r="805" spans="1:5">
      <c r="A805" s="7"/>
      <c r="B805" s="5"/>
      <c r="C805" s="5"/>
      <c r="D805" s="11"/>
      <c r="E805" s="16"/>
    </row>
    <row r="806" spans="1:5">
      <c r="A806" s="7"/>
      <c r="B806" s="5"/>
      <c r="C806" s="5"/>
      <c r="D806" s="11"/>
      <c r="E806" s="16"/>
    </row>
    <row r="807" spans="1:5">
      <c r="A807" s="7"/>
      <c r="B807" s="5"/>
      <c r="C807" s="5"/>
      <c r="D807" s="11"/>
      <c r="E807" s="16"/>
    </row>
    <row r="808" spans="1:5">
      <c r="A808" s="7"/>
      <c r="B808" s="5"/>
      <c r="C808" s="5"/>
      <c r="D808" s="11"/>
      <c r="E808" s="16"/>
    </row>
    <row r="809" spans="1:5">
      <c r="A809" s="7"/>
      <c r="B809" s="5"/>
      <c r="C809" s="5"/>
      <c r="D809" s="11"/>
      <c r="E809" s="16"/>
    </row>
    <row r="810" spans="1:5">
      <c r="A810" s="7"/>
      <c r="B810" s="5"/>
      <c r="C810" s="5"/>
      <c r="D810" s="11"/>
      <c r="E810" s="16"/>
    </row>
    <row r="811" spans="1:5">
      <c r="A811" s="7"/>
      <c r="B811" s="5"/>
      <c r="C811" s="5"/>
      <c r="D811" s="11"/>
      <c r="E811" s="16"/>
    </row>
    <row r="812" spans="1:5">
      <c r="A812" s="7"/>
      <c r="B812" s="5"/>
      <c r="C812" s="5"/>
      <c r="D812" s="11"/>
      <c r="E812" s="16"/>
    </row>
    <row r="813" spans="1:5">
      <c r="A813" s="7"/>
      <c r="B813" s="5"/>
      <c r="C813" s="5"/>
      <c r="D813" s="11"/>
      <c r="E813" s="16"/>
    </row>
    <row r="814" spans="1:5">
      <c r="A814" s="7"/>
      <c r="B814" s="5"/>
      <c r="C814" s="5"/>
      <c r="D814" s="11"/>
      <c r="E814" s="16"/>
    </row>
    <row r="815" spans="1:5">
      <c r="A815" s="7"/>
      <c r="B815" s="5"/>
      <c r="C815" s="5"/>
      <c r="D815" s="11"/>
      <c r="E815" s="16"/>
    </row>
    <row r="816" spans="1:5">
      <c r="A816" s="7"/>
      <c r="B816" s="5"/>
      <c r="C816" s="5"/>
      <c r="D816" s="11"/>
      <c r="E816" s="16"/>
    </row>
    <row r="817" spans="1:5">
      <c r="A817" s="7"/>
      <c r="B817" s="5"/>
      <c r="C817" s="5"/>
      <c r="D817" s="11"/>
      <c r="E817" s="16"/>
    </row>
    <row r="818" spans="1:5">
      <c r="A818" s="7"/>
      <c r="B818" s="5"/>
      <c r="C818" s="5"/>
      <c r="D818" s="11"/>
      <c r="E818" s="16"/>
    </row>
    <row r="819" spans="1:5">
      <c r="A819" s="7"/>
      <c r="B819" s="5"/>
      <c r="C819" s="5"/>
      <c r="D819" s="11"/>
      <c r="E819" s="16"/>
    </row>
    <row r="820" spans="1:5">
      <c r="A820" s="7"/>
      <c r="B820" s="5"/>
      <c r="C820" s="5"/>
      <c r="D820" s="11"/>
      <c r="E820" s="16"/>
    </row>
    <row r="821" spans="1:5">
      <c r="A821" s="7"/>
      <c r="B821" s="5"/>
      <c r="C821" s="5"/>
      <c r="D821" s="11"/>
      <c r="E821" s="16"/>
    </row>
    <row r="822" spans="1:5">
      <c r="A822" s="7"/>
      <c r="B822" s="5"/>
      <c r="C822" s="5"/>
      <c r="D822" s="11"/>
      <c r="E822" s="16"/>
    </row>
    <row r="823" spans="1:5">
      <c r="A823" s="7"/>
      <c r="B823" s="5"/>
      <c r="C823" s="5"/>
      <c r="D823" s="11"/>
      <c r="E823" s="16"/>
    </row>
    <row r="824" spans="1:5">
      <c r="A824" s="7"/>
      <c r="B824" s="5"/>
      <c r="C824" s="5"/>
      <c r="D824" s="11"/>
      <c r="E824" s="16"/>
    </row>
    <row r="825" spans="1:5">
      <c r="A825" s="7"/>
      <c r="B825" s="5"/>
      <c r="C825" s="5"/>
      <c r="D825" s="11"/>
      <c r="E825" s="16"/>
    </row>
    <row r="826" spans="1:5">
      <c r="A826" s="7"/>
      <c r="B826" s="5"/>
      <c r="C826" s="5"/>
      <c r="D826" s="11"/>
      <c r="E826" s="16"/>
    </row>
    <row r="827" spans="1:5">
      <c r="A827" s="7"/>
      <c r="B827" s="5"/>
      <c r="C827" s="5"/>
      <c r="D827" s="11"/>
      <c r="E827" s="16"/>
    </row>
    <row r="828" spans="1:5">
      <c r="A828" s="7"/>
      <c r="B828" s="5"/>
      <c r="C828" s="5"/>
      <c r="D828" s="11"/>
      <c r="E828" s="16"/>
    </row>
    <row r="829" spans="1:5">
      <c r="A829" s="7"/>
      <c r="B829" s="5"/>
      <c r="C829" s="5"/>
      <c r="D829" s="11"/>
      <c r="E829" s="16"/>
    </row>
    <row r="830" spans="1:5">
      <c r="A830" s="7"/>
      <c r="B830" s="5"/>
      <c r="C830" s="5"/>
      <c r="D830" s="11"/>
      <c r="E830" s="16"/>
    </row>
    <row r="831" spans="1:5">
      <c r="A831" s="7"/>
      <c r="B831" s="5"/>
      <c r="C831" s="5"/>
      <c r="D831" s="11"/>
      <c r="E831" s="16"/>
    </row>
    <row r="832" spans="1:5">
      <c r="A832" s="7"/>
      <c r="B832" s="5"/>
      <c r="C832" s="5"/>
      <c r="D832" s="11"/>
      <c r="E832" s="16"/>
    </row>
    <row r="833" spans="1:5">
      <c r="A833" s="7"/>
      <c r="B833" s="5"/>
      <c r="C833" s="5"/>
      <c r="D833" s="11"/>
      <c r="E833" s="16"/>
    </row>
    <row r="834" spans="1:5">
      <c r="A834" s="7"/>
      <c r="B834" s="5"/>
      <c r="C834" s="5"/>
      <c r="D834" s="11"/>
      <c r="E834" s="16"/>
    </row>
    <row r="835" spans="1:5">
      <c r="A835" s="7"/>
      <c r="B835" s="5"/>
      <c r="C835" s="5"/>
      <c r="D835" s="11"/>
      <c r="E835" s="16"/>
    </row>
    <row r="836" spans="1:5">
      <c r="A836" s="7"/>
      <c r="B836" s="5"/>
      <c r="C836" s="5"/>
      <c r="D836" s="11"/>
      <c r="E836" s="16"/>
    </row>
    <row r="837" spans="1:5">
      <c r="A837" s="7"/>
      <c r="B837" s="5"/>
      <c r="C837" s="5"/>
      <c r="D837" s="11"/>
      <c r="E837" s="16"/>
    </row>
    <row r="838" spans="1:5">
      <c r="A838" s="7"/>
      <c r="B838" s="5"/>
      <c r="C838" s="5"/>
      <c r="D838" s="11"/>
      <c r="E838" s="16"/>
    </row>
    <row r="839" spans="1:5">
      <c r="A839" s="7"/>
      <c r="B839" s="5"/>
      <c r="C839" s="5"/>
      <c r="D839" s="11"/>
      <c r="E839" s="16"/>
    </row>
    <row r="840" spans="1:5">
      <c r="A840" s="7"/>
      <c r="B840" s="5"/>
      <c r="C840" s="5"/>
      <c r="D840" s="11"/>
      <c r="E840" s="16"/>
    </row>
    <row r="841" spans="1:5">
      <c r="A841" s="7"/>
      <c r="B841" s="5"/>
      <c r="C841" s="5"/>
      <c r="D841" s="11"/>
      <c r="E841" s="16"/>
    </row>
    <row r="842" spans="1:5">
      <c r="A842" s="7"/>
      <c r="B842" s="5"/>
      <c r="C842" s="5"/>
      <c r="D842" s="11"/>
      <c r="E842" s="16"/>
    </row>
    <row r="843" spans="1:5">
      <c r="A843" s="7"/>
      <c r="B843" s="5"/>
      <c r="C843" s="5"/>
      <c r="D843" s="11"/>
      <c r="E843" s="16"/>
    </row>
    <row r="844" spans="1:5">
      <c r="A844" s="7"/>
      <c r="B844" s="5"/>
      <c r="C844" s="5"/>
      <c r="D844" s="11"/>
      <c r="E844" s="16"/>
    </row>
    <row r="845" spans="1:5">
      <c r="A845" s="7"/>
      <c r="B845" s="5"/>
      <c r="C845" s="5"/>
      <c r="D845" s="11"/>
      <c r="E845" s="16"/>
    </row>
    <row r="846" spans="1:5">
      <c r="A846" s="7"/>
      <c r="B846" s="5"/>
      <c r="C846" s="5"/>
      <c r="D846" s="11"/>
      <c r="E846" s="16"/>
    </row>
    <row r="847" spans="1:5">
      <c r="A847" s="7"/>
      <c r="B847" s="5"/>
      <c r="C847" s="5"/>
      <c r="D847" s="11"/>
      <c r="E847" s="16"/>
    </row>
    <row r="848" spans="1:5">
      <c r="A848" s="7"/>
      <c r="B848" s="5"/>
      <c r="C848" s="5"/>
      <c r="D848" s="11"/>
      <c r="E848" s="16"/>
    </row>
    <row r="849" spans="1:5">
      <c r="A849" s="7"/>
      <c r="B849" s="5"/>
      <c r="C849" s="5"/>
      <c r="D849" s="11"/>
      <c r="E849" s="16"/>
    </row>
    <row r="850" spans="1:5">
      <c r="A850" s="7"/>
      <c r="B850" s="5"/>
      <c r="C850" s="5"/>
      <c r="D850" s="11"/>
      <c r="E850" s="16"/>
    </row>
    <row r="851" spans="1:5">
      <c r="A851" s="7"/>
      <c r="B851" s="5"/>
      <c r="C851" s="5"/>
      <c r="D851" s="11"/>
      <c r="E851" s="16"/>
    </row>
    <row r="852" spans="1:5">
      <c r="A852" s="7"/>
      <c r="B852" s="5"/>
      <c r="C852" s="5"/>
      <c r="D852" s="11"/>
      <c r="E852" s="16"/>
    </row>
    <row r="853" spans="1:5">
      <c r="A853" s="7"/>
      <c r="B853" s="5"/>
      <c r="C853" s="5"/>
      <c r="D853" s="11"/>
      <c r="E853" s="16"/>
    </row>
    <row r="854" spans="1:5">
      <c r="A854" s="7"/>
      <c r="B854" s="5"/>
      <c r="C854" s="5"/>
      <c r="D854" s="11"/>
      <c r="E854" s="16"/>
    </row>
    <row r="855" spans="1:5">
      <c r="A855" s="7"/>
      <c r="B855" s="5"/>
      <c r="C855" s="5"/>
      <c r="D855" s="11"/>
      <c r="E855" s="16"/>
    </row>
    <row r="856" spans="1:5">
      <c r="A856" s="7"/>
      <c r="B856" s="5"/>
      <c r="C856" s="5"/>
      <c r="D856" s="11"/>
      <c r="E856" s="16"/>
    </row>
    <row r="857" spans="1:5">
      <c r="A857" s="7"/>
      <c r="B857" s="5"/>
      <c r="C857" s="5"/>
      <c r="D857" s="11"/>
      <c r="E857" s="16"/>
    </row>
    <row r="858" spans="1:5">
      <c r="A858" s="7"/>
      <c r="B858" s="5"/>
      <c r="C858" s="5"/>
      <c r="D858" s="11"/>
      <c r="E858" s="16"/>
    </row>
    <row r="859" spans="1:5">
      <c r="A859" s="7"/>
      <c r="B859" s="5"/>
      <c r="C859" s="5"/>
      <c r="D859" s="11"/>
      <c r="E859" s="16"/>
    </row>
    <row r="860" spans="1:5">
      <c r="A860" s="7"/>
      <c r="B860" s="5"/>
      <c r="C860" s="5"/>
      <c r="D860" s="11"/>
      <c r="E860" s="16"/>
    </row>
    <row r="861" spans="1:5">
      <c r="A861" s="7"/>
      <c r="B861" s="5"/>
      <c r="C861" s="5"/>
      <c r="D861" s="11"/>
      <c r="E861" s="16"/>
    </row>
    <row r="862" spans="1:5">
      <c r="A862" s="7"/>
      <c r="B862" s="5"/>
      <c r="C862" s="5"/>
      <c r="D862" s="11"/>
      <c r="E862" s="16"/>
    </row>
    <row r="863" spans="1:5">
      <c r="A863" s="7"/>
      <c r="B863" s="5"/>
      <c r="C863" s="5"/>
      <c r="D863" s="11"/>
      <c r="E863" s="16"/>
    </row>
    <row r="864" spans="1:5">
      <c r="A864" s="7"/>
      <c r="B864" s="5"/>
      <c r="C864" s="5"/>
      <c r="D864" s="11"/>
      <c r="E864" s="16"/>
    </row>
    <row r="865" spans="1:5">
      <c r="A865" s="7"/>
      <c r="B865" s="5"/>
      <c r="C865" s="5"/>
      <c r="D865" s="11"/>
      <c r="E865" s="16"/>
    </row>
    <row r="866" spans="1:5">
      <c r="A866" s="7"/>
      <c r="B866" s="5"/>
      <c r="C866" s="5"/>
      <c r="D866" s="11"/>
      <c r="E866" s="16"/>
    </row>
    <row r="867" spans="1:5">
      <c r="A867" s="7"/>
      <c r="B867" s="5"/>
      <c r="C867" s="5"/>
      <c r="D867" s="11"/>
      <c r="E867" s="16"/>
    </row>
    <row r="868" spans="1:5">
      <c r="A868" s="7"/>
      <c r="B868" s="5"/>
      <c r="C868" s="5"/>
      <c r="D868" s="11"/>
      <c r="E868" s="16"/>
    </row>
    <row r="869" spans="1:5">
      <c r="A869" s="7"/>
      <c r="B869" s="5"/>
      <c r="C869" s="5"/>
      <c r="D869" s="11"/>
      <c r="E869" s="16"/>
    </row>
    <row r="870" spans="1:5">
      <c r="A870" s="7"/>
      <c r="B870" s="5"/>
      <c r="C870" s="5"/>
      <c r="D870" s="11"/>
      <c r="E870" s="16"/>
    </row>
    <row r="871" spans="1:5">
      <c r="A871" s="7"/>
      <c r="B871" s="5"/>
      <c r="C871" s="5"/>
      <c r="D871" s="11"/>
      <c r="E871" s="16"/>
    </row>
    <row r="872" spans="1:5">
      <c r="A872" s="7"/>
      <c r="B872" s="5"/>
      <c r="C872" s="5"/>
      <c r="D872" s="11"/>
      <c r="E872" s="16"/>
    </row>
    <row r="873" spans="1:5">
      <c r="A873" s="7"/>
      <c r="B873" s="5"/>
      <c r="C873" s="5"/>
      <c r="D873" s="11"/>
      <c r="E873" s="16"/>
    </row>
    <row r="874" spans="1:5">
      <c r="A874" s="7"/>
      <c r="B874" s="5"/>
      <c r="C874" s="5"/>
      <c r="D874" s="11"/>
      <c r="E874" s="16"/>
    </row>
    <row r="875" spans="1:5">
      <c r="A875" s="7"/>
      <c r="B875" s="5"/>
      <c r="C875" s="5"/>
      <c r="D875" s="11"/>
      <c r="E875" s="16"/>
    </row>
    <row r="876" spans="1:5">
      <c r="A876" s="7"/>
      <c r="B876" s="5"/>
      <c r="C876" s="5"/>
      <c r="D876" s="11"/>
      <c r="E876" s="16"/>
    </row>
    <row r="877" spans="1:5">
      <c r="A877" s="7"/>
      <c r="B877" s="5"/>
      <c r="C877" s="5"/>
      <c r="D877" s="11"/>
      <c r="E877" s="16"/>
    </row>
    <row r="878" spans="1:5">
      <c r="A878" s="7"/>
      <c r="B878" s="5"/>
      <c r="C878" s="5"/>
      <c r="D878" s="11"/>
      <c r="E878" s="16"/>
    </row>
    <row r="879" spans="1:5">
      <c r="A879" s="7"/>
      <c r="B879" s="5"/>
      <c r="C879" s="5"/>
      <c r="D879" s="11"/>
      <c r="E879" s="16"/>
    </row>
    <row r="880" spans="1:5">
      <c r="A880" s="7"/>
      <c r="B880" s="5"/>
      <c r="C880" s="5"/>
      <c r="D880" s="11"/>
      <c r="E880" s="16"/>
    </row>
    <row r="881" spans="1:5">
      <c r="A881" s="7"/>
      <c r="B881" s="5"/>
      <c r="C881" s="5"/>
      <c r="D881" s="11"/>
      <c r="E881" s="16"/>
    </row>
    <row r="882" spans="1:5">
      <c r="A882" s="7"/>
      <c r="B882" s="5"/>
      <c r="C882" s="5"/>
      <c r="D882" s="11"/>
      <c r="E882" s="16"/>
    </row>
    <row r="883" spans="1:5">
      <c r="A883" s="7"/>
      <c r="B883" s="5"/>
      <c r="C883" s="5"/>
      <c r="D883" s="11"/>
      <c r="E883" s="16"/>
    </row>
    <row r="884" spans="1:5">
      <c r="A884" s="7"/>
      <c r="B884" s="5"/>
      <c r="C884" s="5"/>
      <c r="D884" s="11"/>
      <c r="E884" s="16"/>
    </row>
    <row r="885" spans="1:5">
      <c r="A885" s="7"/>
      <c r="B885" s="5"/>
      <c r="C885" s="5"/>
      <c r="D885" s="11"/>
      <c r="E885" s="16"/>
    </row>
    <row r="886" spans="1:5">
      <c r="A886" s="7"/>
      <c r="B886" s="5"/>
      <c r="C886" s="5"/>
      <c r="D886" s="11"/>
      <c r="E886" s="16"/>
    </row>
    <row r="887" spans="1:5">
      <c r="A887" s="7"/>
      <c r="B887" s="5"/>
      <c r="C887" s="5"/>
      <c r="D887" s="11"/>
      <c r="E887" s="16"/>
    </row>
    <row r="888" spans="1:5">
      <c r="A888" s="7"/>
      <c r="B888" s="5"/>
      <c r="C888" s="5"/>
      <c r="D888" s="11"/>
      <c r="E888" s="16"/>
    </row>
    <row r="889" spans="1:5">
      <c r="A889" s="7"/>
      <c r="B889" s="5"/>
      <c r="C889" s="5"/>
      <c r="D889" s="11"/>
      <c r="E889" s="16"/>
    </row>
    <row r="890" spans="1:5">
      <c r="A890" s="7"/>
      <c r="B890" s="5"/>
      <c r="C890" s="5"/>
      <c r="D890" s="11"/>
      <c r="E890" s="16"/>
    </row>
    <row r="891" spans="1:5">
      <c r="A891" s="7"/>
      <c r="B891" s="5"/>
      <c r="C891" s="5"/>
      <c r="D891" s="11"/>
      <c r="E891" s="16"/>
    </row>
    <row r="892" spans="1:5">
      <c r="A892" s="7"/>
      <c r="B892" s="5"/>
      <c r="C892" s="5"/>
      <c r="D892" s="11"/>
      <c r="E892" s="16"/>
    </row>
    <row r="893" spans="1:5">
      <c r="A893" s="7"/>
      <c r="B893" s="5"/>
      <c r="C893" s="5"/>
      <c r="D893" s="11"/>
      <c r="E893" s="16"/>
    </row>
    <row r="894" spans="1:5">
      <c r="A894" s="7"/>
      <c r="B894" s="5"/>
      <c r="C894" s="5"/>
      <c r="D894" s="11"/>
      <c r="E894" s="16"/>
    </row>
    <row r="895" spans="1:5">
      <c r="A895" s="7"/>
      <c r="B895" s="5"/>
      <c r="C895" s="5"/>
      <c r="D895" s="11"/>
      <c r="E895" s="16"/>
    </row>
    <row r="896" spans="1:5">
      <c r="A896" s="7"/>
      <c r="B896" s="5"/>
      <c r="C896" s="5"/>
      <c r="D896" s="11"/>
      <c r="E896" s="16"/>
    </row>
    <row r="897" spans="1:5">
      <c r="A897" s="7"/>
      <c r="B897" s="5"/>
      <c r="C897" s="5"/>
      <c r="D897" s="11"/>
      <c r="E897" s="16"/>
    </row>
    <row r="898" spans="1:5">
      <c r="A898" s="7"/>
      <c r="B898" s="5"/>
      <c r="C898" s="5"/>
      <c r="D898" s="11"/>
      <c r="E898" s="16"/>
    </row>
    <row r="899" spans="1:5">
      <c r="A899" s="7"/>
      <c r="B899" s="5"/>
      <c r="C899" s="5"/>
      <c r="D899" s="11"/>
      <c r="E899" s="16"/>
    </row>
    <row r="900" spans="1:5">
      <c r="A900" s="7"/>
      <c r="B900" s="5"/>
      <c r="C900" s="5"/>
      <c r="D900" s="11"/>
      <c r="E900" s="16"/>
    </row>
    <row r="901" spans="1:5">
      <c r="A901" s="7"/>
      <c r="B901" s="5"/>
      <c r="C901" s="5"/>
      <c r="D901" s="11"/>
      <c r="E901" s="16"/>
    </row>
    <row r="902" spans="1:5">
      <c r="A902" s="7"/>
      <c r="B902" s="5"/>
      <c r="C902" s="5"/>
      <c r="D902" s="11"/>
      <c r="E902" s="16"/>
    </row>
    <row r="903" spans="1:5">
      <c r="A903" s="7"/>
      <c r="B903" s="5"/>
      <c r="C903" s="5"/>
      <c r="D903" s="11"/>
      <c r="E903" s="16"/>
    </row>
    <row r="904" spans="1:5">
      <c r="A904" s="7"/>
      <c r="B904" s="5"/>
      <c r="C904" s="5"/>
      <c r="D904" s="11"/>
      <c r="E904" s="16"/>
    </row>
    <row r="905" spans="1:5">
      <c r="A905" s="7"/>
      <c r="B905" s="5"/>
      <c r="C905" s="5"/>
      <c r="D905" s="11"/>
      <c r="E905" s="16"/>
    </row>
    <row r="906" spans="1:5">
      <c r="A906" s="7"/>
      <c r="B906" s="5"/>
      <c r="C906" s="5"/>
      <c r="D906" s="11"/>
      <c r="E906" s="16"/>
    </row>
    <row r="907" spans="1:5">
      <c r="A907" s="7"/>
      <c r="B907" s="5"/>
      <c r="C907" s="5"/>
      <c r="D907" s="11"/>
      <c r="E907" s="16"/>
    </row>
    <row r="908" spans="1:5">
      <c r="A908" s="7"/>
      <c r="B908" s="5"/>
      <c r="C908" s="5"/>
      <c r="D908" s="11"/>
      <c r="E908" s="16"/>
    </row>
    <row r="909" spans="1:5">
      <c r="A909" s="7"/>
      <c r="B909" s="5"/>
      <c r="C909" s="5"/>
      <c r="D909" s="11"/>
      <c r="E909" s="16"/>
    </row>
    <row r="910" spans="1:5">
      <c r="A910" s="7"/>
      <c r="B910" s="5"/>
      <c r="C910" s="5"/>
      <c r="D910" s="11"/>
      <c r="E910" s="16"/>
    </row>
    <row r="911" spans="1:5">
      <c r="A911" s="7"/>
      <c r="B911" s="5"/>
      <c r="C911" s="5"/>
      <c r="D911" s="11"/>
      <c r="E911" s="16"/>
    </row>
    <row r="912" spans="1:5">
      <c r="A912" s="7"/>
      <c r="B912" s="5"/>
      <c r="C912" s="5"/>
      <c r="D912" s="11"/>
      <c r="E912" s="16"/>
    </row>
    <row r="913" spans="1:5">
      <c r="A913" s="7"/>
      <c r="B913" s="5"/>
      <c r="C913" s="5"/>
      <c r="D913" s="11"/>
      <c r="E913" s="16"/>
    </row>
    <row r="914" spans="1:5">
      <c r="A914" s="7"/>
      <c r="B914" s="5"/>
      <c r="C914" s="5"/>
      <c r="D914" s="11"/>
      <c r="E914" s="16"/>
    </row>
    <row r="915" spans="1:5">
      <c r="A915" s="7"/>
      <c r="B915" s="5"/>
      <c r="C915" s="5"/>
      <c r="D915" s="11"/>
      <c r="E915" s="16"/>
    </row>
    <row r="916" spans="1:5">
      <c r="A916" s="7"/>
      <c r="B916" s="5"/>
      <c r="C916" s="5"/>
      <c r="D916" s="11"/>
      <c r="E916" s="16"/>
    </row>
    <row r="917" spans="1:5">
      <c r="A917" s="7"/>
      <c r="B917" s="5"/>
      <c r="C917" s="5"/>
      <c r="D917" s="11"/>
      <c r="E917" s="16"/>
    </row>
    <row r="918" spans="1:5">
      <c r="A918" s="7"/>
      <c r="B918" s="5"/>
      <c r="C918" s="5"/>
      <c r="D918" s="11"/>
      <c r="E918" s="16"/>
    </row>
    <row r="919" spans="1:5">
      <c r="A919" s="7"/>
      <c r="B919" s="5"/>
      <c r="C919" s="5"/>
      <c r="D919" s="11"/>
      <c r="E919" s="16"/>
    </row>
    <row r="920" spans="1:5">
      <c r="A920" s="7"/>
      <c r="B920" s="5"/>
      <c r="C920" s="5"/>
      <c r="D920" s="11"/>
      <c r="E920" s="16"/>
    </row>
    <row r="921" spans="1:5">
      <c r="A921" s="7"/>
      <c r="B921" s="5"/>
      <c r="C921" s="5"/>
      <c r="D921" s="11"/>
      <c r="E921" s="16"/>
    </row>
    <row r="922" spans="1:5">
      <c r="A922" s="7"/>
      <c r="B922" s="5"/>
      <c r="C922" s="5"/>
      <c r="D922" s="11"/>
      <c r="E922" s="16"/>
    </row>
    <row r="923" spans="1:5">
      <c r="A923" s="7"/>
      <c r="B923" s="5"/>
      <c r="C923" s="5"/>
      <c r="D923" s="11"/>
      <c r="E923" s="16"/>
    </row>
    <row r="924" spans="1:5">
      <c r="A924" s="7"/>
      <c r="B924" s="5"/>
      <c r="C924" s="5"/>
      <c r="D924" s="11"/>
      <c r="E924" s="16"/>
    </row>
    <row r="925" spans="1:5">
      <c r="A925" s="7"/>
      <c r="B925" s="5"/>
      <c r="C925" s="5"/>
      <c r="D925" s="11"/>
      <c r="E925" s="16"/>
    </row>
    <row r="926" spans="1:5">
      <c r="A926" s="7"/>
      <c r="B926" s="5"/>
      <c r="C926" s="5"/>
      <c r="D926" s="11"/>
      <c r="E926" s="16"/>
    </row>
    <row r="927" spans="1:5">
      <c r="A927" s="7"/>
      <c r="B927" s="5"/>
      <c r="C927" s="5"/>
      <c r="D927" s="11"/>
      <c r="E927" s="16"/>
    </row>
    <row r="928" spans="1:5">
      <c r="A928" s="7"/>
      <c r="B928" s="5"/>
      <c r="C928" s="5"/>
      <c r="D928" s="11"/>
      <c r="E928" s="16"/>
    </row>
    <row r="929" spans="1:5">
      <c r="A929" s="7"/>
      <c r="B929" s="5"/>
      <c r="C929" s="5"/>
      <c r="D929" s="11"/>
      <c r="E929" s="16"/>
    </row>
    <row r="930" spans="1:5">
      <c r="A930" s="7"/>
      <c r="B930" s="5"/>
      <c r="C930" s="5"/>
      <c r="D930" s="11"/>
      <c r="E930" s="16"/>
    </row>
    <row r="931" spans="1:5">
      <c r="A931" s="7"/>
      <c r="B931" s="5"/>
      <c r="C931" s="5"/>
      <c r="D931" s="11"/>
      <c r="E931" s="16"/>
    </row>
    <row r="932" spans="1:5">
      <c r="A932" s="7"/>
      <c r="B932" s="5"/>
      <c r="C932" s="5"/>
      <c r="D932" s="11"/>
      <c r="E932" s="16"/>
    </row>
    <row r="933" spans="1:5">
      <c r="A933" s="7"/>
      <c r="B933" s="5"/>
      <c r="C933" s="5"/>
      <c r="D933" s="11"/>
      <c r="E933" s="16"/>
    </row>
    <row r="934" spans="1:5">
      <c r="A934" s="7"/>
      <c r="B934" s="5"/>
      <c r="C934" s="5"/>
      <c r="D934" s="11"/>
      <c r="E934" s="16"/>
    </row>
    <row r="935" spans="1:5">
      <c r="A935" s="7"/>
      <c r="B935" s="5"/>
      <c r="C935" s="5"/>
      <c r="D935" s="11"/>
      <c r="E935" s="16"/>
    </row>
    <row r="936" spans="1:5">
      <c r="A936" s="7"/>
      <c r="B936" s="5"/>
      <c r="C936" s="5"/>
      <c r="D936" s="11"/>
      <c r="E936" s="16"/>
    </row>
    <row r="937" spans="1:5">
      <c r="A937" s="7"/>
      <c r="B937" s="5"/>
      <c r="C937" s="5"/>
      <c r="D937" s="11"/>
      <c r="E937" s="16"/>
    </row>
    <row r="938" spans="1:5">
      <c r="A938" s="7"/>
      <c r="B938" s="5"/>
      <c r="C938" s="5"/>
      <c r="D938" s="11"/>
      <c r="E938" s="16"/>
    </row>
    <row r="939" spans="1:5">
      <c r="A939" s="7"/>
      <c r="B939" s="5"/>
      <c r="C939" s="5"/>
      <c r="D939" s="11"/>
      <c r="E939" s="16"/>
    </row>
    <row r="940" spans="1:5">
      <c r="A940" s="7"/>
      <c r="B940" s="5"/>
      <c r="C940" s="5"/>
      <c r="D940" s="11"/>
      <c r="E940" s="16"/>
    </row>
    <row r="941" spans="1:5">
      <c r="A941" s="7"/>
      <c r="B941" s="5"/>
      <c r="C941" s="5"/>
      <c r="D941" s="11"/>
      <c r="E941" s="16"/>
    </row>
    <row r="942" spans="1:5">
      <c r="A942" s="7"/>
      <c r="B942" s="5"/>
      <c r="C942" s="5"/>
      <c r="D942" s="11"/>
      <c r="E942" s="16"/>
    </row>
    <row r="943" spans="1:5">
      <c r="A943" s="7"/>
      <c r="B943" s="5"/>
      <c r="C943" s="5"/>
      <c r="D943" s="11"/>
      <c r="E943" s="16"/>
    </row>
    <row r="944" spans="1:5">
      <c r="A944" s="7"/>
      <c r="B944" s="5"/>
      <c r="C944" s="5"/>
      <c r="D944" s="11"/>
      <c r="E944" s="16"/>
    </row>
    <row r="945" spans="1:5">
      <c r="A945" s="7"/>
      <c r="B945" s="5"/>
      <c r="C945" s="5"/>
      <c r="D945" s="11"/>
      <c r="E945" s="16"/>
    </row>
    <row r="946" spans="1:5">
      <c r="A946" s="7"/>
      <c r="B946" s="5"/>
      <c r="C946" s="5"/>
      <c r="D946" s="11"/>
      <c r="E946" s="16"/>
    </row>
    <row r="947" spans="1:5">
      <c r="A947" s="7"/>
      <c r="B947" s="5"/>
      <c r="C947" s="5"/>
      <c r="D947" s="11"/>
      <c r="E947" s="16"/>
    </row>
    <row r="948" spans="1:5">
      <c r="A948" s="7"/>
      <c r="B948" s="5"/>
      <c r="C948" s="5"/>
      <c r="D948" s="11"/>
      <c r="E948" s="16"/>
    </row>
    <row r="949" spans="1:5">
      <c r="A949" s="7"/>
      <c r="B949" s="5"/>
      <c r="C949" s="5"/>
      <c r="D949" s="11"/>
      <c r="E949" s="16"/>
    </row>
    <row r="950" spans="1:5">
      <c r="A950" s="7"/>
      <c r="B950" s="5"/>
      <c r="C950" s="5"/>
      <c r="D950" s="11"/>
      <c r="E950" s="16"/>
    </row>
    <row r="951" spans="1:5">
      <c r="A951" s="7"/>
      <c r="B951" s="5"/>
      <c r="C951" s="5"/>
      <c r="D951" s="11"/>
      <c r="E951" s="16"/>
    </row>
    <row r="952" spans="1:5">
      <c r="A952" s="7"/>
      <c r="B952" s="5"/>
      <c r="C952" s="5"/>
      <c r="D952" s="11"/>
      <c r="E952" s="16"/>
    </row>
    <row r="953" spans="1:5">
      <c r="A953" s="7"/>
      <c r="B953" s="5"/>
      <c r="C953" s="5"/>
      <c r="D953" s="11"/>
      <c r="E953" s="16"/>
    </row>
    <row r="954" spans="1:5">
      <c r="A954" s="7"/>
      <c r="B954" s="5"/>
      <c r="C954" s="5"/>
      <c r="D954" s="11"/>
      <c r="E954" s="16"/>
    </row>
    <row r="955" spans="1:5">
      <c r="A955" s="7"/>
      <c r="B955" s="5"/>
      <c r="C955" s="5"/>
      <c r="D955" s="11"/>
      <c r="E955" s="16"/>
    </row>
    <row r="956" spans="1:5">
      <c r="A956" s="7"/>
      <c r="B956" s="5"/>
      <c r="C956" s="5"/>
      <c r="D956" s="11"/>
      <c r="E956" s="16"/>
    </row>
    <row r="957" spans="1:5">
      <c r="A957" s="7"/>
      <c r="B957" s="5"/>
      <c r="C957" s="5"/>
      <c r="D957" s="11"/>
      <c r="E957" s="16"/>
    </row>
    <row r="958" spans="1:5">
      <c r="A958" s="7"/>
      <c r="B958" s="5"/>
      <c r="C958" s="5"/>
      <c r="D958" s="11"/>
      <c r="E958" s="16"/>
    </row>
    <row r="959" spans="1:5">
      <c r="A959" s="7"/>
      <c r="B959" s="5"/>
      <c r="C959" s="5"/>
      <c r="D959" s="11"/>
      <c r="E959" s="16"/>
    </row>
    <row r="960" spans="1:5">
      <c r="A960" s="7"/>
      <c r="B960" s="5"/>
      <c r="C960" s="5"/>
      <c r="D960" s="11"/>
      <c r="E960" s="16"/>
    </row>
    <row r="961" spans="1:5">
      <c r="A961" s="7"/>
      <c r="B961" s="5"/>
      <c r="C961" s="5"/>
      <c r="D961" s="11"/>
      <c r="E961" s="16"/>
    </row>
    <row r="962" spans="1:5">
      <c r="A962" s="7"/>
      <c r="B962" s="5"/>
      <c r="C962" s="5"/>
      <c r="D962" s="11"/>
      <c r="E962" s="16"/>
    </row>
    <row r="963" spans="1:5">
      <c r="A963" s="7"/>
      <c r="B963" s="5"/>
      <c r="C963" s="5"/>
      <c r="D963" s="11"/>
      <c r="E963" s="16"/>
    </row>
    <row r="964" spans="1:5">
      <c r="A964" s="7"/>
      <c r="B964" s="5"/>
      <c r="C964" s="5"/>
      <c r="D964" s="11"/>
      <c r="E964" s="16"/>
    </row>
    <row r="965" spans="1:5">
      <c r="A965" s="7"/>
      <c r="B965" s="5"/>
      <c r="C965" s="5"/>
      <c r="D965" s="11"/>
      <c r="E965" s="16"/>
    </row>
    <row r="966" spans="1:5">
      <c r="A966" s="7"/>
      <c r="B966" s="5"/>
      <c r="C966" s="5"/>
      <c r="D966" s="11"/>
      <c r="E966" s="16"/>
    </row>
    <row r="967" spans="1:5">
      <c r="A967" s="7"/>
      <c r="B967" s="5"/>
      <c r="C967" s="5"/>
      <c r="D967" s="11"/>
      <c r="E967" s="16"/>
    </row>
    <row r="968" spans="1:5">
      <c r="A968" s="7"/>
      <c r="B968" s="5"/>
      <c r="C968" s="5"/>
      <c r="D968" s="11"/>
      <c r="E968" s="16"/>
    </row>
    <row r="969" spans="1:5">
      <c r="A969" s="7"/>
      <c r="B969" s="5"/>
      <c r="C969" s="5"/>
      <c r="D969" s="11"/>
      <c r="E969" s="16"/>
    </row>
    <row r="970" spans="1:5">
      <c r="A970" s="7"/>
      <c r="B970" s="5"/>
      <c r="C970" s="5"/>
      <c r="D970" s="11"/>
      <c r="E970" s="16"/>
    </row>
    <row r="971" spans="1:5">
      <c r="A971" s="7"/>
      <c r="B971" s="5"/>
      <c r="C971" s="5"/>
      <c r="D971" s="11"/>
      <c r="E971" s="16"/>
    </row>
    <row r="972" spans="1:5">
      <c r="A972" s="7"/>
      <c r="B972" s="5"/>
      <c r="C972" s="5"/>
      <c r="D972" s="11"/>
      <c r="E972" s="16"/>
    </row>
    <row r="973" spans="1:5">
      <c r="A973" s="7"/>
      <c r="B973" s="5"/>
      <c r="C973" s="5"/>
      <c r="D973" s="11"/>
      <c r="E973" s="16"/>
    </row>
    <row r="974" spans="1:5">
      <c r="A974" s="7"/>
      <c r="B974" s="5"/>
      <c r="C974" s="5"/>
      <c r="D974" s="11"/>
      <c r="E974" s="16"/>
    </row>
    <row r="975" spans="1:5">
      <c r="A975" s="7"/>
      <c r="B975" s="5"/>
      <c r="C975" s="5"/>
      <c r="D975" s="11"/>
      <c r="E975" s="16"/>
    </row>
    <row r="976" spans="1:5">
      <c r="A976" s="7"/>
      <c r="B976" s="5"/>
      <c r="C976" s="5"/>
      <c r="D976" s="11"/>
      <c r="E976" s="16"/>
    </row>
    <row r="977" spans="1:5">
      <c r="A977" s="7"/>
      <c r="B977" s="5"/>
      <c r="C977" s="5"/>
      <c r="D977" s="11"/>
      <c r="E977" s="16"/>
    </row>
    <row r="978" spans="1:5">
      <c r="A978" s="7"/>
      <c r="B978" s="5"/>
      <c r="C978" s="5"/>
      <c r="D978" s="11"/>
      <c r="E978" s="16"/>
    </row>
    <row r="979" spans="1:5">
      <c r="A979" s="7"/>
      <c r="B979" s="5"/>
      <c r="C979" s="5"/>
      <c r="D979" s="11"/>
      <c r="E979" s="16"/>
    </row>
    <row r="980" spans="1:5">
      <c r="A980" s="7"/>
      <c r="B980" s="5"/>
      <c r="C980" s="5"/>
      <c r="D980" s="11"/>
      <c r="E980" s="16"/>
    </row>
    <row r="981" spans="1:5">
      <c r="A981" s="7"/>
      <c r="B981" s="5"/>
      <c r="C981" s="5"/>
      <c r="D981" s="11"/>
      <c r="E981" s="16"/>
    </row>
    <row r="982" spans="1:5">
      <c r="A982" s="7"/>
      <c r="B982" s="5"/>
      <c r="C982" s="5"/>
      <c r="D982" s="11"/>
      <c r="E982" s="16"/>
    </row>
    <row r="983" spans="1:5">
      <c r="A983" s="7"/>
      <c r="B983" s="5"/>
      <c r="C983" s="5"/>
      <c r="D983" s="11"/>
      <c r="E983" s="16"/>
    </row>
    <row r="984" spans="1:5">
      <c r="A984" s="7"/>
      <c r="B984" s="5"/>
      <c r="C984" s="5"/>
      <c r="D984" s="11"/>
      <c r="E984" s="16"/>
    </row>
    <row r="985" spans="1:5">
      <c r="A985" s="7"/>
      <c r="B985" s="5"/>
      <c r="C985" s="5"/>
      <c r="D985" s="11"/>
      <c r="E985" s="16"/>
    </row>
    <row r="986" spans="1:5">
      <c r="A986" s="7"/>
      <c r="B986" s="5"/>
      <c r="C986" s="5"/>
      <c r="D986" s="11"/>
      <c r="E986" s="16"/>
    </row>
    <row r="987" spans="1:5">
      <c r="A987" s="7"/>
      <c r="B987" s="5"/>
      <c r="C987" s="5"/>
      <c r="D987" s="11"/>
      <c r="E987" s="16"/>
    </row>
    <row r="988" spans="1:5">
      <c r="A988" s="7"/>
      <c r="B988" s="5"/>
      <c r="C988" s="5"/>
      <c r="D988" s="11"/>
      <c r="E988" s="16"/>
    </row>
    <row r="989" spans="1:5">
      <c r="A989" s="7"/>
      <c r="B989" s="5"/>
      <c r="C989" s="5"/>
      <c r="D989" s="11"/>
      <c r="E989" s="16"/>
    </row>
    <row r="990" spans="1:5">
      <c r="A990" s="7"/>
      <c r="B990" s="5"/>
      <c r="C990" s="5"/>
      <c r="D990" s="11"/>
      <c r="E990" s="16"/>
    </row>
    <row r="991" spans="1:5">
      <c r="A991" s="7"/>
      <c r="B991" s="5"/>
      <c r="C991" s="5"/>
      <c r="D991" s="11"/>
      <c r="E991" s="16"/>
    </row>
    <row r="992" spans="1:5">
      <c r="A992" s="7"/>
      <c r="B992" s="5"/>
      <c r="C992" s="5"/>
      <c r="D992" s="11"/>
      <c r="E992" s="16"/>
    </row>
    <row r="993" spans="1:5">
      <c r="A993" s="7"/>
      <c r="B993" s="5"/>
      <c r="C993" s="5"/>
      <c r="D993" s="11"/>
      <c r="E993" s="16"/>
    </row>
    <row r="994" spans="1:5">
      <c r="A994" s="7"/>
      <c r="B994" s="5"/>
      <c r="C994" s="5"/>
      <c r="D994" s="11"/>
      <c r="E994" s="16"/>
    </row>
    <row r="995" spans="1:5">
      <c r="A995" s="7"/>
      <c r="B995" s="5"/>
      <c r="C995" s="5"/>
      <c r="D995" s="11"/>
      <c r="E995" s="16"/>
    </row>
    <row r="996" spans="1:5">
      <c r="A996" s="7"/>
      <c r="B996" s="5"/>
      <c r="C996" s="5"/>
      <c r="D996" s="11"/>
      <c r="E996" s="16"/>
    </row>
    <row r="997" spans="1:5">
      <c r="A997" s="7"/>
      <c r="B997" s="5"/>
      <c r="C997" s="5"/>
      <c r="D997" s="11"/>
      <c r="E997" s="16"/>
    </row>
    <row r="998" spans="1:5">
      <c r="A998" s="7"/>
      <c r="B998" s="5"/>
      <c r="C998" s="5"/>
      <c r="D998" s="11"/>
      <c r="E998" s="16"/>
    </row>
    <row r="999" spans="1:5">
      <c r="A999" s="7"/>
      <c r="B999" s="5"/>
      <c r="C999" s="5"/>
      <c r="D999" s="11"/>
      <c r="E999" s="16"/>
    </row>
    <row r="1000" spans="1:5">
      <c r="A1000" s="7"/>
      <c r="B1000" s="5"/>
      <c r="C1000" s="5"/>
      <c r="D1000" s="11"/>
      <c r="E1000" s="16"/>
    </row>
    <row r="1001" spans="1:5">
      <c r="A1001" s="7"/>
      <c r="B1001" s="5"/>
      <c r="C1001" s="5"/>
      <c r="D1001" s="11"/>
      <c r="E1001" s="16"/>
    </row>
    <row r="1002" spans="1:5">
      <c r="A1002" s="7"/>
      <c r="B1002" s="5"/>
      <c r="C1002" s="5"/>
      <c r="D1002" s="11"/>
      <c r="E1002" s="16"/>
    </row>
    <row r="1003" spans="1:5">
      <c r="A1003" s="7"/>
      <c r="B1003" s="5"/>
      <c r="C1003" s="5"/>
      <c r="D1003" s="11"/>
      <c r="E1003" s="16"/>
    </row>
    <row r="1004" spans="1:5">
      <c r="A1004" s="7"/>
      <c r="B1004" s="5"/>
      <c r="C1004" s="5"/>
      <c r="D1004" s="11"/>
      <c r="E1004" s="16"/>
    </row>
    <row r="1005" spans="1:5">
      <c r="A1005" s="7"/>
      <c r="B1005" s="5"/>
      <c r="C1005" s="5"/>
      <c r="D1005" s="11"/>
      <c r="E1005" s="16"/>
    </row>
    <row r="1006" spans="1:5">
      <c r="A1006" s="7"/>
      <c r="B1006" s="5"/>
      <c r="C1006" s="5"/>
      <c r="D1006" s="11"/>
      <c r="E1006" s="16"/>
    </row>
    <row r="1007" spans="1:5">
      <c r="A1007" s="7"/>
      <c r="B1007" s="5"/>
      <c r="C1007" s="5"/>
      <c r="D1007" s="11"/>
      <c r="E1007" s="16"/>
    </row>
    <row r="1008" spans="1:5">
      <c r="A1008" s="7"/>
      <c r="B1008" s="5"/>
      <c r="C1008" s="5"/>
      <c r="D1008" s="11"/>
      <c r="E1008" s="16"/>
    </row>
    <row r="1009" spans="1:5">
      <c r="A1009" s="7"/>
      <c r="B1009" s="5"/>
      <c r="C1009" s="5"/>
      <c r="D1009" s="11"/>
      <c r="E1009" s="16"/>
    </row>
    <row r="1010" spans="1:5">
      <c r="A1010" s="7"/>
      <c r="B1010" s="5"/>
      <c r="C1010" s="5"/>
      <c r="D1010" s="11"/>
      <c r="E1010" s="16"/>
    </row>
    <row r="1011" spans="1:5">
      <c r="A1011" s="7"/>
      <c r="B1011" s="5"/>
      <c r="C1011" s="5"/>
      <c r="D1011" s="11"/>
      <c r="E1011" s="16"/>
    </row>
    <row r="1012" spans="1:5">
      <c r="A1012" s="7"/>
      <c r="B1012" s="5"/>
      <c r="C1012" s="5"/>
      <c r="D1012" s="11"/>
      <c r="E1012" s="16"/>
    </row>
    <row r="1013" spans="1:5">
      <c r="A1013" s="7"/>
      <c r="B1013" s="5"/>
      <c r="C1013" s="5"/>
      <c r="D1013" s="11"/>
      <c r="E1013" s="16"/>
    </row>
    <row r="1014" spans="1:5">
      <c r="A1014" s="7"/>
      <c r="B1014" s="5"/>
      <c r="C1014" s="5"/>
      <c r="D1014" s="11"/>
      <c r="E1014" s="16"/>
    </row>
    <row r="1015" spans="1:5">
      <c r="A1015" s="7"/>
      <c r="B1015" s="5"/>
      <c r="C1015" s="5"/>
      <c r="D1015" s="11"/>
      <c r="E1015" s="16"/>
    </row>
    <row r="1016" spans="1:5">
      <c r="A1016" s="7"/>
      <c r="B1016" s="5"/>
      <c r="C1016" s="5"/>
      <c r="D1016" s="11"/>
      <c r="E1016" s="16"/>
    </row>
    <row r="1017" spans="1:5">
      <c r="A1017" s="7"/>
      <c r="B1017" s="5"/>
      <c r="C1017" s="5"/>
      <c r="D1017" s="11"/>
      <c r="E1017" s="16"/>
    </row>
    <row r="1018" spans="1:5">
      <c r="A1018" s="7"/>
      <c r="B1018" s="5"/>
      <c r="C1018" s="5"/>
      <c r="D1018" s="11"/>
      <c r="E1018" s="16"/>
    </row>
    <row r="1019" spans="1:5">
      <c r="A1019" s="7"/>
      <c r="B1019" s="5"/>
      <c r="C1019" s="5"/>
      <c r="D1019" s="11"/>
      <c r="E1019" s="16"/>
    </row>
    <row r="1020" spans="1:5">
      <c r="A1020" s="7"/>
      <c r="B1020" s="5"/>
      <c r="C1020" s="5"/>
      <c r="D1020" s="11"/>
      <c r="E1020" s="16"/>
    </row>
    <row r="1021" spans="1:5">
      <c r="A1021" s="7"/>
      <c r="B1021" s="5"/>
      <c r="C1021" s="5"/>
      <c r="D1021" s="11"/>
      <c r="E1021" s="16"/>
    </row>
    <row r="1022" spans="1:5">
      <c r="A1022" s="7"/>
      <c r="B1022" s="5"/>
      <c r="C1022" s="5"/>
      <c r="D1022" s="11"/>
      <c r="E1022" s="16"/>
    </row>
    <row r="1023" spans="1:5">
      <c r="A1023" s="7"/>
      <c r="B1023" s="5"/>
      <c r="C1023" s="5"/>
      <c r="D1023" s="11"/>
      <c r="E1023" s="16"/>
    </row>
    <row r="1024" spans="1:5">
      <c r="A1024" s="7"/>
      <c r="B1024" s="5"/>
      <c r="C1024" s="5"/>
      <c r="D1024" s="11"/>
      <c r="E1024" s="16"/>
    </row>
    <row r="1025" spans="1:5">
      <c r="A1025" s="7"/>
      <c r="B1025" s="5"/>
      <c r="C1025" s="5"/>
      <c r="D1025" s="11"/>
      <c r="E1025" s="16"/>
    </row>
    <row r="1026" spans="1:5">
      <c r="A1026" s="7"/>
      <c r="B1026" s="5"/>
      <c r="C1026" s="5"/>
      <c r="D1026" s="11"/>
      <c r="E1026" s="16"/>
    </row>
    <row r="1027" spans="1:5">
      <c r="A1027" s="7"/>
      <c r="B1027" s="5"/>
      <c r="C1027" s="5"/>
      <c r="D1027" s="11"/>
      <c r="E1027" s="16"/>
    </row>
    <row r="1028" spans="1:5">
      <c r="A1028" s="7"/>
      <c r="B1028" s="5"/>
      <c r="C1028" s="5"/>
      <c r="D1028" s="11"/>
      <c r="E1028" s="16"/>
    </row>
    <row r="1029" spans="1:5">
      <c r="A1029" s="7"/>
      <c r="B1029" s="5"/>
      <c r="C1029" s="5"/>
      <c r="D1029" s="11"/>
      <c r="E1029" s="16"/>
    </row>
    <row r="1030" spans="1:5">
      <c r="A1030" s="7"/>
      <c r="B1030" s="5"/>
      <c r="C1030" s="5"/>
      <c r="D1030" s="11"/>
      <c r="E1030" s="16"/>
    </row>
    <row r="1031" spans="1:5">
      <c r="A1031" s="7"/>
      <c r="B1031" s="5"/>
      <c r="C1031" s="5"/>
      <c r="D1031" s="11"/>
      <c r="E1031" s="16"/>
    </row>
    <row r="1032" spans="1:5">
      <c r="A1032" s="7"/>
      <c r="B1032" s="5"/>
      <c r="C1032" s="5"/>
      <c r="D1032" s="11"/>
      <c r="E1032" s="16"/>
    </row>
    <row r="1033" spans="1:5">
      <c r="A1033" s="7"/>
      <c r="B1033" s="5"/>
      <c r="C1033" s="5"/>
      <c r="D1033" s="11"/>
      <c r="E1033" s="16"/>
    </row>
    <row r="1034" spans="1:5">
      <c r="A1034" s="7"/>
      <c r="B1034" s="5"/>
      <c r="C1034" s="5"/>
      <c r="D1034" s="11"/>
      <c r="E1034" s="16"/>
    </row>
    <row r="1035" spans="1:5">
      <c r="A1035" s="7"/>
      <c r="B1035" s="5"/>
      <c r="C1035" s="5"/>
      <c r="D1035" s="11"/>
      <c r="E1035" s="16"/>
    </row>
    <row r="1036" spans="1:5">
      <c r="A1036" s="7"/>
      <c r="B1036" s="5"/>
      <c r="C1036" s="5"/>
      <c r="D1036" s="11"/>
      <c r="E1036" s="16"/>
    </row>
    <row r="1037" spans="1:5">
      <c r="A1037" s="7"/>
      <c r="B1037" s="5"/>
      <c r="C1037" s="5"/>
      <c r="D1037" s="11"/>
      <c r="E1037" s="16"/>
    </row>
    <row r="1038" spans="1:5">
      <c r="A1038" s="7"/>
      <c r="B1038" s="5"/>
      <c r="C1038" s="5"/>
      <c r="D1038" s="11"/>
      <c r="E1038" s="16"/>
    </row>
    <row r="1039" spans="1:5">
      <c r="A1039" s="7"/>
      <c r="B1039" s="5"/>
      <c r="C1039" s="5"/>
      <c r="D1039" s="11"/>
      <c r="E1039" s="16"/>
    </row>
    <row r="1040" spans="1:5">
      <c r="A1040" s="7"/>
      <c r="B1040" s="5"/>
      <c r="C1040" s="5"/>
      <c r="D1040" s="11"/>
      <c r="E1040" s="16"/>
    </row>
    <row r="1041" spans="1:5">
      <c r="A1041" s="7"/>
      <c r="B1041" s="5"/>
      <c r="C1041" s="5"/>
      <c r="D1041" s="11"/>
      <c r="E1041" s="16"/>
    </row>
    <row r="1042" spans="1:5">
      <c r="A1042" s="7"/>
      <c r="B1042" s="5"/>
      <c r="C1042" s="5"/>
      <c r="D1042" s="11"/>
      <c r="E1042" s="16"/>
    </row>
    <row r="1043" spans="1:5">
      <c r="A1043" s="7"/>
      <c r="B1043" s="5"/>
      <c r="C1043" s="5"/>
      <c r="D1043" s="11"/>
      <c r="E1043" s="16"/>
    </row>
    <row r="1044" spans="1:5">
      <c r="A1044" s="7"/>
      <c r="B1044" s="5"/>
      <c r="C1044" s="5"/>
      <c r="D1044" s="11"/>
      <c r="E1044" s="16"/>
    </row>
    <row r="1045" spans="1:5">
      <c r="A1045" s="7"/>
      <c r="B1045" s="5"/>
      <c r="C1045" s="5"/>
      <c r="D1045" s="11"/>
      <c r="E1045" s="16"/>
    </row>
    <row r="1046" spans="1:5">
      <c r="A1046" s="7"/>
      <c r="B1046" s="5"/>
      <c r="C1046" s="5"/>
      <c r="D1046" s="11"/>
      <c r="E1046" s="16"/>
    </row>
    <row r="1047" spans="1:5">
      <c r="A1047" s="7"/>
      <c r="B1047" s="5"/>
      <c r="C1047" s="5"/>
      <c r="D1047" s="11"/>
      <c r="E1047" s="16"/>
    </row>
    <row r="1048" spans="1:5">
      <c r="A1048" s="7"/>
      <c r="B1048" s="5"/>
      <c r="C1048" s="5"/>
      <c r="D1048" s="11"/>
      <c r="E1048" s="16"/>
    </row>
    <row r="1049" spans="1:5">
      <c r="A1049" s="7"/>
      <c r="B1049" s="5"/>
      <c r="C1049" s="5"/>
      <c r="D1049" s="11"/>
      <c r="E1049" s="16"/>
    </row>
    <row r="1050" spans="1:5">
      <c r="A1050" s="7"/>
      <c r="B1050" s="5"/>
      <c r="C1050" s="5"/>
      <c r="D1050" s="11"/>
      <c r="E1050" s="16"/>
    </row>
    <row r="1051" spans="1:5">
      <c r="A1051" s="7"/>
      <c r="B1051" s="5"/>
      <c r="C1051" s="5"/>
      <c r="D1051" s="11"/>
      <c r="E1051" s="16"/>
    </row>
    <row r="1052" spans="1:5">
      <c r="A1052" s="7"/>
      <c r="B1052" s="5"/>
      <c r="C1052" s="5"/>
      <c r="D1052" s="11"/>
      <c r="E1052" s="16"/>
    </row>
    <row r="1053" spans="1:5">
      <c r="A1053" s="7"/>
      <c r="B1053" s="5"/>
      <c r="C1053" s="5"/>
      <c r="D1053" s="11"/>
      <c r="E1053" s="16"/>
    </row>
    <row r="1054" spans="1:5">
      <c r="A1054" s="7"/>
      <c r="B1054" s="5"/>
      <c r="C1054" s="5"/>
      <c r="D1054" s="11"/>
      <c r="E1054" s="16"/>
    </row>
    <row r="1055" spans="1:5">
      <c r="A1055" s="7"/>
      <c r="B1055" s="5"/>
      <c r="C1055" s="5"/>
      <c r="D1055" s="11"/>
      <c r="E1055" s="16"/>
    </row>
    <row r="1056" spans="1:5">
      <c r="A1056" s="7"/>
      <c r="B1056" s="5"/>
      <c r="C1056" s="5"/>
      <c r="D1056" s="11"/>
      <c r="E1056" s="16"/>
    </row>
    <row r="1057" spans="1:5">
      <c r="A1057" s="7"/>
      <c r="B1057" s="5"/>
      <c r="C1057" s="5"/>
      <c r="D1057" s="11"/>
      <c r="E1057" s="16"/>
    </row>
    <row r="1058" spans="1:5">
      <c r="A1058" s="7"/>
      <c r="B1058" s="5"/>
      <c r="C1058" s="5"/>
      <c r="D1058" s="11"/>
      <c r="E1058" s="16"/>
    </row>
    <row r="1059" spans="1:5">
      <c r="A1059" s="7"/>
      <c r="B1059" s="5"/>
      <c r="C1059" s="5"/>
      <c r="D1059" s="11"/>
      <c r="E1059" s="16"/>
    </row>
    <row r="1060" spans="1:5">
      <c r="A1060" s="7"/>
      <c r="B1060" s="5"/>
      <c r="C1060" s="5"/>
      <c r="D1060" s="11"/>
      <c r="E1060" s="16"/>
    </row>
    <row r="1061" spans="1:5">
      <c r="A1061" s="7"/>
      <c r="B1061" s="5"/>
      <c r="C1061" s="5"/>
      <c r="D1061" s="11"/>
      <c r="E1061" s="16"/>
    </row>
    <row r="1062" spans="1:5">
      <c r="A1062" s="7"/>
      <c r="B1062" s="5"/>
      <c r="C1062" s="5"/>
      <c r="D1062" s="11"/>
      <c r="E1062" s="16"/>
    </row>
    <row r="1063" spans="1:5">
      <c r="A1063" s="7"/>
      <c r="B1063" s="5"/>
      <c r="C1063" s="5"/>
      <c r="D1063" s="11"/>
      <c r="E1063" s="16"/>
    </row>
    <row r="1064" spans="1:5">
      <c r="A1064" s="7"/>
      <c r="B1064" s="5"/>
      <c r="C1064" s="5"/>
      <c r="D1064" s="11"/>
      <c r="E1064" s="16"/>
    </row>
    <row r="1065" spans="1:5">
      <c r="A1065" s="7"/>
      <c r="B1065" s="5"/>
      <c r="C1065" s="5"/>
      <c r="D1065" s="11"/>
      <c r="E1065" s="16"/>
    </row>
    <row r="1066" spans="1:5">
      <c r="A1066" s="7"/>
      <c r="B1066" s="5"/>
      <c r="C1066" s="5"/>
      <c r="D1066" s="11"/>
      <c r="E1066" s="16"/>
    </row>
    <row r="1067" spans="1:5">
      <c r="A1067" s="7"/>
      <c r="B1067" s="5"/>
      <c r="C1067" s="5"/>
      <c r="D1067" s="11"/>
      <c r="E1067" s="16"/>
    </row>
    <row r="1068" spans="1:5">
      <c r="A1068" s="7"/>
      <c r="B1068" s="5"/>
      <c r="C1068" s="5"/>
      <c r="D1068" s="11"/>
      <c r="E1068" s="16"/>
    </row>
    <row r="1069" spans="1:5">
      <c r="A1069" s="7"/>
      <c r="B1069" s="5"/>
      <c r="C1069" s="5"/>
      <c r="D1069" s="11"/>
      <c r="E1069" s="16"/>
    </row>
    <row r="1070" spans="1:5">
      <c r="A1070" s="7"/>
      <c r="B1070" s="5"/>
      <c r="C1070" s="5"/>
      <c r="D1070" s="11"/>
      <c r="E1070" s="16"/>
    </row>
    <row r="1071" spans="1:5">
      <c r="A1071" s="7"/>
      <c r="B1071" s="5"/>
      <c r="C1071" s="5"/>
      <c r="D1071" s="11"/>
      <c r="E1071" s="16"/>
    </row>
    <row r="1072" spans="1:5">
      <c r="A1072" s="7"/>
      <c r="B1072" s="5"/>
      <c r="C1072" s="5"/>
      <c r="D1072" s="11"/>
      <c r="E1072" s="16"/>
    </row>
    <row r="1073" spans="1:5">
      <c r="A1073" s="7"/>
      <c r="B1073" s="5"/>
      <c r="C1073" s="5"/>
      <c r="D1073" s="11"/>
      <c r="E1073" s="16"/>
    </row>
    <row r="1074" spans="1:5">
      <c r="A1074" s="7"/>
      <c r="B1074" s="5"/>
      <c r="C1074" s="5"/>
      <c r="D1074" s="11"/>
      <c r="E1074" s="16"/>
    </row>
    <row r="1075" spans="1:5">
      <c r="A1075" s="7"/>
      <c r="B1075" s="5"/>
      <c r="C1075" s="5"/>
      <c r="D1075" s="11"/>
      <c r="E1075" s="16"/>
    </row>
    <row r="1076" spans="1:5">
      <c r="A1076" s="7"/>
      <c r="B1076" s="5"/>
      <c r="C1076" s="5"/>
      <c r="D1076" s="11"/>
      <c r="E1076" s="16"/>
    </row>
    <row r="1077" spans="1:5">
      <c r="A1077" s="7"/>
      <c r="B1077" s="5"/>
      <c r="C1077" s="5"/>
      <c r="D1077" s="11"/>
      <c r="E1077" s="16"/>
    </row>
    <row r="1078" spans="1:5">
      <c r="A1078" s="7"/>
      <c r="B1078" s="5"/>
      <c r="C1078" s="5"/>
      <c r="D1078" s="11"/>
      <c r="E1078" s="16"/>
    </row>
    <row r="1079" spans="1:5">
      <c r="A1079" s="7"/>
      <c r="B1079" s="5"/>
      <c r="C1079" s="5"/>
      <c r="D1079" s="11"/>
      <c r="E1079" s="16"/>
    </row>
    <row r="1080" spans="1:5">
      <c r="A1080" s="7"/>
      <c r="B1080" s="5"/>
      <c r="C1080" s="5"/>
      <c r="D1080" s="11"/>
      <c r="E1080" s="16"/>
    </row>
    <row r="1081" spans="1:5">
      <c r="A1081" s="7"/>
      <c r="B1081" s="5"/>
      <c r="C1081" s="5"/>
      <c r="D1081" s="11"/>
      <c r="E1081" s="16"/>
    </row>
    <row r="1082" spans="1:5">
      <c r="A1082" s="7"/>
      <c r="B1082" s="5"/>
      <c r="C1082" s="5"/>
      <c r="D1082" s="11"/>
      <c r="E1082" s="16"/>
    </row>
    <row r="1083" spans="1:5">
      <c r="A1083" s="7"/>
      <c r="B1083" s="5"/>
      <c r="C1083" s="5"/>
      <c r="D1083" s="11"/>
      <c r="E1083" s="16"/>
    </row>
    <row r="1084" spans="1:5">
      <c r="A1084" s="7"/>
      <c r="B1084" s="5"/>
      <c r="C1084" s="5"/>
      <c r="D1084" s="11"/>
      <c r="E1084" s="16"/>
    </row>
    <row r="1085" spans="1:5">
      <c r="A1085" s="7"/>
      <c r="B1085" s="5"/>
      <c r="C1085" s="5"/>
      <c r="D1085" s="11"/>
      <c r="E1085" s="16"/>
    </row>
    <row r="1086" spans="1:5">
      <c r="A1086" s="7"/>
      <c r="B1086" s="5"/>
      <c r="C1086" s="5"/>
      <c r="D1086" s="11"/>
      <c r="E1086" s="16"/>
    </row>
    <row r="1087" spans="1:5">
      <c r="A1087" s="7"/>
      <c r="B1087" s="5"/>
      <c r="C1087" s="5"/>
      <c r="D1087" s="11"/>
      <c r="E1087" s="16"/>
    </row>
    <row r="1088" spans="1:5">
      <c r="A1088" s="7"/>
      <c r="B1088" s="5"/>
      <c r="C1088" s="5"/>
      <c r="D1088" s="11"/>
      <c r="E1088" s="16"/>
    </row>
    <row r="1089" spans="1:5">
      <c r="A1089" s="7"/>
      <c r="B1089" s="5"/>
      <c r="C1089" s="5"/>
      <c r="D1089" s="11"/>
      <c r="E1089" s="16"/>
    </row>
    <row r="1090" spans="1:5">
      <c r="A1090" s="7"/>
      <c r="B1090" s="5"/>
      <c r="C1090" s="5"/>
      <c r="D1090" s="11"/>
      <c r="E1090" s="16"/>
    </row>
    <row r="1091" spans="1:5">
      <c r="A1091" s="7"/>
      <c r="B1091" s="5"/>
      <c r="C1091" s="5"/>
      <c r="D1091" s="11"/>
      <c r="E1091" s="16"/>
    </row>
    <row r="1092" spans="1:5">
      <c r="A1092" s="7"/>
      <c r="B1092" s="5"/>
      <c r="C1092" s="5"/>
      <c r="D1092" s="11"/>
      <c r="E1092" s="16"/>
    </row>
    <row r="1093" spans="1:5">
      <c r="A1093" s="7"/>
      <c r="B1093" s="5"/>
      <c r="C1093" s="5"/>
      <c r="D1093" s="11"/>
      <c r="E1093" s="16"/>
    </row>
    <row r="1094" spans="1:5">
      <c r="A1094" s="7"/>
      <c r="B1094" s="5"/>
      <c r="C1094" s="5"/>
      <c r="D1094" s="11"/>
      <c r="E1094" s="16"/>
    </row>
    <row r="1095" spans="1:5">
      <c r="A1095" s="7"/>
      <c r="B1095" s="5"/>
      <c r="C1095" s="5"/>
      <c r="D1095" s="11"/>
      <c r="E1095" s="16"/>
    </row>
    <row r="1096" spans="1:5">
      <c r="A1096" s="7"/>
      <c r="B1096" s="5"/>
      <c r="C1096" s="5"/>
      <c r="D1096" s="11"/>
      <c r="E1096" s="16"/>
    </row>
    <row r="1097" spans="1:5">
      <c r="A1097" s="7"/>
      <c r="B1097" s="5"/>
      <c r="C1097" s="5"/>
      <c r="D1097" s="11"/>
      <c r="E1097" s="16"/>
    </row>
    <row r="1098" spans="1:5">
      <c r="A1098" s="7"/>
      <c r="B1098" s="5"/>
      <c r="C1098" s="5"/>
      <c r="D1098" s="11"/>
      <c r="E1098" s="16"/>
    </row>
    <row r="1099" spans="1:5">
      <c r="A1099" s="7"/>
      <c r="B1099" s="5"/>
      <c r="C1099" s="5"/>
      <c r="D1099" s="11"/>
      <c r="E1099" s="16"/>
    </row>
    <row r="1100" spans="1:5">
      <c r="A1100" s="7"/>
      <c r="B1100" s="5"/>
      <c r="C1100" s="5"/>
      <c r="D1100" s="11"/>
      <c r="E1100" s="16"/>
    </row>
    <row r="1101" spans="1:5">
      <c r="A1101" s="7"/>
      <c r="B1101" s="5"/>
      <c r="C1101" s="5"/>
      <c r="D1101" s="11"/>
      <c r="E1101" s="16"/>
    </row>
    <row r="1102" spans="1:5">
      <c r="A1102" s="7"/>
      <c r="B1102" s="5"/>
      <c r="C1102" s="5"/>
      <c r="D1102" s="11"/>
      <c r="E1102" s="16"/>
    </row>
    <row r="1103" spans="1:5">
      <c r="A1103" s="7"/>
      <c r="B1103" s="5"/>
      <c r="C1103" s="5"/>
      <c r="D1103" s="11"/>
      <c r="E1103" s="16"/>
    </row>
    <row r="1104" spans="1:5">
      <c r="A1104" s="7"/>
      <c r="B1104" s="5"/>
      <c r="C1104" s="5"/>
      <c r="D1104" s="11"/>
      <c r="E1104" s="16"/>
    </row>
    <row r="1105" spans="1:5">
      <c r="A1105" s="7"/>
      <c r="B1105" s="5"/>
      <c r="C1105" s="5"/>
      <c r="D1105" s="11"/>
      <c r="E1105" s="16"/>
    </row>
    <row r="1106" spans="1:5">
      <c r="A1106" s="7"/>
      <c r="B1106" s="5"/>
      <c r="C1106" s="5"/>
      <c r="D1106" s="11"/>
      <c r="E1106" s="16"/>
    </row>
    <row r="1107" spans="1:5">
      <c r="A1107" s="7"/>
      <c r="B1107" s="5"/>
      <c r="C1107" s="5"/>
      <c r="D1107" s="11"/>
      <c r="E1107" s="16"/>
    </row>
    <row r="1108" spans="1:5">
      <c r="A1108" s="7"/>
      <c r="B1108" s="5"/>
      <c r="C1108" s="5"/>
      <c r="D1108" s="11"/>
      <c r="E1108" s="16"/>
    </row>
    <row r="1109" spans="1:5">
      <c r="A1109" s="7"/>
      <c r="B1109" s="5"/>
      <c r="C1109" s="5"/>
      <c r="D1109" s="11"/>
      <c r="E1109" s="16"/>
    </row>
    <row r="1110" spans="1:5">
      <c r="A1110" s="7"/>
      <c r="B1110" s="5"/>
      <c r="C1110" s="5"/>
      <c r="D1110" s="11"/>
      <c r="E1110" s="16"/>
    </row>
    <row r="1111" spans="1:5">
      <c r="A1111" s="7"/>
      <c r="B1111" s="5"/>
      <c r="C1111" s="5"/>
      <c r="D1111" s="11"/>
      <c r="E1111" s="16"/>
    </row>
    <row r="1112" spans="1:5">
      <c r="A1112" s="7"/>
      <c r="B1112" s="5"/>
      <c r="C1112" s="5"/>
      <c r="D1112" s="11"/>
      <c r="E1112" s="16"/>
    </row>
    <row r="1113" spans="1:5">
      <c r="A1113" s="7"/>
      <c r="B1113" s="5"/>
      <c r="C1113" s="5"/>
      <c r="D1113" s="11"/>
      <c r="E1113" s="16"/>
    </row>
    <row r="1114" spans="1:5">
      <c r="A1114" s="7"/>
      <c r="B1114" s="5"/>
      <c r="C1114" s="5"/>
      <c r="D1114" s="11"/>
      <c r="E1114" s="16"/>
    </row>
    <row r="1115" spans="1:5">
      <c r="A1115" s="7"/>
      <c r="B1115" s="5"/>
      <c r="C1115" s="5"/>
      <c r="D1115" s="11"/>
      <c r="E1115" s="16"/>
    </row>
    <row r="1116" spans="1:5">
      <c r="A1116" s="7"/>
      <c r="B1116" s="5"/>
      <c r="C1116" s="5"/>
      <c r="D1116" s="11"/>
      <c r="E1116" s="16"/>
    </row>
    <row r="1117" spans="1:5">
      <c r="A1117" s="7"/>
      <c r="B1117" s="5"/>
      <c r="C1117" s="5"/>
      <c r="D1117" s="11"/>
      <c r="E1117" s="16"/>
    </row>
    <row r="1118" spans="1:5">
      <c r="A1118" s="7"/>
      <c r="B1118" s="5"/>
      <c r="C1118" s="5"/>
      <c r="D1118" s="11"/>
      <c r="E1118" s="16"/>
    </row>
    <row r="1119" spans="1:5">
      <c r="A1119" s="7"/>
      <c r="B1119" s="5"/>
      <c r="C1119" s="5"/>
      <c r="D1119" s="11"/>
      <c r="E1119" s="16"/>
    </row>
    <row r="1120" spans="1:5">
      <c r="A1120" s="7"/>
      <c r="B1120" s="5"/>
      <c r="C1120" s="5"/>
      <c r="D1120" s="11"/>
      <c r="E1120" s="16"/>
    </row>
    <row r="1121" spans="1:5">
      <c r="A1121" s="7"/>
      <c r="B1121" s="5"/>
      <c r="C1121" s="5"/>
      <c r="D1121" s="11"/>
      <c r="E1121" s="16"/>
    </row>
    <row r="1122" spans="1:5">
      <c r="A1122" s="7"/>
      <c r="B1122" s="5"/>
      <c r="C1122" s="5"/>
      <c r="D1122" s="11"/>
      <c r="E1122" s="16"/>
    </row>
    <row r="1123" spans="1:5">
      <c r="A1123" s="7"/>
      <c r="B1123" s="5"/>
      <c r="C1123" s="5"/>
      <c r="D1123" s="11"/>
      <c r="E1123" s="16"/>
    </row>
    <row r="1124" spans="1:5">
      <c r="A1124" s="7"/>
      <c r="B1124" s="5"/>
      <c r="C1124" s="5"/>
      <c r="D1124" s="11"/>
      <c r="E1124" s="16"/>
    </row>
    <row r="1125" spans="1:5">
      <c r="A1125" s="7"/>
      <c r="B1125" s="5"/>
      <c r="C1125" s="5"/>
      <c r="D1125" s="11"/>
      <c r="E1125" s="16"/>
    </row>
    <row r="1126" spans="1:5">
      <c r="A1126" s="7"/>
      <c r="B1126" s="5"/>
      <c r="C1126" s="5"/>
      <c r="D1126" s="11"/>
      <c r="E1126" s="16"/>
    </row>
    <row r="1127" spans="1:5">
      <c r="A1127" s="7"/>
      <c r="B1127" s="5"/>
      <c r="C1127" s="5"/>
      <c r="D1127" s="11"/>
      <c r="E1127" s="16"/>
    </row>
    <row r="1128" spans="1:5">
      <c r="A1128" s="7"/>
      <c r="B1128" s="5"/>
      <c r="C1128" s="5"/>
      <c r="D1128" s="11"/>
      <c r="E1128" s="16"/>
    </row>
    <row r="1129" spans="1:5">
      <c r="A1129" s="7"/>
      <c r="B1129" s="5"/>
      <c r="C1129" s="5"/>
      <c r="D1129" s="11"/>
      <c r="E1129" s="16"/>
    </row>
    <row r="1130" spans="1:5">
      <c r="A1130" s="7"/>
      <c r="B1130" s="5"/>
      <c r="C1130" s="5"/>
      <c r="D1130" s="11"/>
      <c r="E1130" s="16"/>
    </row>
    <row r="1131" spans="1:5">
      <c r="A1131" s="7"/>
      <c r="B1131" s="5"/>
      <c r="C1131" s="5"/>
      <c r="D1131" s="11"/>
      <c r="E1131" s="16"/>
    </row>
    <row r="1132" spans="1:5">
      <c r="A1132" s="7"/>
      <c r="B1132" s="5"/>
      <c r="C1132" s="5"/>
      <c r="D1132" s="11"/>
      <c r="E1132" s="16"/>
    </row>
    <row r="1133" spans="1:5">
      <c r="A1133" s="7"/>
      <c r="B1133" s="5"/>
      <c r="C1133" s="5"/>
      <c r="D1133" s="11"/>
      <c r="E1133" s="16"/>
    </row>
    <row r="1134" spans="1:5">
      <c r="A1134" s="7"/>
      <c r="B1134" s="5"/>
      <c r="C1134" s="5"/>
      <c r="D1134" s="11"/>
      <c r="E1134" s="16"/>
    </row>
    <row r="1135" spans="1:5">
      <c r="A1135" s="7"/>
      <c r="B1135" s="5"/>
      <c r="C1135" s="5"/>
      <c r="D1135" s="11"/>
      <c r="E1135" s="16"/>
    </row>
    <row r="1136" spans="1:5">
      <c r="A1136" s="7"/>
      <c r="B1136" s="5"/>
      <c r="C1136" s="5"/>
      <c r="D1136" s="11"/>
      <c r="E1136" s="16"/>
    </row>
    <row r="1137" spans="1:5">
      <c r="A1137" s="7"/>
      <c r="B1137" s="5"/>
      <c r="C1137" s="5"/>
      <c r="D1137" s="11"/>
      <c r="E1137" s="16"/>
    </row>
    <row r="1138" spans="1:5">
      <c r="A1138" s="7"/>
      <c r="B1138" s="5"/>
      <c r="C1138" s="5"/>
      <c r="D1138" s="11"/>
      <c r="E1138" s="16"/>
    </row>
    <row r="1139" spans="1:5">
      <c r="A1139" s="7"/>
      <c r="B1139" s="5"/>
      <c r="C1139" s="5"/>
      <c r="D1139" s="11"/>
      <c r="E1139" s="16"/>
    </row>
    <row r="1140" spans="1:5">
      <c r="A1140" s="7"/>
      <c r="B1140" s="5"/>
      <c r="C1140" s="5"/>
      <c r="D1140" s="11"/>
      <c r="E1140" s="16"/>
    </row>
    <row r="1141" spans="1:5">
      <c r="A1141" s="7"/>
      <c r="B1141" s="5"/>
      <c r="C1141" s="5"/>
      <c r="D1141" s="11"/>
      <c r="E1141" s="16"/>
    </row>
    <row r="1142" spans="1:5">
      <c r="A1142" s="7"/>
      <c r="B1142" s="5"/>
      <c r="C1142" s="5"/>
      <c r="D1142" s="11"/>
      <c r="E1142" s="16"/>
    </row>
    <row r="1143" spans="1:5">
      <c r="A1143" s="7"/>
      <c r="B1143" s="5"/>
      <c r="C1143" s="5"/>
      <c r="D1143" s="11"/>
      <c r="E1143" s="16"/>
    </row>
    <row r="1144" spans="1:5">
      <c r="A1144" s="7"/>
      <c r="B1144" s="5"/>
      <c r="C1144" s="5"/>
      <c r="D1144" s="11"/>
      <c r="E1144" s="16"/>
    </row>
    <row r="1145" spans="1:5">
      <c r="A1145" s="7"/>
      <c r="B1145" s="5"/>
      <c r="C1145" s="5"/>
      <c r="D1145" s="11"/>
      <c r="E1145" s="16"/>
    </row>
    <row r="1146" spans="1:5">
      <c r="A1146" s="7"/>
      <c r="B1146" s="5"/>
      <c r="C1146" s="5"/>
      <c r="D1146" s="11"/>
      <c r="E1146" s="16"/>
    </row>
    <row r="1147" spans="1:5">
      <c r="A1147" s="7"/>
      <c r="B1147" s="5"/>
      <c r="C1147" s="5"/>
      <c r="D1147" s="11"/>
      <c r="E1147" s="16"/>
    </row>
    <row r="1148" spans="1:5">
      <c r="A1148" s="7"/>
      <c r="B1148" s="5"/>
      <c r="C1148" s="5"/>
      <c r="D1148" s="11"/>
      <c r="E1148" s="16"/>
    </row>
    <row r="1149" spans="1:5">
      <c r="A1149" s="7"/>
      <c r="B1149" s="5"/>
      <c r="C1149" s="5"/>
      <c r="D1149" s="11"/>
      <c r="E1149" s="16"/>
    </row>
    <row r="1150" spans="1:5">
      <c r="A1150" s="7"/>
      <c r="B1150" s="5"/>
      <c r="C1150" s="5"/>
      <c r="D1150" s="11"/>
      <c r="E1150" s="16"/>
    </row>
    <row r="1151" spans="1:5">
      <c r="A1151" s="7"/>
      <c r="B1151" s="5"/>
      <c r="C1151" s="5"/>
      <c r="D1151" s="11"/>
      <c r="E1151" s="16"/>
    </row>
    <row r="1152" spans="1:5">
      <c r="A1152" s="7"/>
      <c r="B1152" s="5"/>
      <c r="C1152" s="5"/>
      <c r="D1152" s="11"/>
      <c r="E1152" s="16"/>
    </row>
    <row r="1153" spans="1:5">
      <c r="A1153" s="7"/>
      <c r="B1153" s="5"/>
      <c r="C1153" s="5"/>
      <c r="D1153" s="11"/>
      <c r="E1153" s="16"/>
    </row>
    <row r="1154" spans="1:5">
      <c r="A1154" s="7"/>
      <c r="B1154" s="5"/>
      <c r="C1154" s="5"/>
      <c r="D1154" s="11"/>
      <c r="E1154" s="16"/>
    </row>
    <row r="1155" spans="1:5">
      <c r="A1155" s="7"/>
      <c r="B1155" s="5"/>
      <c r="C1155" s="5"/>
      <c r="D1155" s="11"/>
      <c r="E1155" s="16"/>
    </row>
    <row r="1156" spans="1:5">
      <c r="A1156" s="7"/>
      <c r="B1156" s="5"/>
      <c r="C1156" s="5"/>
      <c r="D1156" s="11"/>
      <c r="E1156" s="16"/>
    </row>
    <row r="1157" spans="1:5">
      <c r="A1157" s="7"/>
      <c r="B1157" s="5"/>
      <c r="C1157" s="5"/>
      <c r="D1157" s="11"/>
      <c r="E1157" s="16"/>
    </row>
    <row r="1158" spans="1:5">
      <c r="A1158" s="7"/>
      <c r="B1158" s="5"/>
      <c r="C1158" s="5"/>
      <c r="D1158" s="11"/>
      <c r="E1158" s="16"/>
    </row>
    <row r="1159" spans="1:5">
      <c r="A1159" s="7"/>
      <c r="B1159" s="5"/>
      <c r="C1159" s="5"/>
      <c r="D1159" s="11"/>
      <c r="E1159" s="16"/>
    </row>
    <row r="1160" spans="1:5">
      <c r="A1160" s="7"/>
      <c r="B1160" s="5"/>
      <c r="C1160" s="5"/>
      <c r="D1160" s="11"/>
      <c r="E1160" s="16"/>
    </row>
    <row r="1161" spans="1:5">
      <c r="A1161" s="7"/>
      <c r="B1161" s="5"/>
      <c r="C1161" s="5"/>
      <c r="D1161" s="11"/>
      <c r="E1161" s="16"/>
    </row>
    <row r="1162" spans="1:5">
      <c r="A1162" s="7"/>
      <c r="B1162" s="5"/>
      <c r="C1162" s="5"/>
      <c r="D1162" s="11"/>
      <c r="E1162" s="16"/>
    </row>
    <row r="1163" spans="1:5">
      <c r="A1163" s="7"/>
      <c r="B1163" s="5"/>
      <c r="C1163" s="5"/>
      <c r="D1163" s="11"/>
      <c r="E1163" s="16"/>
    </row>
    <row r="1164" spans="1:5">
      <c r="A1164" s="7"/>
      <c r="B1164" s="5"/>
      <c r="C1164" s="5"/>
      <c r="D1164" s="11"/>
      <c r="E1164" s="16"/>
    </row>
    <row r="1165" spans="1:5">
      <c r="A1165" s="7"/>
      <c r="B1165" s="5"/>
      <c r="C1165" s="5"/>
      <c r="D1165" s="11"/>
      <c r="E1165" s="16"/>
    </row>
    <row r="1166" spans="1:5">
      <c r="A1166" s="7"/>
      <c r="B1166" s="5"/>
      <c r="C1166" s="5"/>
      <c r="D1166" s="11"/>
      <c r="E1166" s="16"/>
    </row>
    <row r="1167" spans="1:5">
      <c r="A1167" s="7"/>
      <c r="B1167" s="5"/>
      <c r="C1167" s="5"/>
      <c r="D1167" s="11"/>
      <c r="E1167" s="16"/>
    </row>
    <row r="1168" spans="1:5">
      <c r="A1168" s="7"/>
      <c r="B1168" s="5"/>
      <c r="C1168" s="5"/>
      <c r="D1168" s="11"/>
      <c r="E1168" s="16"/>
    </row>
    <row r="1169" spans="1:5">
      <c r="A1169" s="7"/>
      <c r="B1169" s="5"/>
      <c r="C1169" s="5"/>
      <c r="D1169" s="11"/>
      <c r="E1169" s="16"/>
    </row>
    <row r="1170" spans="1:5">
      <c r="A1170" s="7"/>
      <c r="B1170" s="5"/>
      <c r="C1170" s="5"/>
      <c r="D1170" s="11"/>
      <c r="E1170" s="16"/>
    </row>
    <row r="1171" spans="1:5">
      <c r="A1171" s="7"/>
      <c r="B1171" s="5"/>
      <c r="C1171" s="5"/>
      <c r="D1171" s="11"/>
      <c r="E1171" s="16"/>
    </row>
    <row r="1172" spans="1:5">
      <c r="A1172" s="7"/>
      <c r="B1172" s="5"/>
      <c r="C1172" s="5"/>
      <c r="D1172" s="11"/>
      <c r="E1172" s="16"/>
    </row>
    <row r="1173" spans="1:5">
      <c r="A1173" s="7"/>
      <c r="B1173" s="5"/>
      <c r="C1173" s="5"/>
      <c r="D1173" s="11"/>
      <c r="E1173" s="16"/>
    </row>
    <row r="1174" spans="1:5">
      <c r="A1174" s="7"/>
      <c r="B1174" s="5"/>
      <c r="C1174" s="5"/>
      <c r="D1174" s="11"/>
      <c r="E1174" s="16"/>
    </row>
    <row r="1175" spans="1:5">
      <c r="A1175" s="7"/>
      <c r="B1175" s="5"/>
      <c r="C1175" s="5"/>
      <c r="D1175" s="11"/>
      <c r="E1175" s="16"/>
    </row>
    <row r="1176" spans="1:5">
      <c r="A1176" s="7"/>
      <c r="B1176" s="5"/>
      <c r="C1176" s="5"/>
      <c r="D1176" s="11"/>
      <c r="E1176" s="16"/>
    </row>
    <row r="1177" spans="1:5">
      <c r="A1177" s="7"/>
      <c r="B1177" s="5"/>
      <c r="C1177" s="5"/>
      <c r="D1177" s="11"/>
      <c r="E1177" s="16"/>
    </row>
    <row r="1178" spans="1:5">
      <c r="A1178" s="7"/>
      <c r="B1178" s="5"/>
      <c r="C1178" s="5"/>
      <c r="D1178" s="11"/>
      <c r="E1178" s="16"/>
    </row>
    <row r="1179" spans="1:5">
      <c r="A1179" s="7"/>
      <c r="B1179" s="5"/>
      <c r="C1179" s="5"/>
      <c r="D1179" s="11"/>
      <c r="E1179" s="16"/>
    </row>
    <row r="1180" spans="1:5">
      <c r="A1180" s="7"/>
      <c r="B1180" s="5"/>
      <c r="C1180" s="5"/>
      <c r="D1180" s="11"/>
      <c r="E1180" s="16"/>
    </row>
    <row r="1181" spans="1:5">
      <c r="A1181" s="7"/>
      <c r="B1181" s="5"/>
      <c r="C1181" s="5"/>
      <c r="D1181" s="11"/>
      <c r="E1181" s="16"/>
    </row>
    <row r="1182" spans="1:5">
      <c r="A1182" s="7"/>
      <c r="B1182" s="5"/>
      <c r="C1182" s="5"/>
      <c r="D1182" s="11"/>
      <c r="E1182" s="16"/>
    </row>
    <row r="1183" spans="1:5">
      <c r="A1183" s="7"/>
      <c r="B1183" s="5"/>
      <c r="C1183" s="5"/>
      <c r="D1183" s="11"/>
      <c r="E1183" s="16"/>
    </row>
    <row r="1184" spans="1:5">
      <c r="A1184" s="7"/>
      <c r="B1184" s="5"/>
      <c r="C1184" s="5"/>
      <c r="D1184" s="11"/>
      <c r="E1184" s="16"/>
    </row>
    <row r="1185" spans="1:5">
      <c r="A1185" s="7"/>
      <c r="B1185" s="5"/>
      <c r="C1185" s="5"/>
      <c r="D1185" s="11"/>
      <c r="E1185" s="16"/>
    </row>
    <row r="1186" spans="1:5">
      <c r="A1186" s="7"/>
      <c r="B1186" s="5"/>
      <c r="C1186" s="5"/>
      <c r="D1186" s="11"/>
      <c r="E1186" s="16"/>
    </row>
    <row r="1187" spans="1:5">
      <c r="A1187" s="7"/>
      <c r="B1187" s="5"/>
      <c r="C1187" s="5"/>
      <c r="D1187" s="11"/>
      <c r="E1187" s="16"/>
    </row>
    <row r="1188" spans="1:5">
      <c r="A1188" s="7"/>
      <c r="B1188" s="5"/>
      <c r="C1188" s="5"/>
      <c r="D1188" s="11"/>
      <c r="E1188" s="16"/>
    </row>
    <row r="1189" spans="1:5">
      <c r="A1189" s="7"/>
      <c r="B1189" s="5"/>
      <c r="C1189" s="5"/>
      <c r="D1189" s="11"/>
      <c r="E1189" s="16"/>
    </row>
    <row r="1190" spans="1:5">
      <c r="A1190" s="7"/>
      <c r="B1190" s="5"/>
      <c r="C1190" s="5"/>
      <c r="D1190" s="11"/>
      <c r="E1190" s="16"/>
    </row>
    <row r="1191" spans="1:5">
      <c r="A1191" s="7"/>
      <c r="B1191" s="5"/>
      <c r="C1191" s="5"/>
      <c r="D1191" s="11"/>
      <c r="E1191" s="16"/>
    </row>
    <row r="1192" spans="1:5">
      <c r="A1192" s="7"/>
      <c r="B1192" s="5"/>
      <c r="C1192" s="5"/>
      <c r="D1192" s="11"/>
      <c r="E1192" s="16"/>
    </row>
    <row r="1193" spans="1:5">
      <c r="A1193" s="7"/>
      <c r="B1193" s="5"/>
      <c r="C1193" s="5"/>
      <c r="D1193" s="11"/>
      <c r="E1193" s="16"/>
    </row>
    <row r="1194" spans="1:5">
      <c r="A1194" s="7"/>
      <c r="B1194" s="5"/>
      <c r="C1194" s="5"/>
      <c r="D1194" s="11"/>
      <c r="E1194" s="16"/>
    </row>
    <row r="1195" spans="1:5">
      <c r="A1195" s="7"/>
      <c r="B1195" s="5"/>
      <c r="C1195" s="5"/>
      <c r="D1195" s="11"/>
      <c r="E1195" s="16"/>
    </row>
    <row r="1196" spans="1:5">
      <c r="A1196" s="7"/>
      <c r="B1196" s="5"/>
      <c r="C1196" s="5"/>
      <c r="D1196" s="11"/>
      <c r="E1196" s="16"/>
    </row>
    <row r="1197" spans="1:5">
      <c r="A1197" s="7"/>
      <c r="B1197" s="5"/>
      <c r="C1197" s="5"/>
      <c r="D1197" s="11"/>
      <c r="E1197" s="16"/>
    </row>
    <row r="1198" spans="1:5">
      <c r="A1198" s="7"/>
      <c r="B1198" s="5"/>
      <c r="C1198" s="5"/>
      <c r="D1198" s="11"/>
      <c r="E1198" s="16"/>
    </row>
    <row r="1199" spans="1:5">
      <c r="A1199" s="7"/>
      <c r="B1199" s="5"/>
      <c r="C1199" s="5"/>
      <c r="D1199" s="11"/>
      <c r="E1199" s="16"/>
    </row>
    <row r="1200" spans="1:5">
      <c r="A1200" s="7"/>
      <c r="B1200" s="5"/>
      <c r="C1200" s="5"/>
      <c r="D1200" s="11"/>
      <c r="E1200" s="16"/>
    </row>
    <row r="1201" spans="1:5">
      <c r="A1201" s="7"/>
      <c r="B1201" s="5"/>
      <c r="C1201" s="5"/>
      <c r="D1201" s="11"/>
      <c r="E1201" s="16"/>
    </row>
    <row r="1202" spans="1:5">
      <c r="A1202" s="7"/>
      <c r="B1202" s="5"/>
      <c r="C1202" s="5"/>
      <c r="D1202" s="11"/>
      <c r="E1202" s="16"/>
    </row>
    <row r="1203" spans="1:5">
      <c r="A1203" s="7"/>
      <c r="B1203" s="5"/>
      <c r="C1203" s="5"/>
      <c r="D1203" s="11"/>
      <c r="E1203" s="16"/>
    </row>
    <row r="1204" spans="1:5">
      <c r="A1204" s="7"/>
      <c r="B1204" s="5"/>
      <c r="C1204" s="5"/>
      <c r="D1204" s="11"/>
      <c r="E1204" s="16"/>
    </row>
    <row r="1205" spans="1:5">
      <c r="A1205" s="7"/>
      <c r="B1205" s="5"/>
      <c r="C1205" s="5"/>
      <c r="D1205" s="11"/>
      <c r="E1205" s="16"/>
    </row>
    <row r="1206" spans="1:5">
      <c r="A1206" s="7"/>
      <c r="B1206" s="5"/>
      <c r="C1206" s="5"/>
      <c r="D1206" s="11"/>
      <c r="E1206" s="16"/>
    </row>
    <row r="1207" spans="1:5">
      <c r="A1207" s="7"/>
      <c r="B1207" s="5"/>
      <c r="C1207" s="5"/>
      <c r="D1207" s="11"/>
      <c r="E1207" s="16"/>
    </row>
    <row r="1208" spans="1:5">
      <c r="A1208" s="7"/>
      <c r="B1208" s="5"/>
      <c r="C1208" s="5"/>
      <c r="D1208" s="11"/>
      <c r="E1208" s="16"/>
    </row>
    <row r="1209" spans="1:5">
      <c r="A1209" s="7"/>
      <c r="B1209" s="5"/>
      <c r="C1209" s="5"/>
      <c r="D1209" s="11"/>
      <c r="E1209" s="16"/>
    </row>
    <row r="1210" spans="1:5">
      <c r="A1210" s="7"/>
      <c r="B1210" s="5"/>
      <c r="C1210" s="5"/>
      <c r="D1210" s="11"/>
      <c r="E1210" s="16"/>
    </row>
    <row r="1211" spans="1:5">
      <c r="A1211" s="7"/>
      <c r="B1211" s="5"/>
      <c r="C1211" s="5"/>
      <c r="D1211" s="11"/>
      <c r="E1211" s="16"/>
    </row>
    <row r="1212" spans="1:5">
      <c r="A1212" s="7"/>
      <c r="B1212" s="5"/>
      <c r="C1212" s="5"/>
      <c r="D1212" s="11"/>
      <c r="E1212" s="16"/>
    </row>
    <row r="1213" spans="1:5">
      <c r="A1213" s="7"/>
      <c r="B1213" s="5"/>
      <c r="C1213" s="5"/>
      <c r="D1213" s="11"/>
      <c r="E1213" s="16"/>
    </row>
    <row r="1214" spans="1:5">
      <c r="A1214" s="7"/>
      <c r="B1214" s="5"/>
      <c r="C1214" s="5"/>
      <c r="D1214" s="11"/>
      <c r="E1214" s="16"/>
    </row>
    <row r="1215" spans="1:5">
      <c r="A1215" s="7"/>
      <c r="B1215" s="5"/>
      <c r="C1215" s="5"/>
      <c r="D1215" s="11"/>
      <c r="E1215" s="16"/>
    </row>
    <row r="1216" spans="1:5">
      <c r="A1216" s="7"/>
      <c r="B1216" s="5"/>
      <c r="C1216" s="5"/>
      <c r="D1216" s="11"/>
      <c r="E1216" s="16"/>
    </row>
    <row r="1217" spans="1:5">
      <c r="A1217" s="7"/>
      <c r="B1217" s="5"/>
      <c r="C1217" s="5"/>
      <c r="D1217" s="11"/>
      <c r="E1217" s="16"/>
    </row>
    <row r="1218" spans="1:5">
      <c r="A1218" s="7"/>
      <c r="B1218" s="5"/>
      <c r="C1218" s="5"/>
      <c r="D1218" s="11"/>
      <c r="E1218" s="16"/>
    </row>
    <row r="1219" spans="1:5">
      <c r="A1219" s="7"/>
      <c r="B1219" s="5"/>
      <c r="C1219" s="5"/>
      <c r="D1219" s="11"/>
      <c r="E1219" s="16"/>
    </row>
    <row r="1220" spans="1:5">
      <c r="A1220" s="7"/>
      <c r="B1220" s="5"/>
      <c r="C1220" s="5"/>
      <c r="D1220" s="11"/>
      <c r="E1220" s="16"/>
    </row>
    <row r="1221" spans="1:5">
      <c r="A1221" s="7"/>
      <c r="B1221" s="5"/>
      <c r="C1221" s="5"/>
      <c r="D1221" s="11"/>
      <c r="E1221" s="16"/>
    </row>
    <row r="1222" spans="1:5">
      <c r="A1222" s="7"/>
      <c r="B1222" s="5"/>
      <c r="C1222" s="5"/>
      <c r="D1222" s="11"/>
      <c r="E1222" s="16"/>
    </row>
    <row r="1223" spans="1:5">
      <c r="A1223" s="7"/>
      <c r="B1223" s="5"/>
      <c r="C1223" s="5"/>
      <c r="D1223" s="11"/>
      <c r="E1223" s="16"/>
    </row>
    <row r="1224" spans="1:5">
      <c r="A1224" s="7"/>
      <c r="B1224" s="5"/>
      <c r="C1224" s="5"/>
      <c r="D1224" s="11"/>
      <c r="E1224" s="16"/>
    </row>
    <row r="1225" spans="1:5">
      <c r="A1225" s="7"/>
      <c r="B1225" s="5"/>
      <c r="C1225" s="5"/>
      <c r="D1225" s="11"/>
      <c r="E1225" s="16"/>
    </row>
    <row r="1226" spans="1:5">
      <c r="A1226" s="7"/>
      <c r="B1226" s="5"/>
      <c r="C1226" s="5"/>
      <c r="D1226" s="11"/>
      <c r="E1226" s="16"/>
    </row>
    <row r="1227" spans="1:5">
      <c r="A1227" s="7"/>
      <c r="B1227" s="5"/>
      <c r="C1227" s="5"/>
      <c r="D1227" s="11"/>
      <c r="E1227" s="16"/>
    </row>
    <row r="1228" spans="1:5">
      <c r="A1228" s="7"/>
      <c r="B1228" s="5"/>
      <c r="C1228" s="5"/>
      <c r="D1228" s="11"/>
      <c r="E1228" s="16"/>
    </row>
    <row r="1229" spans="1:5">
      <c r="A1229" s="7"/>
      <c r="B1229" s="5"/>
      <c r="C1229" s="5"/>
      <c r="D1229" s="11"/>
      <c r="E1229" s="16"/>
    </row>
    <row r="1230" spans="1:5">
      <c r="A1230" s="7"/>
      <c r="B1230" s="5"/>
      <c r="C1230" s="5"/>
      <c r="D1230" s="11"/>
      <c r="E1230" s="16"/>
    </row>
    <row r="1231" spans="1:5">
      <c r="A1231" s="7"/>
      <c r="B1231" s="5"/>
      <c r="C1231" s="5"/>
      <c r="D1231" s="11"/>
      <c r="E1231" s="16"/>
    </row>
    <row r="1232" spans="1:5">
      <c r="A1232" s="7"/>
      <c r="B1232" s="5"/>
      <c r="C1232" s="5"/>
      <c r="D1232" s="11"/>
      <c r="E1232" s="16"/>
    </row>
    <row r="1233" spans="1:5">
      <c r="A1233" s="7"/>
      <c r="B1233" s="5"/>
      <c r="C1233" s="5"/>
      <c r="D1233" s="11"/>
      <c r="E1233" s="16"/>
    </row>
    <row r="1234" spans="1:5">
      <c r="A1234" s="7"/>
      <c r="B1234" s="5"/>
      <c r="C1234" s="5"/>
      <c r="D1234" s="11"/>
      <c r="E1234" s="16"/>
    </row>
    <row r="1235" spans="1:5">
      <c r="A1235" s="7"/>
      <c r="B1235" s="5"/>
      <c r="C1235" s="5"/>
      <c r="D1235" s="11"/>
      <c r="E1235" s="16"/>
    </row>
    <row r="1236" spans="1:5">
      <c r="A1236" s="7"/>
      <c r="B1236" s="5"/>
      <c r="C1236" s="5"/>
      <c r="D1236" s="11"/>
      <c r="E1236" s="16"/>
    </row>
    <row r="1237" spans="1:5">
      <c r="A1237" s="7"/>
      <c r="B1237" s="5"/>
      <c r="C1237" s="5"/>
      <c r="D1237" s="11"/>
      <c r="E1237" s="16"/>
    </row>
    <row r="1238" spans="1:5">
      <c r="A1238" s="7"/>
      <c r="B1238" s="5"/>
      <c r="C1238" s="5"/>
      <c r="D1238" s="11"/>
      <c r="E1238" s="16"/>
    </row>
    <row r="1239" spans="1:5">
      <c r="A1239" s="7"/>
      <c r="B1239" s="5"/>
      <c r="C1239" s="5"/>
      <c r="D1239" s="11"/>
      <c r="E1239" s="16"/>
    </row>
    <row r="1240" spans="1:5">
      <c r="A1240" s="7"/>
      <c r="B1240" s="5"/>
      <c r="C1240" s="5"/>
      <c r="D1240" s="11"/>
      <c r="E1240" s="16"/>
    </row>
    <row r="1241" spans="1:5">
      <c r="A1241" s="7"/>
      <c r="B1241" s="5"/>
      <c r="C1241" s="5"/>
      <c r="D1241" s="11"/>
      <c r="E1241" s="16"/>
    </row>
    <row r="1242" spans="1:5">
      <c r="A1242" s="7"/>
      <c r="B1242" s="5"/>
      <c r="C1242" s="5"/>
      <c r="D1242" s="11"/>
      <c r="E1242" s="16"/>
    </row>
    <row r="1243" spans="1:5">
      <c r="A1243" s="7"/>
      <c r="B1243" s="5"/>
      <c r="C1243" s="5"/>
      <c r="D1243" s="11"/>
      <c r="E1243" s="16"/>
    </row>
    <row r="1244" spans="1:5">
      <c r="A1244" s="7"/>
      <c r="B1244" s="5"/>
      <c r="C1244" s="5"/>
      <c r="D1244" s="11"/>
      <c r="E1244" s="16"/>
    </row>
    <row r="1245" spans="1:5">
      <c r="A1245" s="7"/>
      <c r="B1245" s="5"/>
      <c r="C1245" s="5"/>
      <c r="D1245" s="11"/>
      <c r="E1245" s="16"/>
    </row>
    <row r="1246" spans="1:5">
      <c r="A1246" s="7"/>
      <c r="B1246" s="5"/>
      <c r="C1246" s="5"/>
      <c r="D1246" s="11"/>
      <c r="E1246" s="16"/>
    </row>
    <row r="1247" spans="1:5">
      <c r="A1247" s="7"/>
      <c r="B1247" s="5"/>
      <c r="C1247" s="5"/>
      <c r="D1247" s="11"/>
      <c r="E1247" s="16"/>
    </row>
    <row r="1248" spans="1:5">
      <c r="A1248" s="7"/>
      <c r="B1248" s="5"/>
      <c r="C1248" s="5"/>
      <c r="D1248" s="11"/>
      <c r="E1248" s="16"/>
    </row>
    <row r="1249" spans="1:5">
      <c r="A1249" s="7"/>
      <c r="B1249" s="5"/>
      <c r="C1249" s="5"/>
      <c r="D1249" s="11"/>
      <c r="E1249" s="16"/>
    </row>
    <row r="1250" spans="1:5">
      <c r="A1250" s="7"/>
      <c r="B1250" s="5"/>
      <c r="C1250" s="5"/>
      <c r="D1250" s="11"/>
      <c r="E1250" s="16"/>
    </row>
    <row r="1251" spans="1:5">
      <c r="A1251" s="7"/>
      <c r="B1251" s="5"/>
      <c r="C1251" s="5"/>
      <c r="D1251" s="11"/>
      <c r="E1251" s="16"/>
    </row>
    <row r="1252" spans="1:5">
      <c r="A1252" s="7"/>
      <c r="B1252" s="5"/>
      <c r="C1252" s="5"/>
      <c r="D1252" s="11"/>
      <c r="E1252" s="16"/>
    </row>
    <row r="1253" spans="1:5">
      <c r="A1253" s="7"/>
      <c r="B1253" s="5"/>
      <c r="C1253" s="5"/>
      <c r="D1253" s="11"/>
      <c r="E1253" s="16"/>
    </row>
    <row r="1254" spans="1:5">
      <c r="A1254" s="7"/>
      <c r="B1254" s="5"/>
      <c r="C1254" s="5"/>
      <c r="D1254" s="11"/>
      <c r="E1254" s="16"/>
    </row>
    <row r="1255" spans="1:5">
      <c r="A1255" s="7"/>
      <c r="B1255" s="5"/>
      <c r="C1255" s="5"/>
      <c r="D1255" s="11"/>
      <c r="E1255" s="16"/>
    </row>
    <row r="1256" spans="1:5">
      <c r="A1256" s="7"/>
      <c r="B1256" s="5"/>
      <c r="C1256" s="5"/>
      <c r="D1256" s="11"/>
      <c r="E1256" s="16"/>
    </row>
    <row r="1257" spans="1:5">
      <c r="A1257" s="7"/>
      <c r="B1257" s="5"/>
      <c r="C1257" s="5"/>
      <c r="D1257" s="11"/>
      <c r="E1257" s="16"/>
    </row>
    <row r="1258" spans="1:5">
      <c r="A1258" s="7"/>
      <c r="B1258" s="5"/>
      <c r="C1258" s="5"/>
      <c r="D1258" s="11"/>
      <c r="E1258" s="16"/>
    </row>
    <row r="1259" spans="1:5">
      <c r="A1259" s="7"/>
      <c r="B1259" s="5"/>
      <c r="C1259" s="5"/>
      <c r="D1259" s="11"/>
      <c r="E1259" s="16"/>
    </row>
    <row r="1260" spans="1:5">
      <c r="A1260" s="7"/>
      <c r="B1260" s="5"/>
      <c r="C1260" s="5"/>
      <c r="D1260" s="11"/>
      <c r="E1260" s="16"/>
    </row>
    <row r="1261" spans="1:5">
      <c r="A1261" s="7"/>
      <c r="B1261" s="5"/>
      <c r="C1261" s="5"/>
      <c r="D1261" s="11"/>
      <c r="E1261" s="16"/>
    </row>
    <row r="1262" spans="1:5">
      <c r="A1262" s="7"/>
      <c r="B1262" s="5"/>
      <c r="C1262" s="5"/>
      <c r="D1262" s="11"/>
      <c r="E1262" s="16"/>
    </row>
    <row r="1263" spans="1:5">
      <c r="A1263" s="7"/>
      <c r="B1263" s="5"/>
      <c r="C1263" s="5"/>
      <c r="D1263" s="11"/>
      <c r="E1263" s="16"/>
    </row>
    <row r="1264" spans="1:5">
      <c r="A1264" s="7"/>
      <c r="B1264" s="5"/>
      <c r="C1264" s="5"/>
      <c r="D1264" s="11"/>
      <c r="E1264" s="16"/>
    </row>
    <row r="1265" spans="1:5">
      <c r="A1265" s="7"/>
      <c r="B1265" s="5"/>
      <c r="C1265" s="5"/>
      <c r="D1265" s="11"/>
      <c r="E1265" s="16"/>
    </row>
    <row r="1266" spans="1:5">
      <c r="A1266" s="7"/>
      <c r="B1266" s="5"/>
      <c r="C1266" s="5"/>
      <c r="D1266" s="11"/>
      <c r="E1266" s="16"/>
    </row>
    <row r="1267" spans="1:5">
      <c r="A1267" s="7"/>
      <c r="B1267" s="5"/>
      <c r="C1267" s="5"/>
      <c r="D1267" s="11"/>
      <c r="E1267" s="16"/>
    </row>
    <row r="1268" spans="1:5">
      <c r="A1268" s="7"/>
      <c r="B1268" s="5"/>
      <c r="C1268" s="5"/>
      <c r="D1268" s="11"/>
      <c r="E1268" s="16"/>
    </row>
    <row r="1269" spans="1:5">
      <c r="A1269" s="7"/>
      <c r="B1269" s="5"/>
      <c r="C1269" s="5"/>
      <c r="D1269" s="11"/>
      <c r="E1269" s="16"/>
    </row>
    <row r="1270" spans="1:5">
      <c r="A1270" s="7"/>
      <c r="B1270" s="5"/>
      <c r="C1270" s="5"/>
      <c r="D1270" s="11"/>
      <c r="E1270" s="16"/>
    </row>
    <row r="1271" spans="1:5">
      <c r="A1271" s="7"/>
      <c r="B1271" s="5"/>
      <c r="C1271" s="5"/>
      <c r="D1271" s="11"/>
      <c r="E1271" s="16"/>
    </row>
    <row r="1272" spans="1:5">
      <c r="A1272" s="7"/>
      <c r="B1272" s="5"/>
      <c r="C1272" s="5"/>
      <c r="D1272" s="11"/>
      <c r="E1272" s="16"/>
    </row>
    <row r="1273" spans="1:5">
      <c r="A1273" s="7"/>
      <c r="B1273" s="5"/>
      <c r="C1273" s="5"/>
      <c r="D1273" s="11"/>
      <c r="E1273" s="16"/>
    </row>
    <row r="1274" spans="1:5">
      <c r="A1274" s="7"/>
      <c r="B1274" s="5"/>
      <c r="C1274" s="5"/>
      <c r="D1274" s="11"/>
      <c r="E1274" s="16"/>
    </row>
    <row r="1275" spans="1:5">
      <c r="A1275" s="7"/>
      <c r="B1275" s="5"/>
      <c r="C1275" s="5"/>
      <c r="D1275" s="11"/>
      <c r="E1275" s="16"/>
    </row>
    <row r="1276" spans="1:5">
      <c r="A1276" s="7"/>
      <c r="B1276" s="5"/>
      <c r="C1276" s="5"/>
      <c r="D1276" s="11"/>
      <c r="E1276" s="16"/>
    </row>
    <row r="1277" spans="1:5">
      <c r="A1277" s="7"/>
      <c r="B1277" s="5"/>
      <c r="C1277" s="5"/>
      <c r="D1277" s="11"/>
      <c r="E1277" s="16"/>
    </row>
    <row r="1278" spans="1:5">
      <c r="A1278" s="7"/>
      <c r="B1278" s="5"/>
      <c r="C1278" s="5"/>
      <c r="D1278" s="11"/>
      <c r="E1278" s="16"/>
    </row>
    <row r="1279" spans="1:5">
      <c r="A1279" s="7"/>
      <c r="B1279" s="5"/>
      <c r="C1279" s="5"/>
      <c r="D1279" s="11"/>
      <c r="E1279" s="16"/>
    </row>
    <row r="1280" spans="1:5">
      <c r="A1280" s="7"/>
      <c r="B1280" s="5"/>
      <c r="C1280" s="5"/>
      <c r="D1280" s="11"/>
      <c r="E1280" s="16"/>
    </row>
    <row r="1281" spans="1:5">
      <c r="A1281" s="7"/>
      <c r="B1281" s="5"/>
      <c r="C1281" s="5"/>
      <c r="D1281" s="11"/>
      <c r="E1281" s="16"/>
    </row>
    <row r="1282" spans="1:5">
      <c r="A1282" s="7"/>
      <c r="B1282" s="5"/>
      <c r="C1282" s="5"/>
      <c r="D1282" s="11"/>
      <c r="E1282" s="16"/>
    </row>
    <row r="1283" spans="1:5">
      <c r="A1283" s="7"/>
      <c r="B1283" s="5"/>
      <c r="C1283" s="5"/>
      <c r="D1283" s="11"/>
      <c r="E1283" s="16"/>
    </row>
    <row r="1284" spans="1:5">
      <c r="A1284" s="7"/>
      <c r="B1284" s="5"/>
      <c r="C1284" s="5"/>
      <c r="D1284" s="11"/>
      <c r="E1284" s="16"/>
    </row>
    <row r="1285" spans="1:5">
      <c r="A1285" s="7"/>
      <c r="B1285" s="5"/>
      <c r="C1285" s="5"/>
      <c r="D1285" s="11"/>
      <c r="E1285" s="16"/>
    </row>
    <row r="1286" spans="1:5">
      <c r="A1286" s="7"/>
      <c r="B1286" s="5"/>
      <c r="C1286" s="5"/>
      <c r="D1286" s="11"/>
      <c r="E1286" s="16"/>
    </row>
    <row r="1287" spans="1:5">
      <c r="A1287" s="7"/>
      <c r="B1287" s="5"/>
      <c r="C1287" s="5"/>
      <c r="D1287" s="11"/>
      <c r="E1287" s="16"/>
    </row>
    <row r="1288" spans="1:5">
      <c r="A1288" s="7"/>
      <c r="B1288" s="5"/>
      <c r="C1288" s="5"/>
      <c r="D1288" s="11"/>
      <c r="E1288" s="16"/>
    </row>
    <row r="1289" spans="1:5">
      <c r="A1289" s="7"/>
      <c r="B1289" s="5"/>
      <c r="C1289" s="5"/>
      <c r="D1289" s="11"/>
      <c r="E1289" s="16"/>
    </row>
    <row r="1290" spans="1:5">
      <c r="A1290" s="7"/>
      <c r="B1290" s="5"/>
      <c r="C1290" s="5"/>
      <c r="D1290" s="11"/>
      <c r="E1290" s="16"/>
    </row>
    <row r="1291" spans="1:5">
      <c r="A1291" s="7"/>
      <c r="B1291" s="5"/>
      <c r="C1291" s="5"/>
      <c r="D1291" s="11"/>
      <c r="E1291" s="16"/>
    </row>
    <row r="1292" spans="1:5">
      <c r="A1292" s="7"/>
      <c r="B1292" s="5"/>
      <c r="C1292" s="5"/>
      <c r="D1292" s="11"/>
      <c r="E1292" s="16"/>
    </row>
    <row r="1293" spans="1:5">
      <c r="A1293" s="7"/>
      <c r="B1293" s="5"/>
      <c r="C1293" s="5"/>
      <c r="D1293" s="11"/>
      <c r="E1293" s="16"/>
    </row>
    <row r="1294" spans="1:5">
      <c r="A1294" s="7"/>
      <c r="B1294" s="5"/>
      <c r="C1294" s="5"/>
      <c r="D1294" s="11"/>
      <c r="E1294" s="16"/>
    </row>
    <row r="1295" spans="1:5">
      <c r="A1295" s="7"/>
      <c r="B1295" s="5"/>
      <c r="C1295" s="5"/>
      <c r="D1295" s="11"/>
      <c r="E1295" s="16"/>
    </row>
    <row r="1296" spans="1:5">
      <c r="A1296" s="7"/>
      <c r="B1296" s="5"/>
      <c r="C1296" s="5"/>
      <c r="D1296" s="11"/>
      <c r="E1296" s="16"/>
    </row>
    <row r="1297" spans="1:5">
      <c r="A1297" s="7"/>
      <c r="B1297" s="5"/>
      <c r="C1297" s="5"/>
      <c r="D1297" s="11"/>
      <c r="E1297" s="16"/>
    </row>
    <row r="1298" spans="1:5">
      <c r="A1298" s="7"/>
      <c r="B1298" s="5"/>
      <c r="C1298" s="5"/>
      <c r="D1298" s="11"/>
      <c r="E1298" s="16"/>
    </row>
    <row r="1299" spans="1:5">
      <c r="A1299" s="7"/>
      <c r="B1299" s="5"/>
      <c r="C1299" s="5"/>
      <c r="D1299" s="11"/>
      <c r="E1299" s="16"/>
    </row>
    <row r="1300" spans="1:5">
      <c r="A1300" s="7"/>
      <c r="B1300" s="5"/>
      <c r="C1300" s="5"/>
      <c r="D1300" s="11"/>
      <c r="E1300" s="16"/>
    </row>
    <row r="1301" spans="1:5">
      <c r="A1301" s="7"/>
      <c r="B1301" s="5"/>
      <c r="C1301" s="5"/>
      <c r="D1301" s="11"/>
      <c r="E1301" s="16"/>
    </row>
    <row r="1302" spans="1:5">
      <c r="A1302" s="7"/>
      <c r="B1302" s="5"/>
      <c r="C1302" s="5"/>
      <c r="D1302" s="11"/>
      <c r="E1302" s="16"/>
    </row>
    <row r="1303" spans="1:5">
      <c r="A1303" s="7"/>
      <c r="B1303" s="5"/>
      <c r="C1303" s="5"/>
      <c r="D1303" s="11"/>
      <c r="E1303" s="16"/>
    </row>
    <row r="1304" spans="1:5">
      <c r="A1304" s="7"/>
      <c r="B1304" s="5"/>
      <c r="C1304" s="5"/>
      <c r="D1304" s="11"/>
      <c r="E1304" s="16"/>
    </row>
    <row r="1305" spans="1:5">
      <c r="A1305" s="7"/>
      <c r="B1305" s="5"/>
      <c r="C1305" s="5"/>
      <c r="D1305" s="11"/>
      <c r="E1305" s="16"/>
    </row>
    <row r="1306" spans="1:5">
      <c r="A1306" s="7"/>
      <c r="B1306" s="5"/>
      <c r="C1306" s="5"/>
      <c r="D1306" s="11"/>
      <c r="E1306" s="16"/>
    </row>
    <row r="1307" spans="1:5">
      <c r="A1307" s="7"/>
      <c r="B1307" s="5"/>
      <c r="C1307" s="5"/>
      <c r="D1307" s="11"/>
      <c r="E1307" s="16"/>
    </row>
    <row r="1308" spans="1:5">
      <c r="A1308" s="7"/>
      <c r="B1308" s="5"/>
      <c r="C1308" s="5"/>
      <c r="D1308" s="11"/>
      <c r="E1308" s="16"/>
    </row>
    <row r="1309" spans="1:5">
      <c r="A1309" s="7"/>
      <c r="B1309" s="5"/>
      <c r="C1309" s="5"/>
      <c r="D1309" s="11"/>
      <c r="E1309" s="16"/>
    </row>
    <row r="1310" spans="1:5">
      <c r="A1310" s="7"/>
      <c r="B1310" s="5"/>
      <c r="C1310" s="5"/>
      <c r="D1310" s="11"/>
      <c r="E1310" s="16"/>
    </row>
    <row r="1311" spans="1:5">
      <c r="A1311" s="7"/>
      <c r="B1311" s="5"/>
      <c r="C1311" s="5"/>
      <c r="D1311" s="11"/>
      <c r="E1311" s="16"/>
    </row>
    <row r="1312" spans="1:5">
      <c r="A1312" s="7"/>
      <c r="B1312" s="5"/>
      <c r="C1312" s="5"/>
      <c r="D1312" s="11"/>
      <c r="E1312" s="16"/>
    </row>
    <row r="1313" spans="1:5">
      <c r="A1313" s="7"/>
      <c r="B1313" s="5"/>
      <c r="C1313" s="5"/>
      <c r="D1313" s="11"/>
      <c r="E1313" s="16"/>
    </row>
    <row r="1314" spans="1:5">
      <c r="A1314" s="7"/>
      <c r="B1314" s="5"/>
      <c r="C1314" s="5"/>
      <c r="D1314" s="11"/>
      <c r="E1314" s="16"/>
    </row>
    <row r="1315" spans="1:5">
      <c r="A1315" s="7"/>
      <c r="B1315" s="5"/>
      <c r="C1315" s="5"/>
      <c r="D1315" s="11"/>
      <c r="E1315" s="16"/>
    </row>
    <row r="1316" spans="1:5">
      <c r="A1316" s="7"/>
      <c r="B1316" s="5"/>
      <c r="C1316" s="5"/>
      <c r="D1316" s="11"/>
      <c r="E1316" s="16"/>
    </row>
    <row r="1317" spans="1:5">
      <c r="A1317" s="7"/>
      <c r="B1317" s="5"/>
      <c r="C1317" s="5"/>
      <c r="D1317" s="11"/>
      <c r="E1317" s="16"/>
    </row>
    <row r="1318" spans="1:5">
      <c r="A1318" s="7"/>
      <c r="B1318" s="5"/>
      <c r="C1318" s="5"/>
      <c r="D1318" s="11"/>
      <c r="E1318" s="16"/>
    </row>
    <row r="1319" spans="1:5">
      <c r="A1319" s="7"/>
      <c r="B1319" s="5"/>
      <c r="C1319" s="5"/>
      <c r="D1319" s="11"/>
      <c r="E1319" s="16"/>
    </row>
    <row r="1320" spans="1:5">
      <c r="A1320" s="7"/>
      <c r="B1320" s="5"/>
      <c r="C1320" s="5"/>
      <c r="D1320" s="11"/>
      <c r="E1320" s="16"/>
    </row>
    <row r="1321" spans="1:5">
      <c r="A1321" s="7"/>
      <c r="B1321" s="5"/>
      <c r="C1321" s="5"/>
      <c r="D1321" s="11"/>
      <c r="E1321" s="16"/>
    </row>
    <row r="1322" spans="1:5">
      <c r="A1322" s="7"/>
      <c r="B1322" s="5"/>
      <c r="C1322" s="5"/>
      <c r="D1322" s="11"/>
      <c r="E1322" s="16"/>
    </row>
    <row r="1323" spans="1:5">
      <c r="A1323" s="7"/>
      <c r="B1323" s="5"/>
      <c r="C1323" s="5"/>
      <c r="D1323" s="11"/>
      <c r="E1323" s="16"/>
    </row>
    <row r="1324" spans="1:5">
      <c r="A1324" s="7"/>
      <c r="B1324" s="5"/>
      <c r="C1324" s="5"/>
      <c r="D1324" s="11"/>
      <c r="E1324" s="16"/>
    </row>
    <row r="1325" spans="1:5">
      <c r="A1325" s="7"/>
      <c r="B1325" s="5"/>
      <c r="C1325" s="5"/>
      <c r="D1325" s="11"/>
      <c r="E1325" s="16"/>
    </row>
    <row r="1326" spans="1:5">
      <c r="A1326" s="7"/>
      <c r="B1326" s="5"/>
      <c r="C1326" s="5"/>
      <c r="D1326" s="11"/>
      <c r="E1326" s="16"/>
    </row>
    <row r="1327" spans="1:5">
      <c r="A1327" s="7"/>
      <c r="B1327" s="5"/>
      <c r="C1327" s="5"/>
      <c r="D1327" s="11"/>
      <c r="E1327" s="16"/>
    </row>
    <row r="1328" spans="1:5">
      <c r="A1328" s="7"/>
      <c r="B1328" s="5"/>
      <c r="C1328" s="5"/>
      <c r="D1328" s="11"/>
      <c r="E1328" s="16"/>
    </row>
    <row r="1329" spans="1:5">
      <c r="A1329" s="7"/>
      <c r="B1329" s="5"/>
      <c r="C1329" s="5"/>
      <c r="D1329" s="11"/>
      <c r="E1329" s="16"/>
    </row>
    <row r="1330" spans="1:5">
      <c r="A1330" s="7"/>
      <c r="B1330" s="5"/>
      <c r="C1330" s="5"/>
      <c r="D1330" s="11"/>
      <c r="E1330" s="16"/>
    </row>
    <row r="1331" spans="1:5">
      <c r="A1331" s="7"/>
      <c r="B1331" s="5"/>
      <c r="C1331" s="5"/>
      <c r="D1331" s="11"/>
      <c r="E1331" s="16"/>
    </row>
    <row r="1332" spans="1:5">
      <c r="A1332" s="7"/>
      <c r="B1332" s="5"/>
      <c r="C1332" s="5"/>
      <c r="D1332" s="11"/>
      <c r="E1332" s="16"/>
    </row>
    <row r="1333" spans="1:5">
      <c r="A1333" s="7"/>
      <c r="B1333" s="5"/>
      <c r="C1333" s="5"/>
      <c r="D1333" s="11"/>
      <c r="E1333" s="16"/>
    </row>
    <row r="1334" spans="1:5">
      <c r="A1334" s="7"/>
      <c r="B1334" s="5"/>
      <c r="C1334" s="5"/>
      <c r="D1334" s="11"/>
      <c r="E1334" s="16"/>
    </row>
    <row r="1335" spans="1:5">
      <c r="A1335" s="7"/>
      <c r="B1335" s="5"/>
      <c r="C1335" s="5"/>
      <c r="D1335" s="11"/>
      <c r="E1335" s="16"/>
    </row>
    <row r="1336" spans="1:5">
      <c r="A1336" s="7"/>
      <c r="B1336" s="5"/>
      <c r="C1336" s="5"/>
      <c r="D1336" s="11"/>
      <c r="E1336" s="16"/>
    </row>
    <row r="1337" spans="1:5">
      <c r="A1337" s="7"/>
      <c r="B1337" s="5"/>
      <c r="C1337" s="5"/>
      <c r="D1337" s="11"/>
      <c r="E1337" s="16"/>
    </row>
    <row r="1338" spans="1:5">
      <c r="A1338" s="7"/>
      <c r="B1338" s="5"/>
      <c r="C1338" s="5"/>
      <c r="D1338" s="11"/>
      <c r="E1338" s="16"/>
    </row>
    <row r="1339" spans="1:5">
      <c r="A1339" s="7"/>
      <c r="B1339" s="5"/>
      <c r="C1339" s="5"/>
      <c r="D1339" s="11"/>
      <c r="E1339" s="16"/>
    </row>
    <row r="1340" spans="1:5">
      <c r="A1340" s="7"/>
      <c r="B1340" s="5"/>
      <c r="C1340" s="5"/>
      <c r="D1340" s="11"/>
      <c r="E1340" s="16"/>
    </row>
    <row r="1341" spans="1:5">
      <c r="A1341" s="7"/>
      <c r="B1341" s="5"/>
      <c r="C1341" s="5"/>
      <c r="D1341" s="11"/>
      <c r="E1341" s="16"/>
    </row>
    <row r="1342" spans="1:5">
      <c r="A1342" s="7"/>
      <c r="B1342" s="5"/>
      <c r="C1342" s="5"/>
      <c r="D1342" s="11"/>
      <c r="E1342" s="16"/>
    </row>
    <row r="1343" spans="1:5">
      <c r="A1343" s="7"/>
      <c r="B1343" s="5"/>
      <c r="C1343" s="5"/>
      <c r="D1343" s="11"/>
      <c r="E1343" s="16"/>
    </row>
    <row r="1344" spans="1:5">
      <c r="A1344" s="7"/>
      <c r="B1344" s="5"/>
      <c r="C1344" s="5"/>
      <c r="D1344" s="11"/>
      <c r="E1344" s="16"/>
    </row>
    <row r="1345" spans="1:5">
      <c r="A1345" s="7"/>
      <c r="B1345" s="5"/>
      <c r="C1345" s="5"/>
      <c r="D1345" s="11"/>
      <c r="E1345" s="16"/>
    </row>
    <row r="1346" spans="1:5">
      <c r="A1346" s="7"/>
      <c r="B1346" s="5"/>
      <c r="C1346" s="5"/>
      <c r="D1346" s="11"/>
      <c r="E1346" s="16"/>
    </row>
    <row r="1347" spans="1:5">
      <c r="A1347" s="7"/>
      <c r="B1347" s="5"/>
      <c r="C1347" s="5"/>
      <c r="D1347" s="11"/>
      <c r="E1347" s="16"/>
    </row>
    <row r="1348" spans="1:5">
      <c r="A1348" s="7"/>
      <c r="B1348" s="5"/>
      <c r="C1348" s="5"/>
      <c r="D1348" s="11"/>
      <c r="E1348" s="16"/>
    </row>
    <row r="1349" spans="1:5">
      <c r="A1349" s="7"/>
      <c r="B1349" s="5"/>
      <c r="C1349" s="5"/>
      <c r="D1349" s="11"/>
      <c r="E1349" s="16"/>
    </row>
    <row r="1350" spans="1:5">
      <c r="A1350" s="7"/>
      <c r="B1350" s="5"/>
      <c r="C1350" s="5"/>
      <c r="D1350" s="11"/>
      <c r="E1350" s="16"/>
    </row>
    <row r="1351" spans="1:5">
      <c r="A1351" s="7"/>
      <c r="B1351" s="5"/>
      <c r="C1351" s="5"/>
      <c r="D1351" s="11"/>
      <c r="E1351" s="16"/>
    </row>
    <row r="1352" spans="1:5">
      <c r="A1352" s="7"/>
      <c r="B1352" s="5"/>
      <c r="C1352" s="5"/>
      <c r="D1352" s="11"/>
      <c r="E1352" s="16"/>
    </row>
    <row r="1353" spans="1:5">
      <c r="A1353" s="7"/>
      <c r="B1353" s="5"/>
      <c r="C1353" s="5"/>
      <c r="D1353" s="11"/>
      <c r="E1353" s="16"/>
    </row>
    <row r="1354" spans="1:5">
      <c r="A1354" s="7"/>
      <c r="B1354" s="5"/>
      <c r="C1354" s="5"/>
      <c r="D1354" s="11"/>
      <c r="E1354" s="16"/>
    </row>
    <row r="1355" spans="1:5">
      <c r="A1355" s="7"/>
      <c r="B1355" s="5"/>
      <c r="C1355" s="5"/>
      <c r="D1355" s="11"/>
      <c r="E1355" s="16"/>
    </row>
    <row r="1356" spans="1:5">
      <c r="A1356" s="7"/>
      <c r="B1356" s="5"/>
      <c r="C1356" s="5"/>
      <c r="D1356" s="11"/>
      <c r="E1356" s="16"/>
    </row>
    <row r="1357" spans="1:5">
      <c r="A1357" s="7"/>
      <c r="B1357" s="5"/>
      <c r="C1357" s="5"/>
      <c r="D1357" s="11"/>
      <c r="E1357" s="16"/>
    </row>
    <row r="1358" spans="1:5">
      <c r="A1358" s="7"/>
      <c r="B1358" s="5"/>
      <c r="C1358" s="5"/>
      <c r="D1358" s="11"/>
      <c r="E1358" s="16"/>
    </row>
    <row r="1359" spans="1:5">
      <c r="A1359" s="7"/>
      <c r="B1359" s="5"/>
      <c r="C1359" s="5"/>
      <c r="D1359" s="11"/>
      <c r="E1359" s="16"/>
    </row>
    <row r="1360" spans="1:5">
      <c r="A1360" s="7"/>
      <c r="B1360" s="5"/>
      <c r="C1360" s="5"/>
      <c r="D1360" s="11"/>
      <c r="E1360" s="16"/>
    </row>
    <row r="1361" spans="1:5">
      <c r="A1361" s="7"/>
      <c r="B1361" s="5"/>
      <c r="C1361" s="5"/>
      <c r="D1361" s="11"/>
      <c r="E1361" s="16"/>
    </row>
    <row r="1362" spans="1:5">
      <c r="A1362" s="7"/>
      <c r="B1362" s="5"/>
      <c r="C1362" s="5"/>
      <c r="D1362" s="11"/>
      <c r="E1362" s="16"/>
    </row>
    <row r="1363" spans="1:5">
      <c r="A1363" s="7"/>
      <c r="B1363" s="5"/>
      <c r="C1363" s="5"/>
      <c r="D1363" s="11"/>
      <c r="E1363" s="16"/>
    </row>
    <row r="1364" spans="1:5">
      <c r="A1364" s="7"/>
      <c r="B1364" s="5"/>
      <c r="C1364" s="5"/>
      <c r="D1364" s="11"/>
      <c r="E1364" s="16"/>
    </row>
    <row r="1365" spans="1:5">
      <c r="A1365" s="7"/>
      <c r="B1365" s="5"/>
      <c r="C1365" s="5"/>
      <c r="D1365" s="11"/>
      <c r="E1365" s="16"/>
    </row>
    <row r="1366" spans="1:5">
      <c r="A1366" s="7"/>
      <c r="B1366" s="5"/>
      <c r="C1366" s="5"/>
      <c r="D1366" s="11"/>
      <c r="E1366" s="16"/>
    </row>
    <row r="1367" spans="1:5">
      <c r="A1367" s="7"/>
      <c r="B1367" s="5"/>
      <c r="C1367" s="5"/>
      <c r="D1367" s="11"/>
      <c r="E1367" s="16"/>
    </row>
    <row r="1368" spans="1:5">
      <c r="A1368" s="7"/>
      <c r="B1368" s="5"/>
      <c r="C1368" s="5"/>
      <c r="D1368" s="11"/>
      <c r="E1368" s="16"/>
    </row>
    <row r="1369" spans="1:5">
      <c r="A1369" s="7"/>
      <c r="B1369" s="5"/>
      <c r="C1369" s="5"/>
      <c r="D1369" s="11"/>
      <c r="E1369" s="16"/>
    </row>
    <row r="1370" spans="1:5">
      <c r="A1370" s="7"/>
      <c r="B1370" s="5"/>
      <c r="C1370" s="5"/>
      <c r="D1370" s="11"/>
      <c r="E1370" s="16"/>
    </row>
    <row r="1371" spans="1:5">
      <c r="A1371" s="7"/>
      <c r="B1371" s="5"/>
      <c r="C1371" s="5"/>
      <c r="D1371" s="11"/>
      <c r="E1371" s="16"/>
    </row>
    <row r="1372" spans="1:5">
      <c r="A1372" s="7"/>
      <c r="B1372" s="5"/>
      <c r="C1372" s="5"/>
      <c r="D1372" s="11"/>
      <c r="E1372" s="16"/>
    </row>
    <row r="1373" spans="1:5">
      <c r="A1373" s="7"/>
      <c r="B1373" s="5"/>
      <c r="C1373" s="5"/>
      <c r="D1373" s="11"/>
      <c r="E1373" s="16"/>
    </row>
    <row r="1374" spans="1:5">
      <c r="A1374" s="7"/>
      <c r="B1374" s="5"/>
      <c r="C1374" s="5"/>
      <c r="D1374" s="11"/>
      <c r="E1374" s="16"/>
    </row>
    <row r="1375" spans="1:5">
      <c r="A1375" s="7"/>
      <c r="B1375" s="5"/>
      <c r="C1375" s="5"/>
      <c r="D1375" s="11"/>
      <c r="E1375" s="16"/>
    </row>
    <row r="1376" spans="1:5">
      <c r="A1376" s="7"/>
      <c r="B1376" s="5"/>
      <c r="C1376" s="5"/>
      <c r="D1376" s="11"/>
      <c r="E1376" s="16"/>
    </row>
    <row r="1377" spans="1:5">
      <c r="A1377" s="7"/>
      <c r="B1377" s="5"/>
      <c r="C1377" s="5"/>
      <c r="D1377" s="11"/>
      <c r="E1377" s="16"/>
    </row>
    <row r="1378" spans="1:5">
      <c r="A1378" s="7"/>
      <c r="B1378" s="5"/>
      <c r="C1378" s="5"/>
      <c r="D1378" s="11"/>
      <c r="E1378" s="16"/>
    </row>
    <row r="1379" spans="1:5">
      <c r="A1379" s="7"/>
      <c r="B1379" s="5"/>
      <c r="C1379" s="5"/>
      <c r="D1379" s="11"/>
      <c r="E1379" s="16"/>
    </row>
    <row r="1380" spans="1:5">
      <c r="A1380" s="7"/>
      <c r="B1380" s="5"/>
      <c r="C1380" s="5"/>
      <c r="D1380" s="11"/>
      <c r="E1380" s="16"/>
    </row>
    <row r="1381" spans="1:5">
      <c r="A1381" s="7"/>
      <c r="B1381" s="5"/>
      <c r="C1381" s="5"/>
      <c r="D1381" s="11"/>
      <c r="E1381" s="16"/>
    </row>
    <row r="1382" spans="1:5">
      <c r="A1382" s="7"/>
      <c r="B1382" s="5"/>
      <c r="C1382" s="5"/>
      <c r="D1382" s="11"/>
      <c r="E1382" s="16"/>
    </row>
    <row r="1383" spans="1:5">
      <c r="A1383" s="7"/>
      <c r="B1383" s="5"/>
      <c r="C1383" s="5"/>
      <c r="D1383" s="11"/>
      <c r="E1383" s="16"/>
    </row>
    <row r="1384" spans="1:5">
      <c r="A1384" s="7"/>
      <c r="B1384" s="5"/>
      <c r="C1384" s="5"/>
      <c r="D1384" s="11"/>
      <c r="E1384" s="16"/>
    </row>
    <row r="1385" spans="1:5">
      <c r="A1385" s="7"/>
      <c r="B1385" s="5"/>
      <c r="C1385" s="5"/>
      <c r="D1385" s="11"/>
      <c r="E1385" s="16"/>
    </row>
    <row r="1386" spans="1:5">
      <c r="A1386" s="7"/>
      <c r="B1386" s="5"/>
      <c r="C1386" s="5"/>
      <c r="D1386" s="11"/>
      <c r="E1386" s="16"/>
    </row>
    <row r="1387" spans="1:5">
      <c r="A1387" s="7"/>
      <c r="B1387" s="5"/>
      <c r="C1387" s="5"/>
      <c r="D1387" s="11"/>
      <c r="E1387" s="16"/>
    </row>
    <row r="1388" spans="1:5">
      <c r="A1388" s="7"/>
      <c r="B1388" s="5"/>
      <c r="C1388" s="5"/>
      <c r="D1388" s="11"/>
      <c r="E1388" s="16"/>
    </row>
    <row r="1389" spans="1:5">
      <c r="A1389" s="7"/>
      <c r="B1389" s="5"/>
      <c r="C1389" s="5"/>
      <c r="D1389" s="11"/>
      <c r="E1389" s="16"/>
    </row>
    <row r="1390" spans="1:5">
      <c r="A1390" s="7"/>
      <c r="B1390" s="5"/>
      <c r="C1390" s="5"/>
      <c r="D1390" s="11"/>
      <c r="E1390" s="16"/>
    </row>
    <row r="1391" spans="1:5">
      <c r="A1391" s="7"/>
      <c r="B1391" s="5"/>
      <c r="C1391" s="5"/>
      <c r="D1391" s="11"/>
      <c r="E1391" s="16"/>
    </row>
    <row r="1392" spans="1:5">
      <c r="A1392" s="7"/>
      <c r="B1392" s="5"/>
      <c r="C1392" s="5"/>
      <c r="D1392" s="11"/>
      <c r="E1392" s="16"/>
    </row>
    <row r="1393" spans="1:5">
      <c r="A1393" s="7"/>
      <c r="B1393" s="5"/>
      <c r="C1393" s="5"/>
      <c r="D1393" s="11"/>
      <c r="E1393" s="16"/>
    </row>
    <row r="1394" spans="1:5">
      <c r="A1394" s="7"/>
      <c r="B1394" s="5"/>
      <c r="C1394" s="5"/>
      <c r="D1394" s="11"/>
      <c r="E1394" s="16"/>
    </row>
    <row r="1395" spans="1:5">
      <c r="A1395" s="7"/>
      <c r="B1395" s="5"/>
      <c r="C1395" s="5"/>
      <c r="D1395" s="11"/>
      <c r="E1395" s="16"/>
    </row>
    <row r="1396" spans="1:5">
      <c r="A1396" s="7"/>
      <c r="B1396" s="5"/>
      <c r="C1396" s="5"/>
      <c r="D1396" s="11"/>
      <c r="E1396" s="16"/>
    </row>
    <row r="1397" spans="1:5">
      <c r="A1397" s="7"/>
      <c r="B1397" s="5"/>
      <c r="C1397" s="5"/>
      <c r="D1397" s="11"/>
      <c r="E1397" s="16"/>
    </row>
    <row r="1398" spans="1:5">
      <c r="A1398" s="7"/>
      <c r="B1398" s="5"/>
      <c r="C1398" s="5"/>
      <c r="D1398" s="11"/>
      <c r="E1398" s="16"/>
    </row>
    <row r="1399" spans="1:5">
      <c r="A1399" s="7"/>
      <c r="B1399" s="5"/>
      <c r="C1399" s="5"/>
      <c r="D1399" s="11"/>
      <c r="E1399" s="16"/>
    </row>
    <row r="1400" spans="1:5">
      <c r="A1400" s="7"/>
      <c r="B1400" s="5"/>
      <c r="C1400" s="5"/>
      <c r="D1400" s="11"/>
      <c r="E1400" s="16"/>
    </row>
    <row r="1401" spans="1:5">
      <c r="A1401" s="7"/>
      <c r="B1401" s="5"/>
      <c r="C1401" s="5"/>
      <c r="D1401" s="11"/>
      <c r="E1401" s="16"/>
    </row>
    <row r="1402" spans="1:5">
      <c r="A1402" s="7"/>
      <c r="B1402" s="5"/>
      <c r="C1402" s="5"/>
      <c r="D1402" s="11"/>
      <c r="E1402" s="16"/>
    </row>
    <row r="1403" spans="1:5">
      <c r="A1403" s="7"/>
      <c r="B1403" s="5"/>
      <c r="C1403" s="5"/>
      <c r="D1403" s="11"/>
      <c r="E1403" s="16"/>
    </row>
    <row r="1404" spans="1:5">
      <c r="A1404" s="7"/>
      <c r="B1404" s="5"/>
      <c r="C1404" s="5"/>
      <c r="D1404" s="11"/>
      <c r="E1404" s="16"/>
    </row>
    <row r="1405" spans="1:5">
      <c r="A1405" s="7"/>
      <c r="B1405" s="5"/>
      <c r="C1405" s="5"/>
      <c r="D1405" s="11"/>
      <c r="E1405" s="16"/>
    </row>
    <row r="1406" spans="1:5">
      <c r="A1406" s="7"/>
      <c r="B1406" s="5"/>
      <c r="C1406" s="5"/>
      <c r="D1406" s="11"/>
      <c r="E1406" s="16"/>
    </row>
    <row r="1407" spans="1:5">
      <c r="A1407" s="7"/>
      <c r="B1407" s="5"/>
      <c r="C1407" s="5"/>
      <c r="D1407" s="11"/>
      <c r="E1407" s="16"/>
    </row>
    <row r="1408" spans="1:5">
      <c r="A1408" s="7"/>
      <c r="B1408" s="5"/>
      <c r="C1408" s="5"/>
      <c r="D1408" s="11"/>
      <c r="E1408" s="16"/>
    </row>
    <row r="1409" spans="1:5">
      <c r="A1409" s="7"/>
      <c r="B1409" s="5"/>
      <c r="C1409" s="5"/>
      <c r="D1409" s="11"/>
      <c r="E1409" s="16"/>
    </row>
    <row r="1410" spans="1:5">
      <c r="A1410" s="7"/>
      <c r="B1410" s="5"/>
      <c r="C1410" s="5"/>
      <c r="D1410" s="11"/>
      <c r="E1410" s="16"/>
    </row>
    <row r="1411" spans="1:5">
      <c r="A1411" s="7"/>
      <c r="B1411" s="5"/>
      <c r="C1411" s="5"/>
      <c r="D1411" s="11"/>
      <c r="E1411" s="16"/>
    </row>
    <row r="1412" spans="1:5">
      <c r="A1412" s="7"/>
      <c r="B1412" s="5"/>
      <c r="C1412" s="5"/>
      <c r="D1412" s="11"/>
      <c r="E1412" s="16"/>
    </row>
    <row r="1413" spans="1:5">
      <c r="A1413" s="7"/>
      <c r="B1413" s="5"/>
      <c r="C1413" s="5"/>
      <c r="D1413" s="11"/>
      <c r="E1413" s="16"/>
    </row>
    <row r="1414" spans="1:5">
      <c r="A1414" s="7"/>
      <c r="B1414" s="5"/>
      <c r="C1414" s="5"/>
      <c r="D1414" s="11"/>
      <c r="E1414" s="16"/>
    </row>
    <row r="1415" spans="1:5">
      <c r="A1415" s="7"/>
      <c r="B1415" s="5"/>
      <c r="C1415" s="5"/>
      <c r="D1415" s="11"/>
      <c r="E1415" s="16"/>
    </row>
    <row r="1416" spans="1:5">
      <c r="A1416" s="7"/>
      <c r="B1416" s="5"/>
      <c r="C1416" s="5"/>
      <c r="D1416" s="11"/>
      <c r="E1416" s="16"/>
    </row>
    <row r="1417" spans="1:5">
      <c r="A1417" s="7"/>
      <c r="B1417" s="5"/>
      <c r="C1417" s="5"/>
      <c r="D1417" s="11"/>
      <c r="E1417" s="16"/>
    </row>
    <row r="1418" spans="1:5">
      <c r="A1418" s="7"/>
      <c r="B1418" s="5"/>
      <c r="C1418" s="5"/>
      <c r="D1418" s="11"/>
      <c r="E1418" s="16"/>
    </row>
    <row r="1419" spans="1:5">
      <c r="A1419" s="7"/>
      <c r="B1419" s="5"/>
      <c r="C1419" s="5"/>
      <c r="D1419" s="11"/>
      <c r="E1419" s="16"/>
    </row>
    <row r="1420" spans="1:5">
      <c r="A1420" s="7"/>
      <c r="B1420" s="5"/>
      <c r="C1420" s="5"/>
      <c r="D1420" s="11"/>
      <c r="E1420" s="16"/>
    </row>
    <row r="1421" spans="1:5">
      <c r="A1421" s="7"/>
      <c r="B1421" s="5"/>
      <c r="C1421" s="5"/>
      <c r="D1421" s="11"/>
      <c r="E1421" s="16"/>
    </row>
    <row r="1422" spans="1:5">
      <c r="A1422" s="7"/>
      <c r="B1422" s="5"/>
      <c r="C1422" s="5"/>
      <c r="D1422" s="11"/>
      <c r="E1422" s="16"/>
    </row>
    <row r="1423" spans="1:5">
      <c r="A1423" s="7"/>
      <c r="B1423" s="5"/>
      <c r="C1423" s="5"/>
      <c r="D1423" s="11"/>
      <c r="E1423" s="16"/>
    </row>
    <row r="1424" spans="1:5">
      <c r="A1424" s="7"/>
      <c r="B1424" s="5"/>
      <c r="C1424" s="5"/>
      <c r="D1424" s="11"/>
      <c r="E1424" s="16"/>
    </row>
    <row r="1425" spans="1:5">
      <c r="A1425" s="7"/>
      <c r="B1425" s="5"/>
      <c r="C1425" s="5"/>
      <c r="D1425" s="11"/>
      <c r="E1425" s="16"/>
    </row>
    <row r="1426" spans="1:5">
      <c r="A1426" s="7"/>
      <c r="B1426" s="5"/>
      <c r="C1426" s="5"/>
      <c r="D1426" s="11"/>
      <c r="E1426" s="16"/>
    </row>
    <row r="1427" spans="1:5">
      <c r="A1427" s="7"/>
      <c r="B1427" s="5"/>
      <c r="C1427" s="5"/>
      <c r="D1427" s="11"/>
      <c r="E1427" s="16"/>
    </row>
    <row r="1428" spans="1:5">
      <c r="A1428" s="7"/>
      <c r="B1428" s="5"/>
      <c r="C1428" s="5"/>
      <c r="D1428" s="11"/>
      <c r="E1428" s="16"/>
    </row>
    <row r="1429" spans="1:5">
      <c r="A1429" s="7"/>
      <c r="B1429" s="5"/>
      <c r="C1429" s="5"/>
      <c r="D1429" s="11"/>
      <c r="E1429" s="16"/>
    </row>
    <row r="1430" spans="1:5">
      <c r="A1430" s="7"/>
      <c r="B1430" s="5"/>
      <c r="C1430" s="5"/>
      <c r="D1430" s="11"/>
      <c r="E1430" s="16"/>
    </row>
    <row r="1431" spans="1:5">
      <c r="A1431" s="7"/>
      <c r="B1431" s="5"/>
      <c r="C1431" s="5"/>
      <c r="D1431" s="11"/>
      <c r="E1431" s="16"/>
    </row>
    <row r="1432" spans="1:5">
      <c r="A1432" s="7"/>
      <c r="B1432" s="5"/>
      <c r="C1432" s="5"/>
      <c r="D1432" s="11"/>
      <c r="E1432" s="16"/>
    </row>
    <row r="1433" spans="1:5">
      <c r="A1433" s="7"/>
      <c r="B1433" s="5"/>
      <c r="C1433" s="5"/>
      <c r="D1433" s="11"/>
      <c r="E1433" s="16"/>
    </row>
    <row r="1434" spans="1:5">
      <c r="A1434" s="7"/>
      <c r="B1434" s="5"/>
      <c r="C1434" s="5"/>
      <c r="D1434" s="11"/>
      <c r="E1434" s="16"/>
    </row>
    <row r="1435" spans="1:5">
      <c r="A1435" s="7"/>
      <c r="B1435" s="5"/>
      <c r="C1435" s="5"/>
      <c r="D1435" s="11"/>
      <c r="E1435" s="16"/>
    </row>
    <row r="1436" spans="1:5">
      <c r="A1436" s="7"/>
      <c r="B1436" s="5"/>
      <c r="C1436" s="5"/>
      <c r="D1436" s="11"/>
      <c r="E1436" s="16"/>
    </row>
    <row r="1437" spans="1:5">
      <c r="A1437" s="7"/>
      <c r="B1437" s="5"/>
      <c r="C1437" s="5"/>
      <c r="D1437" s="11"/>
      <c r="E1437" s="16"/>
    </row>
    <row r="1438" spans="1:5">
      <c r="A1438" s="7"/>
      <c r="B1438" s="5"/>
      <c r="C1438" s="5"/>
      <c r="D1438" s="11"/>
      <c r="E1438" s="16"/>
    </row>
    <row r="1439" spans="1:5">
      <c r="A1439" s="7"/>
      <c r="B1439" s="5"/>
      <c r="C1439" s="5"/>
      <c r="D1439" s="11"/>
      <c r="E1439" s="16"/>
    </row>
    <row r="1440" spans="1:5">
      <c r="A1440" s="7"/>
      <c r="B1440" s="5"/>
      <c r="C1440" s="5"/>
      <c r="D1440" s="11"/>
      <c r="E1440" s="16"/>
    </row>
    <row r="1441" spans="1:5">
      <c r="A1441" s="7"/>
      <c r="B1441" s="5"/>
      <c r="C1441" s="5"/>
      <c r="D1441" s="11"/>
      <c r="E1441" s="16"/>
    </row>
    <row r="1442" spans="1:5">
      <c r="A1442" s="7"/>
      <c r="B1442" s="5"/>
      <c r="C1442" s="5"/>
      <c r="D1442" s="11"/>
      <c r="E1442" s="16"/>
    </row>
    <row r="1443" spans="1:5">
      <c r="A1443" s="7"/>
      <c r="B1443" s="5"/>
      <c r="C1443" s="5"/>
      <c r="D1443" s="11"/>
      <c r="E1443" s="16"/>
    </row>
    <row r="1444" spans="1:5">
      <c r="A1444" s="7"/>
      <c r="B1444" s="5"/>
      <c r="C1444" s="5"/>
      <c r="D1444" s="11"/>
      <c r="E1444" s="16"/>
    </row>
    <row r="1445" spans="1:5">
      <c r="A1445" s="7"/>
      <c r="B1445" s="5"/>
      <c r="C1445" s="5"/>
      <c r="D1445" s="11"/>
      <c r="E1445" s="16"/>
    </row>
    <row r="1446" spans="1:5">
      <c r="A1446" s="7"/>
      <c r="B1446" s="5"/>
      <c r="C1446" s="5"/>
      <c r="D1446" s="11"/>
      <c r="E1446" s="16"/>
    </row>
    <row r="1447" spans="1:5">
      <c r="A1447" s="7"/>
      <c r="B1447" s="5"/>
      <c r="C1447" s="5"/>
      <c r="D1447" s="11"/>
      <c r="E1447" s="16"/>
    </row>
    <row r="1448" spans="1:5">
      <c r="A1448" s="7"/>
      <c r="B1448" s="5"/>
      <c r="C1448" s="5"/>
      <c r="D1448" s="11"/>
      <c r="E1448" s="16"/>
    </row>
    <row r="1449" spans="1:5">
      <c r="A1449" s="7"/>
      <c r="B1449" s="5"/>
      <c r="C1449" s="5"/>
      <c r="D1449" s="11"/>
      <c r="E1449" s="16"/>
    </row>
    <row r="1450" spans="1:5">
      <c r="A1450" s="7"/>
      <c r="B1450" s="5"/>
      <c r="C1450" s="5"/>
      <c r="D1450" s="11"/>
      <c r="E1450" s="16"/>
    </row>
    <row r="1451" spans="1:5">
      <c r="A1451" s="7"/>
      <c r="B1451" s="5"/>
      <c r="C1451" s="5"/>
      <c r="D1451" s="11"/>
      <c r="E1451" s="16"/>
    </row>
    <row r="1452" spans="1:5">
      <c r="A1452" s="7"/>
      <c r="B1452" s="5"/>
      <c r="C1452" s="5"/>
      <c r="D1452" s="11"/>
      <c r="E1452" s="16"/>
    </row>
    <row r="1453" spans="1:5">
      <c r="A1453" s="7"/>
      <c r="B1453" s="5"/>
      <c r="C1453" s="5"/>
      <c r="D1453" s="11"/>
      <c r="E1453" s="16"/>
    </row>
    <row r="1454" spans="1:5">
      <c r="A1454" s="7"/>
      <c r="B1454" s="5"/>
      <c r="C1454" s="5"/>
      <c r="D1454" s="11"/>
      <c r="E1454" s="16"/>
    </row>
    <row r="1455" spans="1:5">
      <c r="A1455" s="7"/>
      <c r="B1455" s="5"/>
      <c r="C1455" s="5"/>
      <c r="D1455" s="11"/>
      <c r="E1455" s="16"/>
    </row>
    <row r="1456" spans="1:5">
      <c r="A1456" s="7"/>
      <c r="B1456" s="5"/>
      <c r="C1456" s="5"/>
      <c r="D1456" s="11"/>
      <c r="E1456" s="16"/>
    </row>
    <row r="1457" spans="1:5">
      <c r="A1457" s="7"/>
      <c r="B1457" s="5"/>
      <c r="C1457" s="5"/>
      <c r="D1457" s="11"/>
      <c r="E1457" s="16"/>
    </row>
    <row r="1458" spans="1:5">
      <c r="A1458" s="7"/>
      <c r="B1458" s="5"/>
      <c r="C1458" s="5"/>
      <c r="D1458" s="11"/>
      <c r="E1458" s="16"/>
    </row>
    <row r="1459" spans="1:5">
      <c r="A1459" s="7"/>
      <c r="B1459" s="5"/>
      <c r="C1459" s="5"/>
      <c r="D1459" s="11"/>
      <c r="E1459" s="16"/>
    </row>
    <row r="1460" spans="1:5">
      <c r="A1460" s="7"/>
      <c r="B1460" s="5"/>
      <c r="C1460" s="5"/>
      <c r="D1460" s="11"/>
      <c r="E1460" s="16"/>
    </row>
    <row r="1461" spans="1:5">
      <c r="A1461" s="7"/>
      <c r="B1461" s="5"/>
      <c r="C1461" s="5"/>
      <c r="D1461" s="11"/>
      <c r="E1461" s="16"/>
    </row>
    <row r="1462" spans="1:5">
      <c r="A1462" s="7"/>
      <c r="B1462" s="5"/>
      <c r="C1462" s="5"/>
      <c r="D1462" s="11"/>
      <c r="E1462" s="16"/>
    </row>
    <row r="1463" spans="1:5">
      <c r="A1463" s="7"/>
      <c r="B1463" s="5"/>
      <c r="C1463" s="5"/>
      <c r="D1463" s="11"/>
      <c r="E1463" s="16"/>
    </row>
    <row r="1464" spans="1:5">
      <c r="A1464" s="7"/>
      <c r="B1464" s="5"/>
      <c r="C1464" s="5"/>
      <c r="D1464" s="11"/>
      <c r="E1464" s="16"/>
    </row>
    <row r="1465" spans="1:5">
      <c r="A1465" s="7"/>
      <c r="B1465" s="5"/>
      <c r="C1465" s="5"/>
      <c r="D1465" s="11"/>
      <c r="E1465" s="16"/>
    </row>
    <row r="1466" spans="1:5">
      <c r="A1466" s="7"/>
      <c r="B1466" s="5"/>
      <c r="C1466" s="5"/>
      <c r="D1466" s="11"/>
      <c r="E1466" s="16"/>
    </row>
    <row r="1467" spans="1:5">
      <c r="A1467" s="7"/>
      <c r="B1467" s="5"/>
      <c r="C1467" s="5"/>
      <c r="D1467" s="11"/>
      <c r="E1467" s="16"/>
    </row>
    <row r="1468" spans="1:5">
      <c r="A1468" s="7"/>
      <c r="B1468" s="5"/>
      <c r="C1468" s="5"/>
      <c r="D1468" s="11"/>
      <c r="E1468" s="16"/>
    </row>
    <row r="1469" spans="1:5">
      <c r="A1469" s="7"/>
      <c r="B1469" s="5"/>
      <c r="C1469" s="5"/>
      <c r="D1469" s="11"/>
      <c r="E1469" s="16"/>
    </row>
    <row r="1470" spans="1:5">
      <c r="A1470" s="7"/>
      <c r="B1470" s="5"/>
      <c r="C1470" s="5"/>
      <c r="D1470" s="11"/>
      <c r="E1470" s="16"/>
    </row>
    <row r="1471" spans="1:5">
      <c r="A1471" s="7"/>
      <c r="B1471" s="5"/>
      <c r="C1471" s="5"/>
      <c r="D1471" s="11"/>
      <c r="E1471" s="16"/>
    </row>
    <row r="1472" spans="1:5">
      <c r="A1472" s="7"/>
      <c r="B1472" s="5"/>
      <c r="C1472" s="5"/>
      <c r="D1472" s="11"/>
      <c r="E1472" s="16"/>
    </row>
    <row r="1473" spans="1:5">
      <c r="A1473" s="7"/>
      <c r="B1473" s="5"/>
      <c r="C1473" s="5"/>
      <c r="D1473" s="11"/>
      <c r="E1473" s="16"/>
    </row>
    <row r="1474" spans="1:5">
      <c r="A1474" s="7"/>
      <c r="B1474" s="5"/>
      <c r="C1474" s="5"/>
      <c r="D1474" s="11"/>
      <c r="E1474" s="16"/>
    </row>
    <row r="1475" spans="1:5">
      <c r="A1475" s="7"/>
      <c r="B1475" s="5"/>
      <c r="C1475" s="5"/>
      <c r="D1475" s="11"/>
      <c r="E1475" s="16"/>
    </row>
    <row r="1476" spans="1:5">
      <c r="A1476" s="7"/>
      <c r="B1476" s="5"/>
      <c r="C1476" s="5"/>
      <c r="D1476" s="11"/>
      <c r="E1476" s="16"/>
    </row>
    <row r="1477" spans="1:5">
      <c r="A1477" s="7"/>
      <c r="B1477" s="5"/>
      <c r="C1477" s="5"/>
      <c r="D1477" s="11"/>
      <c r="E1477" s="16"/>
    </row>
    <row r="1478" spans="1:5">
      <c r="A1478" s="7"/>
      <c r="B1478" s="5"/>
      <c r="C1478" s="5"/>
      <c r="D1478" s="11"/>
      <c r="E1478" s="16"/>
    </row>
    <row r="1479" spans="1:5">
      <c r="A1479" s="7"/>
      <c r="B1479" s="5"/>
      <c r="C1479" s="5"/>
      <c r="D1479" s="11"/>
      <c r="E1479" s="16"/>
    </row>
    <row r="1480" spans="1:5">
      <c r="A1480" s="7"/>
      <c r="B1480" s="5"/>
      <c r="C1480" s="5"/>
      <c r="D1480" s="11"/>
      <c r="E1480" s="16"/>
    </row>
    <row r="1481" spans="1:5">
      <c r="A1481" s="7"/>
      <c r="B1481" s="5"/>
      <c r="C1481" s="5"/>
      <c r="D1481" s="11"/>
      <c r="E1481" s="16"/>
    </row>
    <row r="1482" spans="1:5">
      <c r="A1482" s="7"/>
      <c r="B1482" s="5"/>
      <c r="C1482" s="5"/>
      <c r="D1482" s="11"/>
      <c r="E1482" s="16"/>
    </row>
    <row r="1483" spans="1:5">
      <c r="A1483" s="7"/>
      <c r="B1483" s="5"/>
      <c r="C1483" s="5"/>
      <c r="D1483" s="11"/>
      <c r="E1483" s="16"/>
    </row>
    <row r="1484" spans="1:5">
      <c r="A1484" s="7"/>
      <c r="B1484" s="5"/>
      <c r="C1484" s="5"/>
      <c r="D1484" s="11"/>
      <c r="E1484" s="16"/>
    </row>
    <row r="1485" spans="1:5">
      <c r="A1485" s="7"/>
      <c r="B1485" s="5"/>
      <c r="C1485" s="5"/>
      <c r="D1485" s="11"/>
      <c r="E1485" s="16"/>
    </row>
    <row r="1486" spans="1:5">
      <c r="A1486" s="7"/>
      <c r="B1486" s="5"/>
      <c r="C1486" s="5"/>
      <c r="D1486" s="11"/>
      <c r="E1486" s="16"/>
    </row>
    <row r="1487" spans="1:5">
      <c r="A1487" s="7"/>
      <c r="B1487" s="5"/>
      <c r="C1487" s="5"/>
      <c r="D1487" s="11"/>
      <c r="E1487" s="16"/>
    </row>
    <row r="1488" spans="1:5">
      <c r="A1488" s="7"/>
      <c r="B1488" s="5"/>
      <c r="C1488" s="5"/>
      <c r="D1488" s="11"/>
      <c r="E1488" s="16"/>
    </row>
    <row r="1489" spans="1:5">
      <c r="A1489" s="7"/>
      <c r="B1489" s="5"/>
      <c r="C1489" s="5"/>
      <c r="D1489" s="11"/>
      <c r="E1489" s="16"/>
    </row>
    <row r="1490" spans="1:5">
      <c r="A1490" s="7"/>
      <c r="B1490" s="5"/>
      <c r="C1490" s="5"/>
      <c r="D1490" s="11"/>
      <c r="E1490" s="16"/>
    </row>
    <row r="1491" spans="1:5">
      <c r="A1491" s="7"/>
      <c r="B1491" s="5"/>
      <c r="C1491" s="5"/>
      <c r="D1491" s="11"/>
      <c r="E1491" s="16"/>
    </row>
    <row r="1492" spans="1:5">
      <c r="A1492" s="7"/>
      <c r="B1492" s="5"/>
      <c r="C1492" s="5"/>
      <c r="D1492" s="11"/>
      <c r="E1492" s="16"/>
    </row>
    <row r="1493" spans="1:5">
      <c r="A1493" s="7"/>
      <c r="B1493" s="5"/>
      <c r="C1493" s="5"/>
      <c r="D1493" s="11"/>
      <c r="E1493" s="16"/>
    </row>
    <row r="1494" spans="1:5">
      <c r="A1494" s="7"/>
      <c r="B1494" s="5"/>
      <c r="C1494" s="5"/>
      <c r="D1494" s="11"/>
      <c r="E1494" s="16"/>
    </row>
    <row r="1495" spans="1:5">
      <c r="A1495" s="7"/>
      <c r="B1495" s="5"/>
      <c r="C1495" s="5"/>
      <c r="D1495" s="11"/>
      <c r="E1495" s="16"/>
    </row>
    <row r="1496" spans="1:5">
      <c r="A1496" s="7"/>
      <c r="B1496" s="5"/>
      <c r="C1496" s="5"/>
      <c r="D1496" s="11"/>
      <c r="E1496" s="16"/>
    </row>
    <row r="1497" spans="1:5">
      <c r="A1497" s="7"/>
      <c r="B1497" s="5"/>
      <c r="C1497" s="5"/>
      <c r="D1497" s="11"/>
      <c r="E1497" s="16"/>
    </row>
    <row r="1498" spans="1:5">
      <c r="A1498" s="7"/>
      <c r="B1498" s="5"/>
      <c r="C1498" s="5"/>
      <c r="D1498" s="11"/>
      <c r="E1498" s="16"/>
    </row>
    <row r="1499" spans="1:5">
      <c r="A1499" s="7"/>
      <c r="B1499" s="5"/>
      <c r="C1499" s="5"/>
      <c r="D1499" s="11"/>
      <c r="E1499" s="16"/>
    </row>
    <row r="1500" spans="1:5">
      <c r="A1500" s="7"/>
      <c r="B1500" s="5"/>
      <c r="C1500" s="5"/>
      <c r="D1500" s="11"/>
      <c r="E1500" s="16"/>
    </row>
    <row r="1501" spans="1:5">
      <c r="A1501" s="7"/>
      <c r="B1501" s="5"/>
      <c r="C1501" s="5"/>
      <c r="D1501" s="11"/>
      <c r="E1501" s="16"/>
    </row>
    <row r="1502" spans="1:5">
      <c r="A1502" s="7"/>
      <c r="B1502" s="5"/>
      <c r="C1502" s="5"/>
      <c r="D1502" s="11"/>
      <c r="E1502" s="16"/>
    </row>
    <row r="1503" spans="1:5">
      <c r="A1503" s="7"/>
      <c r="B1503" s="5"/>
      <c r="C1503" s="5"/>
      <c r="D1503" s="11"/>
      <c r="E1503" s="16"/>
    </row>
    <row r="1504" spans="1:5">
      <c r="A1504" s="7"/>
      <c r="B1504" s="5"/>
      <c r="C1504" s="5"/>
      <c r="D1504" s="11"/>
      <c r="E1504" s="16"/>
    </row>
    <row r="1505" spans="1:5">
      <c r="A1505" s="7"/>
      <c r="B1505" s="5"/>
      <c r="C1505" s="5"/>
      <c r="D1505" s="11"/>
      <c r="E1505" s="16"/>
    </row>
    <row r="1506" spans="1:5">
      <c r="A1506" s="7"/>
      <c r="B1506" s="5"/>
      <c r="C1506" s="5"/>
      <c r="D1506" s="11"/>
      <c r="E1506" s="16"/>
    </row>
    <row r="1507" spans="1:5">
      <c r="A1507" s="7"/>
      <c r="B1507" s="5"/>
      <c r="C1507" s="5"/>
      <c r="D1507" s="11"/>
      <c r="E1507" s="16"/>
    </row>
    <row r="1508" spans="1:5">
      <c r="A1508" s="7"/>
      <c r="B1508" s="5"/>
      <c r="C1508" s="5"/>
      <c r="D1508" s="11"/>
      <c r="E1508" s="16"/>
    </row>
    <row r="1509" spans="1:5">
      <c r="A1509" s="7"/>
      <c r="B1509" s="5"/>
      <c r="C1509" s="5"/>
      <c r="D1509" s="11"/>
      <c r="E1509" s="16"/>
    </row>
    <row r="1510" spans="1:5">
      <c r="A1510" s="7"/>
      <c r="B1510" s="5"/>
      <c r="C1510" s="5"/>
      <c r="D1510" s="11"/>
      <c r="E1510" s="16"/>
    </row>
    <row r="1511" spans="1:5">
      <c r="A1511" s="7"/>
      <c r="B1511" s="5"/>
      <c r="C1511" s="5"/>
      <c r="D1511" s="11"/>
      <c r="E1511" s="16"/>
    </row>
    <row r="1512" spans="1:5">
      <c r="A1512" s="7"/>
      <c r="B1512" s="5"/>
      <c r="C1512" s="5"/>
      <c r="D1512" s="11"/>
      <c r="E1512" s="16"/>
    </row>
    <row r="1513" spans="1:5">
      <c r="A1513" s="7"/>
      <c r="B1513" s="5"/>
      <c r="C1513" s="5"/>
      <c r="D1513" s="11"/>
      <c r="E1513" s="16"/>
    </row>
    <row r="1514" spans="1:5">
      <c r="A1514" s="7"/>
      <c r="B1514" s="5"/>
      <c r="C1514" s="5"/>
      <c r="D1514" s="11"/>
      <c r="E1514" s="16"/>
    </row>
    <row r="1515" spans="1:5">
      <c r="A1515" s="7"/>
      <c r="B1515" s="5"/>
      <c r="C1515" s="5"/>
      <c r="D1515" s="11"/>
      <c r="E1515" s="16"/>
    </row>
    <row r="1516" spans="1:5">
      <c r="A1516" s="7"/>
      <c r="B1516" s="5"/>
      <c r="C1516" s="5"/>
      <c r="D1516" s="11"/>
      <c r="E1516" s="16"/>
    </row>
    <row r="1517" spans="1:5">
      <c r="A1517" s="7"/>
      <c r="B1517" s="5"/>
      <c r="C1517" s="5"/>
      <c r="D1517" s="11"/>
      <c r="E1517" s="16"/>
    </row>
    <row r="1518" spans="1:5">
      <c r="A1518" s="7"/>
      <c r="B1518" s="5"/>
      <c r="C1518" s="5"/>
      <c r="D1518" s="11"/>
      <c r="E1518" s="16"/>
    </row>
    <row r="1519" spans="1:5">
      <c r="A1519" s="7"/>
      <c r="B1519" s="5"/>
      <c r="C1519" s="5"/>
      <c r="D1519" s="11"/>
      <c r="E1519" s="16"/>
    </row>
    <row r="1520" spans="1:5">
      <c r="A1520" s="7"/>
      <c r="B1520" s="5"/>
      <c r="C1520" s="5"/>
      <c r="D1520" s="11"/>
      <c r="E1520" s="16"/>
    </row>
    <row r="1521" spans="1:5">
      <c r="A1521" s="7"/>
      <c r="B1521" s="5"/>
      <c r="C1521" s="5"/>
      <c r="D1521" s="11"/>
      <c r="E1521" s="16"/>
    </row>
    <row r="1522" spans="1:5">
      <c r="A1522" s="7"/>
      <c r="B1522" s="5"/>
      <c r="C1522" s="5"/>
      <c r="D1522" s="11"/>
      <c r="E1522" s="16"/>
    </row>
    <row r="1523" spans="1:5">
      <c r="A1523" s="7"/>
      <c r="B1523" s="5"/>
      <c r="C1523" s="5"/>
      <c r="D1523" s="11"/>
      <c r="E1523" s="16"/>
    </row>
    <row r="1524" spans="1:5">
      <c r="A1524" s="7"/>
      <c r="B1524" s="5"/>
      <c r="C1524" s="5"/>
      <c r="D1524" s="11"/>
      <c r="E1524" s="16"/>
    </row>
    <row r="1525" spans="1:5">
      <c r="A1525" s="7"/>
      <c r="B1525" s="5"/>
      <c r="C1525" s="5"/>
      <c r="D1525" s="11"/>
      <c r="E1525" s="16"/>
    </row>
    <row r="1526" spans="1:5">
      <c r="A1526" s="7"/>
      <c r="B1526" s="5"/>
      <c r="C1526" s="5"/>
      <c r="D1526" s="11"/>
      <c r="E1526" s="16"/>
    </row>
    <row r="1527" spans="1:5">
      <c r="A1527" s="7"/>
      <c r="B1527" s="5"/>
      <c r="C1527" s="5"/>
      <c r="D1527" s="11"/>
      <c r="E1527" s="16"/>
    </row>
    <row r="1528" spans="1:5">
      <c r="A1528" s="7"/>
      <c r="B1528" s="5"/>
      <c r="C1528" s="5"/>
      <c r="D1528" s="11"/>
      <c r="E1528" s="16"/>
    </row>
    <row r="1529" spans="1:5">
      <c r="A1529" s="7"/>
      <c r="B1529" s="5"/>
      <c r="C1529" s="5"/>
      <c r="D1529" s="11"/>
      <c r="E1529" s="16"/>
    </row>
    <row r="1530" spans="1:5">
      <c r="A1530" s="7"/>
      <c r="B1530" s="5"/>
      <c r="C1530" s="5"/>
      <c r="D1530" s="11"/>
      <c r="E1530" s="16"/>
    </row>
    <row r="1531" spans="1:5">
      <c r="A1531" s="7"/>
      <c r="B1531" s="5"/>
      <c r="C1531" s="5"/>
      <c r="D1531" s="11"/>
      <c r="E1531" s="16"/>
    </row>
    <row r="1532" spans="1:5">
      <c r="A1532" s="7"/>
      <c r="B1532" s="5"/>
      <c r="C1532" s="5"/>
      <c r="D1532" s="11"/>
      <c r="E1532" s="16"/>
    </row>
    <row r="1533" spans="1:5">
      <c r="A1533" s="7"/>
      <c r="B1533" s="5"/>
      <c r="C1533" s="5"/>
      <c r="D1533" s="11"/>
      <c r="E1533" s="16"/>
    </row>
    <row r="1534" spans="1:5">
      <c r="A1534" s="7"/>
      <c r="B1534" s="5"/>
      <c r="C1534" s="5"/>
      <c r="D1534" s="11"/>
      <c r="E1534" s="16"/>
    </row>
    <row r="1535" spans="1:5">
      <c r="A1535" s="7"/>
      <c r="B1535" s="5"/>
      <c r="C1535" s="5"/>
      <c r="D1535" s="11"/>
      <c r="E1535" s="16"/>
    </row>
    <row r="1536" spans="1:5">
      <c r="A1536" s="7"/>
      <c r="B1536" s="5"/>
      <c r="C1536" s="5"/>
      <c r="D1536" s="11"/>
      <c r="E1536" s="16"/>
    </row>
    <row r="1537" spans="1:5">
      <c r="A1537" s="7"/>
      <c r="B1537" s="5"/>
      <c r="C1537" s="5"/>
      <c r="D1537" s="11"/>
      <c r="E1537" s="16"/>
    </row>
    <row r="1538" spans="1:5">
      <c r="A1538" s="7"/>
      <c r="B1538" s="5"/>
      <c r="C1538" s="5"/>
      <c r="D1538" s="11"/>
      <c r="E1538" s="16"/>
    </row>
    <row r="1539" spans="1:5">
      <c r="A1539" s="7"/>
      <c r="B1539" s="5"/>
      <c r="C1539" s="5"/>
      <c r="D1539" s="11"/>
      <c r="E1539" s="16"/>
    </row>
    <row r="1540" spans="1:5">
      <c r="A1540" s="7"/>
      <c r="B1540" s="5"/>
      <c r="C1540" s="5"/>
      <c r="D1540" s="11"/>
      <c r="E1540" s="16"/>
    </row>
    <row r="1541" spans="1:5">
      <c r="A1541" s="7"/>
      <c r="B1541" s="5"/>
      <c r="C1541" s="5"/>
      <c r="D1541" s="11"/>
      <c r="E1541" s="16"/>
    </row>
    <row r="1542" spans="1:5">
      <c r="A1542" s="7"/>
      <c r="B1542" s="5"/>
      <c r="C1542" s="5"/>
      <c r="D1542" s="11"/>
      <c r="E1542" s="16"/>
    </row>
    <row r="1543" spans="1:5">
      <c r="A1543" s="7"/>
      <c r="B1543" s="5"/>
      <c r="C1543" s="5"/>
      <c r="D1543" s="11"/>
      <c r="E1543" s="16"/>
    </row>
    <row r="1544" spans="1:5">
      <c r="A1544" s="7"/>
      <c r="B1544" s="5"/>
      <c r="C1544" s="5"/>
      <c r="D1544" s="11"/>
      <c r="E1544" s="16"/>
    </row>
    <row r="1545" spans="1:5">
      <c r="A1545" s="7"/>
      <c r="B1545" s="5"/>
      <c r="C1545" s="5"/>
      <c r="D1545" s="11"/>
      <c r="E1545" s="16"/>
    </row>
    <row r="1546" spans="1:5">
      <c r="A1546" s="7"/>
      <c r="B1546" s="5"/>
      <c r="C1546" s="5"/>
      <c r="D1546" s="11"/>
      <c r="E1546" s="16"/>
    </row>
    <row r="1547" spans="1:5">
      <c r="A1547" s="7"/>
      <c r="B1547" s="5"/>
      <c r="C1547" s="5"/>
      <c r="D1547" s="11"/>
      <c r="E1547" s="16"/>
    </row>
    <row r="1548" spans="1:5">
      <c r="A1548" s="7"/>
      <c r="B1548" s="5"/>
      <c r="C1548" s="5"/>
      <c r="D1548" s="11"/>
      <c r="E1548" s="16"/>
    </row>
    <row r="1549" spans="1:5">
      <c r="A1549" s="7"/>
      <c r="B1549" s="5"/>
      <c r="C1549" s="5"/>
      <c r="D1549" s="11"/>
      <c r="E1549" s="16"/>
    </row>
    <row r="1550" spans="1:5">
      <c r="A1550" s="7"/>
      <c r="B1550" s="5"/>
      <c r="C1550" s="5"/>
      <c r="D1550" s="11"/>
      <c r="E1550" s="16"/>
    </row>
    <row r="1551" spans="1:5">
      <c r="A1551" s="7"/>
      <c r="B1551" s="5"/>
      <c r="C1551" s="5"/>
      <c r="D1551" s="11"/>
      <c r="E1551" s="16"/>
    </row>
    <row r="1552" spans="1:5">
      <c r="A1552" s="7"/>
      <c r="B1552" s="5"/>
      <c r="C1552" s="5"/>
      <c r="D1552" s="11"/>
      <c r="E1552" s="16"/>
    </row>
    <row r="1553" spans="1:5">
      <c r="A1553" s="7"/>
      <c r="B1553" s="5"/>
      <c r="C1553" s="5"/>
      <c r="D1553" s="11"/>
      <c r="E1553" s="16"/>
    </row>
    <row r="1554" spans="1:5">
      <c r="A1554" s="7"/>
      <c r="B1554" s="5"/>
      <c r="C1554" s="5"/>
      <c r="D1554" s="11"/>
      <c r="E1554" s="16"/>
    </row>
    <row r="1555" spans="1:5">
      <c r="A1555" s="7"/>
      <c r="B1555" s="5"/>
      <c r="C1555" s="5"/>
      <c r="D1555" s="11"/>
      <c r="E1555" s="16"/>
    </row>
    <row r="1556" spans="1:5">
      <c r="A1556" s="7"/>
      <c r="B1556" s="5"/>
      <c r="C1556" s="5"/>
      <c r="D1556" s="11"/>
      <c r="E1556" s="16"/>
    </row>
    <row r="1557" spans="1:5">
      <c r="A1557" s="7"/>
      <c r="B1557" s="5"/>
      <c r="C1557" s="5"/>
      <c r="D1557" s="11"/>
      <c r="E1557" s="16"/>
    </row>
    <row r="1558" spans="1:5">
      <c r="A1558" s="7"/>
      <c r="B1558" s="5"/>
      <c r="C1558" s="5"/>
      <c r="D1558" s="11"/>
      <c r="E1558" s="16"/>
    </row>
    <row r="1559" spans="1:5">
      <c r="A1559" s="7"/>
      <c r="B1559" s="5"/>
      <c r="C1559" s="5"/>
      <c r="D1559" s="11"/>
      <c r="E1559" s="16"/>
    </row>
    <row r="1560" spans="1:5">
      <c r="A1560" s="7"/>
      <c r="B1560" s="5"/>
      <c r="C1560" s="5"/>
      <c r="D1560" s="11"/>
      <c r="E1560" s="16"/>
    </row>
    <row r="1561" spans="1:5">
      <c r="A1561" s="7"/>
      <c r="B1561" s="5"/>
      <c r="C1561" s="5"/>
      <c r="D1561" s="11"/>
      <c r="E1561" s="16"/>
    </row>
    <row r="1562" spans="1:5">
      <c r="A1562" s="7"/>
      <c r="B1562" s="5"/>
      <c r="C1562" s="5"/>
      <c r="D1562" s="11"/>
      <c r="E1562" s="16"/>
    </row>
    <row r="1563" spans="1:5">
      <c r="A1563" s="7"/>
      <c r="B1563" s="5"/>
      <c r="C1563" s="5"/>
      <c r="D1563" s="11"/>
      <c r="E1563" s="16"/>
    </row>
    <row r="1564" spans="1:5">
      <c r="A1564" s="7"/>
      <c r="B1564" s="5"/>
      <c r="C1564" s="5"/>
      <c r="D1564" s="11"/>
      <c r="E1564" s="16"/>
    </row>
    <row r="1565" spans="1:5">
      <c r="A1565" s="7"/>
      <c r="B1565" s="5"/>
      <c r="C1565" s="5"/>
      <c r="D1565" s="11"/>
      <c r="E1565" s="16"/>
    </row>
    <row r="1566" spans="1:5">
      <c r="A1566" s="7"/>
      <c r="B1566" s="5"/>
      <c r="C1566" s="5"/>
      <c r="D1566" s="11"/>
      <c r="E1566" s="16"/>
    </row>
    <row r="1567" spans="1:5">
      <c r="A1567" s="7"/>
      <c r="B1567" s="5"/>
      <c r="C1567" s="5"/>
      <c r="D1567" s="11"/>
      <c r="E1567" s="16"/>
    </row>
    <row r="1568" spans="1:5">
      <c r="A1568" s="7"/>
      <c r="B1568" s="5"/>
      <c r="C1568" s="5"/>
      <c r="D1568" s="11"/>
      <c r="E1568" s="16"/>
    </row>
    <row r="1569" spans="1:5">
      <c r="A1569" s="7"/>
      <c r="B1569" s="5"/>
      <c r="C1569" s="5"/>
      <c r="D1569" s="11"/>
      <c r="E1569" s="16"/>
    </row>
    <row r="1570" spans="1:5">
      <c r="A1570" s="7"/>
      <c r="B1570" s="5"/>
      <c r="C1570" s="5"/>
      <c r="D1570" s="11"/>
      <c r="E1570" s="16"/>
    </row>
    <row r="1571" spans="1:5">
      <c r="A1571" s="7"/>
      <c r="B1571" s="5"/>
      <c r="C1571" s="5"/>
      <c r="D1571" s="11"/>
      <c r="E1571" s="16"/>
    </row>
    <row r="1572" spans="1:5">
      <c r="A1572" s="7"/>
      <c r="B1572" s="5"/>
      <c r="C1572" s="5"/>
      <c r="D1572" s="11"/>
      <c r="E1572" s="16"/>
    </row>
    <row r="1573" spans="1:5">
      <c r="A1573" s="7"/>
      <c r="B1573" s="5"/>
      <c r="C1573" s="5"/>
      <c r="D1573" s="11"/>
      <c r="E1573" s="16"/>
    </row>
    <row r="1574" spans="1:5">
      <c r="A1574" s="7"/>
      <c r="B1574" s="5"/>
      <c r="C1574" s="5"/>
      <c r="D1574" s="11"/>
      <c r="E1574" s="16"/>
    </row>
    <row r="1575" spans="1:5">
      <c r="A1575" s="7"/>
      <c r="B1575" s="5"/>
      <c r="C1575" s="5"/>
      <c r="D1575" s="11"/>
      <c r="E1575" s="16"/>
    </row>
    <row r="1576" spans="1:5">
      <c r="A1576" s="7"/>
      <c r="B1576" s="5"/>
      <c r="C1576" s="5"/>
      <c r="D1576" s="11"/>
      <c r="E1576" s="16"/>
    </row>
    <row r="1577" spans="1:5">
      <c r="A1577" s="7"/>
      <c r="B1577" s="5"/>
      <c r="C1577" s="5"/>
      <c r="D1577" s="11"/>
      <c r="E1577" s="16"/>
    </row>
    <row r="1578" spans="1:5">
      <c r="A1578" s="7"/>
      <c r="B1578" s="5"/>
      <c r="C1578" s="5"/>
      <c r="D1578" s="11"/>
      <c r="E1578" s="16"/>
    </row>
    <row r="1579" spans="1:5">
      <c r="A1579" s="7"/>
      <c r="B1579" s="5"/>
      <c r="C1579" s="5"/>
      <c r="D1579" s="11"/>
      <c r="E1579" s="16"/>
    </row>
    <row r="1580" spans="1:5">
      <c r="A1580" s="7"/>
      <c r="B1580" s="5"/>
      <c r="C1580" s="5"/>
      <c r="D1580" s="11"/>
      <c r="E1580" s="16"/>
    </row>
    <row r="1581" spans="1:5">
      <c r="A1581" s="7"/>
      <c r="B1581" s="5"/>
      <c r="C1581" s="5"/>
      <c r="D1581" s="11"/>
      <c r="E1581" s="16"/>
    </row>
    <row r="1582" spans="1:5">
      <c r="A1582" s="7"/>
      <c r="B1582" s="5"/>
      <c r="C1582" s="5"/>
      <c r="D1582" s="11"/>
      <c r="E1582" s="16"/>
    </row>
    <row r="1583" spans="1:5">
      <c r="A1583" s="7"/>
      <c r="B1583" s="5"/>
      <c r="C1583" s="5"/>
      <c r="D1583" s="11"/>
      <c r="E1583" s="16"/>
    </row>
    <row r="1584" spans="1:5">
      <c r="A1584" s="7"/>
      <c r="B1584" s="5"/>
      <c r="C1584" s="5"/>
      <c r="D1584" s="11"/>
      <c r="E1584" s="16"/>
    </row>
    <row r="1585" spans="1:5">
      <c r="A1585" s="7"/>
      <c r="B1585" s="5"/>
      <c r="C1585" s="5"/>
      <c r="D1585" s="11"/>
      <c r="E1585" s="16"/>
    </row>
    <row r="1586" spans="1:5">
      <c r="A1586" s="7"/>
      <c r="B1586" s="5"/>
      <c r="C1586" s="5"/>
      <c r="D1586" s="11"/>
      <c r="E1586" s="16"/>
    </row>
    <row r="1587" spans="1:5">
      <c r="A1587" s="7"/>
      <c r="B1587" s="5"/>
      <c r="C1587" s="5"/>
      <c r="D1587" s="11"/>
      <c r="E1587" s="16"/>
    </row>
    <row r="1588" spans="1:5">
      <c r="A1588" s="7"/>
      <c r="B1588" s="5"/>
      <c r="C1588" s="5"/>
      <c r="D1588" s="11"/>
      <c r="E1588" s="16"/>
    </row>
    <row r="1589" spans="1:5">
      <c r="A1589" s="7"/>
      <c r="B1589" s="5"/>
      <c r="C1589" s="5"/>
      <c r="D1589" s="11"/>
      <c r="E1589" s="16"/>
    </row>
    <row r="1590" spans="1:5">
      <c r="A1590" s="7"/>
      <c r="B1590" s="5"/>
      <c r="C1590" s="5"/>
      <c r="D1590" s="11"/>
      <c r="E1590" s="16"/>
    </row>
    <row r="1591" spans="1:5">
      <c r="A1591" s="7"/>
      <c r="B1591" s="5"/>
      <c r="C1591" s="5"/>
      <c r="D1591" s="11"/>
      <c r="E1591" s="16"/>
    </row>
    <row r="1592" spans="1:5">
      <c r="A1592" s="7"/>
      <c r="B1592" s="5"/>
      <c r="C1592" s="5"/>
      <c r="D1592" s="11"/>
      <c r="E1592" s="16"/>
    </row>
    <row r="1593" spans="1:5">
      <c r="A1593" s="7"/>
      <c r="B1593" s="5"/>
      <c r="C1593" s="5"/>
      <c r="D1593" s="11"/>
      <c r="E1593" s="16"/>
    </row>
    <row r="1594" spans="1:5">
      <c r="A1594" s="7"/>
      <c r="B1594" s="5"/>
      <c r="C1594" s="5"/>
      <c r="D1594" s="11"/>
      <c r="E1594" s="16"/>
    </row>
    <row r="1595" spans="1:5">
      <c r="A1595" s="7"/>
      <c r="B1595" s="5"/>
      <c r="C1595" s="5"/>
      <c r="D1595" s="11"/>
      <c r="E1595" s="16"/>
    </row>
    <row r="1596" spans="1:5">
      <c r="A1596" s="7"/>
      <c r="B1596" s="5"/>
      <c r="C1596" s="5"/>
      <c r="D1596" s="11"/>
      <c r="E1596" s="16"/>
    </row>
    <row r="1597" spans="1:5">
      <c r="A1597" s="7"/>
      <c r="B1597" s="5"/>
      <c r="C1597" s="5"/>
      <c r="D1597" s="11"/>
      <c r="E1597" s="16"/>
    </row>
    <row r="1598" spans="1:5">
      <c r="A1598" s="7"/>
      <c r="B1598" s="5"/>
      <c r="C1598" s="5"/>
      <c r="D1598" s="11"/>
      <c r="E1598" s="16"/>
    </row>
    <row r="1599" spans="1:5">
      <c r="A1599" s="7"/>
      <c r="B1599" s="5"/>
      <c r="C1599" s="5"/>
      <c r="D1599" s="11"/>
      <c r="E1599" s="16"/>
    </row>
    <row r="1600" spans="1:5">
      <c r="A1600" s="7"/>
      <c r="B1600" s="5"/>
      <c r="C1600" s="5"/>
      <c r="D1600" s="11"/>
      <c r="E1600" s="16"/>
    </row>
    <row r="1601" spans="1:5">
      <c r="A1601" s="7"/>
      <c r="B1601" s="5"/>
      <c r="C1601" s="5"/>
      <c r="D1601" s="11"/>
      <c r="E1601" s="16"/>
    </row>
    <row r="1602" spans="1:5">
      <c r="A1602" s="7"/>
      <c r="B1602" s="5"/>
      <c r="C1602" s="5"/>
      <c r="D1602" s="11"/>
      <c r="E1602" s="16"/>
    </row>
    <row r="1603" spans="1:5">
      <c r="A1603" s="7"/>
      <c r="B1603" s="5"/>
      <c r="C1603" s="5"/>
      <c r="D1603" s="11"/>
      <c r="E1603" s="16"/>
    </row>
    <row r="1604" spans="1:5">
      <c r="A1604" s="7"/>
      <c r="B1604" s="5"/>
      <c r="C1604" s="5"/>
      <c r="D1604" s="11"/>
      <c r="E1604" s="16"/>
    </row>
    <row r="1605" spans="1:5">
      <c r="A1605" s="7"/>
      <c r="B1605" s="5"/>
      <c r="C1605" s="5"/>
      <c r="D1605" s="11"/>
      <c r="E1605" s="16"/>
    </row>
    <row r="1606" spans="1:5">
      <c r="A1606" s="7"/>
      <c r="B1606" s="5"/>
      <c r="C1606" s="5"/>
      <c r="D1606" s="11"/>
      <c r="E1606" s="16"/>
    </row>
    <row r="1607" spans="1:5">
      <c r="A1607" s="7"/>
      <c r="B1607" s="5"/>
      <c r="C1607" s="5"/>
      <c r="D1607" s="11"/>
      <c r="E1607" s="16"/>
    </row>
    <row r="1608" spans="1:5">
      <c r="A1608" s="7"/>
      <c r="B1608" s="5"/>
      <c r="C1608" s="5"/>
      <c r="D1608" s="11"/>
      <c r="E1608" s="16"/>
    </row>
    <row r="1609" spans="1:5">
      <c r="A1609" s="7"/>
      <c r="B1609" s="5"/>
      <c r="C1609" s="5"/>
      <c r="D1609" s="11"/>
      <c r="E1609" s="16"/>
    </row>
    <row r="1610" spans="1:5">
      <c r="A1610" s="7"/>
      <c r="B1610" s="5"/>
      <c r="C1610" s="5"/>
      <c r="D1610" s="11"/>
      <c r="E1610" s="16"/>
    </row>
    <row r="1611" spans="1:5">
      <c r="A1611" s="7"/>
      <c r="B1611" s="5"/>
      <c r="C1611" s="5"/>
      <c r="D1611" s="11"/>
      <c r="E1611" s="16"/>
    </row>
    <row r="1612" spans="1:5">
      <c r="A1612" s="7"/>
      <c r="B1612" s="5"/>
      <c r="C1612" s="5"/>
      <c r="D1612" s="11"/>
      <c r="E1612" s="16"/>
    </row>
    <row r="1613" spans="1:5">
      <c r="A1613" s="7"/>
      <c r="B1613" s="5"/>
      <c r="C1613" s="5"/>
      <c r="D1613" s="11"/>
      <c r="E1613" s="16"/>
    </row>
    <row r="1614" spans="1:5">
      <c r="A1614" s="7"/>
      <c r="B1614" s="5"/>
      <c r="C1614" s="5"/>
      <c r="D1614" s="11"/>
      <c r="E1614" s="16"/>
    </row>
    <row r="1615" spans="1:5">
      <c r="A1615" s="7"/>
      <c r="B1615" s="5"/>
      <c r="C1615" s="5"/>
      <c r="D1615" s="11"/>
      <c r="E1615" s="16"/>
    </row>
    <row r="1616" spans="1:5">
      <c r="A1616" s="7"/>
      <c r="B1616" s="5"/>
      <c r="C1616" s="5"/>
      <c r="D1616" s="11"/>
      <c r="E1616" s="16"/>
    </row>
    <row r="1617" spans="1:5">
      <c r="A1617" s="7"/>
      <c r="B1617" s="5"/>
      <c r="C1617" s="5"/>
      <c r="D1617" s="11"/>
      <c r="E1617" s="16"/>
    </row>
    <row r="1618" spans="1:5">
      <c r="A1618" s="7"/>
      <c r="B1618" s="5"/>
      <c r="C1618" s="5"/>
      <c r="D1618" s="11"/>
      <c r="E1618" s="16"/>
    </row>
    <row r="1619" spans="1:5">
      <c r="A1619" s="7"/>
      <c r="B1619" s="5"/>
      <c r="C1619" s="5"/>
      <c r="D1619" s="11"/>
      <c r="E1619" s="16"/>
    </row>
    <row r="1620" spans="1:5">
      <c r="A1620" s="7"/>
      <c r="B1620" s="5"/>
      <c r="C1620" s="5"/>
      <c r="D1620" s="11"/>
      <c r="E1620" s="16"/>
    </row>
    <row r="1621" spans="1:5">
      <c r="A1621" s="7"/>
      <c r="B1621" s="5"/>
      <c r="C1621" s="5"/>
      <c r="D1621" s="11"/>
      <c r="E1621" s="16"/>
    </row>
    <row r="1622" spans="1:5">
      <c r="A1622" s="7"/>
      <c r="B1622" s="5"/>
      <c r="C1622" s="5"/>
      <c r="D1622" s="11"/>
      <c r="E1622" s="16"/>
    </row>
    <row r="1623" spans="1:5">
      <c r="A1623" s="7"/>
      <c r="B1623" s="5"/>
      <c r="C1623" s="5"/>
      <c r="D1623" s="11"/>
      <c r="E1623" s="16"/>
    </row>
    <row r="1624" spans="1:5">
      <c r="A1624" s="7"/>
      <c r="B1624" s="5"/>
      <c r="C1624" s="5"/>
      <c r="D1624" s="11"/>
      <c r="E1624" s="16"/>
    </row>
    <row r="1625" spans="1:5">
      <c r="A1625" s="7"/>
      <c r="B1625" s="5"/>
      <c r="C1625" s="5"/>
      <c r="D1625" s="11"/>
      <c r="E1625" s="16"/>
    </row>
    <row r="1626" spans="1:5">
      <c r="A1626" s="7"/>
      <c r="B1626" s="5"/>
      <c r="C1626" s="5"/>
      <c r="D1626" s="11"/>
      <c r="E1626" s="16"/>
    </row>
    <row r="1627" spans="1:5">
      <c r="A1627" s="7"/>
      <c r="B1627" s="5"/>
      <c r="C1627" s="5"/>
      <c r="D1627" s="11"/>
      <c r="E1627" s="16"/>
    </row>
    <row r="1628" spans="1:5">
      <c r="A1628" s="7"/>
      <c r="B1628" s="5"/>
      <c r="C1628" s="5"/>
      <c r="D1628" s="11"/>
      <c r="E1628" s="16"/>
    </row>
    <row r="1629" spans="1:5">
      <c r="A1629" s="7"/>
      <c r="B1629" s="5"/>
      <c r="C1629" s="5"/>
      <c r="D1629" s="11"/>
      <c r="E1629" s="16"/>
    </row>
    <row r="1630" spans="1:5">
      <c r="A1630" s="7"/>
      <c r="B1630" s="5"/>
      <c r="C1630" s="5"/>
      <c r="D1630" s="11"/>
      <c r="E1630" s="16"/>
    </row>
    <row r="1631" spans="1:5">
      <c r="A1631" s="7"/>
      <c r="B1631" s="5"/>
      <c r="C1631" s="5"/>
      <c r="D1631" s="11"/>
      <c r="E1631" s="16"/>
    </row>
    <row r="1632" spans="1:5">
      <c r="A1632" s="7"/>
      <c r="B1632" s="5"/>
      <c r="C1632" s="5"/>
      <c r="D1632" s="11"/>
      <c r="E1632" s="16"/>
    </row>
    <row r="1633" spans="1:5">
      <c r="A1633" s="7"/>
      <c r="B1633" s="5"/>
      <c r="C1633" s="5"/>
      <c r="D1633" s="11"/>
      <c r="E1633" s="16"/>
    </row>
    <row r="1634" spans="1:5">
      <c r="A1634" s="7"/>
      <c r="B1634" s="5"/>
      <c r="C1634" s="5"/>
      <c r="D1634" s="11"/>
      <c r="E1634" s="16"/>
    </row>
    <row r="1635" spans="1:5">
      <c r="A1635" s="7"/>
      <c r="B1635" s="5"/>
      <c r="C1635" s="5"/>
      <c r="D1635" s="11"/>
      <c r="E1635" s="16"/>
    </row>
    <row r="1636" spans="1:5">
      <c r="A1636" s="7"/>
      <c r="B1636" s="5"/>
      <c r="C1636" s="5"/>
      <c r="D1636" s="11"/>
      <c r="E1636" s="16"/>
    </row>
    <row r="1637" spans="1:5">
      <c r="A1637" s="7"/>
      <c r="B1637" s="5"/>
      <c r="C1637" s="5"/>
      <c r="D1637" s="11"/>
      <c r="E1637" s="16"/>
    </row>
    <row r="1638" spans="1:5">
      <c r="A1638" s="7"/>
      <c r="B1638" s="5"/>
      <c r="C1638" s="5"/>
      <c r="D1638" s="11"/>
      <c r="E1638" s="16"/>
    </row>
    <row r="1639" spans="1:5">
      <c r="A1639" s="7"/>
      <c r="B1639" s="5"/>
      <c r="C1639" s="5"/>
      <c r="D1639" s="11"/>
      <c r="E1639" s="16"/>
    </row>
    <row r="1640" spans="1:5">
      <c r="A1640" s="7"/>
      <c r="B1640" s="5"/>
      <c r="C1640" s="5"/>
      <c r="D1640" s="11"/>
      <c r="E1640" s="16"/>
    </row>
    <row r="1641" spans="1:5">
      <c r="A1641" s="7"/>
      <c r="B1641" s="5"/>
      <c r="C1641" s="5"/>
      <c r="D1641" s="11"/>
      <c r="E1641" s="16"/>
    </row>
    <row r="1642" spans="1:5">
      <c r="A1642" s="7"/>
      <c r="B1642" s="5"/>
      <c r="C1642" s="5"/>
      <c r="D1642" s="11"/>
      <c r="E1642" s="16"/>
    </row>
    <row r="1643" spans="1:5">
      <c r="A1643" s="7"/>
      <c r="B1643" s="5"/>
      <c r="C1643" s="5"/>
      <c r="D1643" s="11"/>
      <c r="E1643" s="16"/>
    </row>
    <row r="1644" spans="1:5">
      <c r="A1644" s="7"/>
      <c r="B1644" s="5"/>
      <c r="C1644" s="5"/>
      <c r="D1644" s="11"/>
      <c r="E1644" s="16"/>
    </row>
    <row r="1645" spans="1:5">
      <c r="A1645" s="7"/>
      <c r="B1645" s="5"/>
      <c r="C1645" s="5"/>
      <c r="D1645" s="11"/>
      <c r="E1645" s="16"/>
    </row>
    <row r="1646" spans="1:5">
      <c r="A1646" s="7"/>
      <c r="B1646" s="5"/>
      <c r="C1646" s="5"/>
      <c r="D1646" s="11"/>
      <c r="E1646" s="16"/>
    </row>
    <row r="1647" spans="1:5">
      <c r="A1647" s="7"/>
      <c r="B1647" s="5"/>
      <c r="C1647" s="5"/>
      <c r="D1647" s="11"/>
      <c r="E1647" s="16"/>
    </row>
    <row r="1648" spans="1:5">
      <c r="A1648" s="7"/>
      <c r="B1648" s="5"/>
      <c r="C1648" s="5"/>
      <c r="D1648" s="11"/>
      <c r="E1648" s="16"/>
    </row>
  </sheetData>
  <mergeCells count="43">
    <mergeCell ref="A7:C7"/>
    <mergeCell ref="B17:C17"/>
    <mergeCell ref="E17:F17"/>
    <mergeCell ref="H17:I17"/>
    <mergeCell ref="K17:L17"/>
    <mergeCell ref="N17:O17"/>
    <mergeCell ref="Q17:R17"/>
    <mergeCell ref="B18:C18"/>
    <mergeCell ref="E18:F18"/>
    <mergeCell ref="H18:I18"/>
    <mergeCell ref="K18:L18"/>
    <mergeCell ref="N18:O18"/>
    <mergeCell ref="Q18:R18"/>
    <mergeCell ref="Q19:R19"/>
    <mergeCell ref="B26:C26"/>
    <mergeCell ref="E26:F26"/>
    <mergeCell ref="H26:I26"/>
    <mergeCell ref="K26:L26"/>
    <mergeCell ref="N26:O26"/>
    <mergeCell ref="Q26:R26"/>
    <mergeCell ref="B19:C19"/>
    <mergeCell ref="E19:F19"/>
    <mergeCell ref="H19:I19"/>
    <mergeCell ref="K19:L19"/>
    <mergeCell ref="N19:O19"/>
    <mergeCell ref="Q27:R27"/>
    <mergeCell ref="B28:C28"/>
    <mergeCell ref="E28:F28"/>
    <mergeCell ref="H28:I28"/>
    <mergeCell ref="K28:L28"/>
    <mergeCell ref="N28:O28"/>
    <mergeCell ref="Q28:R28"/>
    <mergeCell ref="B27:C27"/>
    <mergeCell ref="E27:F27"/>
    <mergeCell ref="H27:I27"/>
    <mergeCell ref="K27:L27"/>
    <mergeCell ref="N27:O27"/>
    <mergeCell ref="Q35:R35"/>
    <mergeCell ref="B35:C35"/>
    <mergeCell ref="E35:F35"/>
    <mergeCell ref="H35:I35"/>
    <mergeCell ref="K35:L35"/>
    <mergeCell ref="N35:O35"/>
  </mergeCells>
  <pageMargins left="0.31496062992125984" right="0.19685039370078741" top="0.62992125984251968" bottom="0.39370078740157483" header="0.51181102362204722" footer="0.35433070866141736"/>
  <pageSetup paperSize="9" scale="6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tabColor theme="6" tint="0.39997558519241921"/>
    <pageSetUpPr fitToPage="1"/>
  </sheetPr>
  <dimension ref="A1:K1634"/>
  <sheetViews>
    <sheetView zoomScaleNormal="100" workbookViewId="0">
      <selection activeCell="A11" sqref="A11"/>
    </sheetView>
  </sheetViews>
  <sheetFormatPr baseColWidth="10" defaultColWidth="11.44140625" defaultRowHeight="13.2"/>
  <cols>
    <col min="1" max="2" width="33" style="50" customWidth="1"/>
    <col min="3" max="3" width="32.5546875" style="34" customWidth="1"/>
    <col min="4" max="4" width="11.44140625" style="51" customWidth="1"/>
    <col min="5" max="5" width="12.5546875" style="40" customWidth="1"/>
    <col min="6" max="11" width="17.88671875" style="40" customWidth="1"/>
    <col min="12" max="16384" width="11.44140625" style="34"/>
  </cols>
  <sheetData>
    <row r="1" spans="1:11" ht="18.75" customHeight="1">
      <c r="A1" s="36" t="s">
        <v>18</v>
      </c>
      <c r="B1" s="36"/>
      <c r="C1" s="37"/>
      <c r="D1" s="38"/>
      <c r="E1" s="320"/>
      <c r="F1" s="320"/>
      <c r="G1" s="74"/>
      <c r="H1" s="74"/>
      <c r="I1" s="93"/>
      <c r="J1" s="94"/>
      <c r="K1" s="94"/>
    </row>
    <row r="2" spans="1:11" ht="7.5" customHeight="1">
      <c r="A2" s="37"/>
      <c r="B2" s="37"/>
      <c r="C2" s="30"/>
      <c r="D2" s="38"/>
      <c r="E2" s="54"/>
      <c r="F2" s="55"/>
      <c r="G2" s="55"/>
      <c r="H2" s="55"/>
      <c r="I2" s="55"/>
      <c r="J2" s="55"/>
      <c r="K2" s="55"/>
    </row>
    <row r="3" spans="1:11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  <c r="H3" s="55"/>
      <c r="I3" s="55"/>
      <c r="J3" s="55"/>
      <c r="K3" s="55"/>
    </row>
    <row r="4" spans="1:11" ht="18.75" customHeight="1">
      <c r="A4" s="36" t="str">
        <f>'Wertungsmatrix Zuschlagskriter.'!A4</f>
        <v>Fachplaner TGA</v>
      </c>
      <c r="B4" s="36"/>
      <c r="E4" s="56"/>
      <c r="F4" s="55"/>
      <c r="G4" s="55"/>
      <c r="H4" s="55"/>
      <c r="I4" s="55"/>
      <c r="J4" s="55"/>
      <c r="K4" s="55"/>
    </row>
    <row r="5" spans="1:11" ht="8.25" customHeight="1">
      <c r="E5" s="56"/>
      <c r="F5" s="160" t="e">
        <f>F18</f>
        <v>#DIV/0!</v>
      </c>
      <c r="G5" s="160" t="e">
        <f t="shared" ref="G5:K5" si="0">G18</f>
        <v>#DIV/0!</v>
      </c>
      <c r="H5" s="160" t="e">
        <f t="shared" si="0"/>
        <v>#DIV/0!</v>
      </c>
      <c r="I5" s="160" t="e">
        <f t="shared" si="0"/>
        <v>#DIV/0!</v>
      </c>
      <c r="J5" s="160" t="e">
        <f t="shared" si="0"/>
        <v>#DIV/0!</v>
      </c>
      <c r="K5" s="160" t="e">
        <f t="shared" si="0"/>
        <v>#DIV/0!</v>
      </c>
    </row>
    <row r="6" spans="1:11" ht="18.75" customHeight="1">
      <c r="A6" s="42"/>
      <c r="B6" s="42"/>
      <c r="C6" s="39"/>
      <c r="D6" s="106" t="s">
        <v>15</v>
      </c>
      <c r="E6" s="106"/>
      <c r="F6" s="105" t="str">
        <f>'Bewertung Bieter 1'!J9</f>
        <v>Bieter A</v>
      </c>
      <c r="G6" s="105" t="str">
        <f>'Bewertung Bieter 2'!J9</f>
        <v>Bieter B</v>
      </c>
      <c r="H6" s="105" t="str">
        <f>'Bewertung Bieter 3'!J9</f>
        <v>Bieter C</v>
      </c>
      <c r="I6" s="105" t="str">
        <f>'Bewertung Bieter 4'!J9</f>
        <v>Bieter D</v>
      </c>
      <c r="J6" s="105" t="str">
        <f>'Bewertung Bieter 5'!J9</f>
        <v>Bieter E</v>
      </c>
      <c r="K6" s="105" t="str">
        <f>'Bewertung Bieter 6'!J9</f>
        <v>Bieter F</v>
      </c>
    </row>
    <row r="7" spans="1:11" ht="18.75" customHeight="1">
      <c r="A7" s="43"/>
      <c r="B7" s="43"/>
      <c r="C7" s="44"/>
      <c r="D7" s="45"/>
      <c r="F7" s="181" t="s">
        <v>25</v>
      </c>
      <c r="G7" s="75" t="s">
        <v>26</v>
      </c>
      <c r="H7" s="76" t="s">
        <v>27</v>
      </c>
      <c r="I7" s="75" t="s">
        <v>28</v>
      </c>
      <c r="J7" s="100" t="s">
        <v>32</v>
      </c>
      <c r="K7" s="75" t="s">
        <v>36</v>
      </c>
    </row>
    <row r="8" spans="1:11" s="35" customFormat="1" ht="30.75" customHeight="1">
      <c r="A8" s="182" t="s">
        <v>4</v>
      </c>
      <c r="B8" s="182" t="s">
        <v>21</v>
      </c>
      <c r="C8" s="182" t="s">
        <v>0</v>
      </c>
      <c r="D8" s="183" t="s">
        <v>1</v>
      </c>
      <c r="E8" s="184" t="s">
        <v>2</v>
      </c>
      <c r="F8" s="185" t="s">
        <v>8</v>
      </c>
      <c r="G8" s="186" t="s">
        <v>8</v>
      </c>
      <c r="H8" s="186" t="s">
        <v>8</v>
      </c>
      <c r="I8" s="186" t="s">
        <v>8</v>
      </c>
      <c r="J8" s="186" t="s">
        <v>8</v>
      </c>
      <c r="K8" s="187" t="s">
        <v>8</v>
      </c>
    </row>
    <row r="9" spans="1:11" ht="104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161"/>
      <c r="F9" s="148"/>
      <c r="G9" s="148"/>
      <c r="H9" s="148"/>
      <c r="I9" s="148"/>
      <c r="J9" s="148"/>
      <c r="K9" s="189"/>
    </row>
    <row r="10" spans="1:11" ht="104.25" customHeight="1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1'!K11</f>
        <v>#DIV/0!</v>
      </c>
      <c r="G10" s="148" t="e">
        <f>'Bewertung Bieter 2'!K11</f>
        <v>#DIV/0!</v>
      </c>
      <c r="H10" s="148" t="e">
        <f>'Bewertung Bieter 3'!K11</f>
        <v>#DIV/0!</v>
      </c>
      <c r="I10" s="148" t="e">
        <f>'Bewertung Bieter 4'!K11</f>
        <v>#DIV/0!</v>
      </c>
      <c r="J10" s="148" t="e">
        <f>'Bewertung Bieter 5'!K11</f>
        <v>#DIV/0!</v>
      </c>
      <c r="K10" s="189" t="e">
        <f>'Bewertung Bieter 6'!K11</f>
        <v>#DIV/0!</v>
      </c>
    </row>
    <row r="11" spans="1:11" ht="81.599999999999994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1'!K12</f>
        <v>#DIV/0!</v>
      </c>
      <c r="G11" s="148" t="e">
        <f>'Bewertung Bieter 2'!K12</f>
        <v>#DIV/0!</v>
      </c>
      <c r="H11" s="148" t="e">
        <f>'Bewertung Bieter 3'!K12</f>
        <v>#DIV/0!</v>
      </c>
      <c r="I11" s="148" t="e">
        <f>'Bewertung Bieter 4'!K12</f>
        <v>#DIV/0!</v>
      </c>
      <c r="J11" s="148" t="e">
        <f>'Bewertung Bieter 5'!K12</f>
        <v>#DIV/0!</v>
      </c>
      <c r="K11" s="189" t="e">
        <f>'Bewertung Bieter 6'!K12</f>
        <v>#DIV/0!</v>
      </c>
    </row>
    <row r="12" spans="1:11" ht="91.8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1'!K13</f>
        <v>#DIV/0!</v>
      </c>
      <c r="G12" s="148" t="e">
        <f>'Bewertung Bieter 2'!K13</f>
        <v>#DIV/0!</v>
      </c>
      <c r="H12" s="148" t="e">
        <f>'Bewertung Bieter 3'!K13</f>
        <v>#DIV/0!</v>
      </c>
      <c r="I12" s="148" t="e">
        <f>'Bewertung Bieter 4'!K13</f>
        <v>#DIV/0!</v>
      </c>
      <c r="J12" s="148" t="e">
        <f>'Bewertung Bieter 5'!K13</f>
        <v>#DIV/0!</v>
      </c>
      <c r="K12" s="189" t="e">
        <f>'Bewertung Bieter 6'!K13</f>
        <v>#DIV/0!</v>
      </c>
    </row>
    <row r="13" spans="1:11" ht="153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>
        <f>'Berechnung Erfahrung PL'!C39</f>
        <v>0</v>
      </c>
      <c r="G13" s="148">
        <f>'Berechnung Erfahrung PL'!F39</f>
        <v>0</v>
      </c>
      <c r="H13" s="148">
        <f>'Berechnung Erfahrung PL'!I39</f>
        <v>0</v>
      </c>
      <c r="I13" s="148">
        <f>'Berechnung Erfahrung PL'!L39</f>
        <v>0</v>
      </c>
      <c r="J13" s="148">
        <f>'Berechnung Erfahrung PL'!O39</f>
        <v>0</v>
      </c>
      <c r="K13" s="189">
        <f>'Berechnung Erfahrung PL'!R39</f>
        <v>0</v>
      </c>
    </row>
    <row r="14" spans="1:11" ht="81.599999999999994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1",'Berechung Punkte Preise'!$A$26:$H$31,8,0)</f>
        <v>400</v>
      </c>
      <c r="G14" s="148">
        <f>VLOOKUP("Bieter 2",'Berechung Punkte Preise'!$A$26:$H$31,8,0)</f>
        <v>0</v>
      </c>
      <c r="H14" s="148">
        <f>VLOOKUP("Bieter 3",'Berechung Punkte Preise'!$A$26:$H$31,8,0)</f>
        <v>-400</v>
      </c>
      <c r="I14" s="148">
        <f>VLOOKUP("Bieter 4",'Berechung Punkte Preise'!$A$26:$H$31,8,0)</f>
        <v>-800</v>
      </c>
      <c r="J14" s="148">
        <f>VLOOKUP("Bieter 5",'Berechung Punkte Preise'!$A$26:$H$31,8,0)</f>
        <v>-1200</v>
      </c>
      <c r="K14" s="189">
        <f>VLOOKUP("Bieter 6",'Berechung Punkte Preise'!$A$26:$H$31,8,0)</f>
        <v>-1600</v>
      </c>
    </row>
    <row r="15" spans="1:11" ht="9" customHeight="1">
      <c r="A15" s="46"/>
      <c r="B15" s="46"/>
      <c r="C15" s="47"/>
      <c r="D15" s="61"/>
      <c r="E15" s="62"/>
      <c r="F15" s="149"/>
      <c r="G15" s="149"/>
      <c r="H15" s="149"/>
      <c r="I15" s="149"/>
      <c r="J15" s="149"/>
      <c r="K15" s="149"/>
    </row>
    <row r="16" spans="1:11" s="52" customFormat="1" ht="21">
      <c r="A16" s="57"/>
      <c r="B16" s="57"/>
      <c r="C16" s="168" t="s">
        <v>17</v>
      </c>
      <c r="D16" s="169"/>
      <c r="E16" s="170"/>
      <c r="F16" s="171" t="e">
        <f>F20+F14</f>
        <v>#DIV/0!</v>
      </c>
      <c r="G16" s="171" t="e">
        <f t="shared" ref="G16:K16" si="1">G20+G14</f>
        <v>#DIV/0!</v>
      </c>
      <c r="H16" s="171" t="e">
        <f t="shared" si="1"/>
        <v>#DIV/0!</v>
      </c>
      <c r="I16" s="171" t="e">
        <f t="shared" si="1"/>
        <v>#DIV/0!</v>
      </c>
      <c r="J16" s="171" t="e">
        <f t="shared" si="1"/>
        <v>#DIV/0!</v>
      </c>
      <c r="K16" s="171" t="e">
        <f t="shared" si="1"/>
        <v>#DIV/0!</v>
      </c>
    </row>
    <row r="17" spans="1:11" ht="35.25" customHeight="1">
      <c r="A17" s="43"/>
      <c r="B17" s="43"/>
      <c r="C17" s="131" t="s">
        <v>47</v>
      </c>
      <c r="D17" s="132"/>
      <c r="E17" s="133"/>
      <c r="F17" s="153" t="str">
        <f t="shared" ref="F17:K17" si="2">F6</f>
        <v>Bieter A</v>
      </c>
      <c r="G17" s="153" t="str">
        <f t="shared" si="2"/>
        <v>Bieter B</v>
      </c>
      <c r="H17" s="153" t="str">
        <f t="shared" si="2"/>
        <v>Bieter C</v>
      </c>
      <c r="I17" s="153" t="str">
        <f t="shared" si="2"/>
        <v>Bieter D</v>
      </c>
      <c r="J17" s="153" t="str">
        <f t="shared" si="2"/>
        <v>Bieter E</v>
      </c>
      <c r="K17" s="153" t="str">
        <f t="shared" si="2"/>
        <v>Bieter F</v>
      </c>
    </row>
    <row r="18" spans="1:11" s="53" customFormat="1" ht="35.25" customHeight="1">
      <c r="A18" s="60"/>
      <c r="B18" s="60"/>
      <c r="C18" s="172" t="s">
        <v>19</v>
      </c>
      <c r="D18" s="173"/>
      <c r="E18" s="174"/>
      <c r="F18" s="175" t="e">
        <f>RANK(F16,$F$16:$K$16,0)</f>
        <v>#DIV/0!</v>
      </c>
      <c r="G18" s="175" t="e">
        <f t="shared" ref="G18:K18" si="3">RANK(G16,$F$16:$K$16,0)</f>
        <v>#DIV/0!</v>
      </c>
      <c r="H18" s="175" t="e">
        <f t="shared" si="3"/>
        <v>#DIV/0!</v>
      </c>
      <c r="I18" s="175" t="e">
        <f t="shared" si="3"/>
        <v>#DIV/0!</v>
      </c>
      <c r="J18" s="175" t="e">
        <f t="shared" si="3"/>
        <v>#DIV/0!</v>
      </c>
      <c r="K18" s="176" t="e">
        <f t="shared" si="3"/>
        <v>#DIV/0!</v>
      </c>
    </row>
    <row r="19" spans="1:11" ht="54.75" customHeight="1">
      <c r="A19" s="43"/>
      <c r="B19" s="43"/>
      <c r="C19" s="49"/>
      <c r="D19" s="63"/>
      <c r="E19" s="62"/>
      <c r="F19" s="149"/>
      <c r="G19" s="149"/>
      <c r="H19" s="149"/>
      <c r="I19" s="149"/>
      <c r="J19" s="151"/>
      <c r="K19" s="152"/>
    </row>
    <row r="20" spans="1:11" ht="16.8">
      <c r="A20" s="43"/>
      <c r="B20" s="43"/>
      <c r="D20" s="154"/>
      <c r="E20" s="177" t="s">
        <v>67</v>
      </c>
      <c r="F20" s="155" t="e">
        <f t="shared" ref="F20:K20" si="4">SUM(F10:F13)</f>
        <v>#DIV/0!</v>
      </c>
      <c r="G20" s="155" t="e">
        <f t="shared" si="4"/>
        <v>#DIV/0!</v>
      </c>
      <c r="H20" s="155" t="e">
        <f t="shared" si="4"/>
        <v>#DIV/0!</v>
      </c>
      <c r="I20" s="155" t="e">
        <f t="shared" si="4"/>
        <v>#DIV/0!</v>
      </c>
      <c r="J20" s="155" t="e">
        <f t="shared" si="4"/>
        <v>#DIV/0!</v>
      </c>
      <c r="K20" s="155" t="e">
        <f t="shared" si="4"/>
        <v>#DIV/0!</v>
      </c>
    </row>
    <row r="21" spans="1:11">
      <c r="A21" s="43"/>
      <c r="B21" s="43"/>
      <c r="C21" s="49"/>
      <c r="D21" s="48"/>
    </row>
    <row r="22" spans="1:11">
      <c r="A22" s="43"/>
      <c r="B22" s="43"/>
      <c r="C22" s="49"/>
      <c r="D22" s="48"/>
    </row>
    <row r="23" spans="1:11">
      <c r="A23" s="43"/>
      <c r="B23" s="43"/>
      <c r="C23" s="49"/>
      <c r="D23" s="48"/>
    </row>
    <row r="24" spans="1:11">
      <c r="A24" s="43"/>
      <c r="B24" s="43"/>
      <c r="C24" s="49"/>
      <c r="D24" s="48"/>
    </row>
    <row r="25" spans="1:11">
      <c r="A25" s="43"/>
      <c r="B25" s="43"/>
      <c r="C25" s="49"/>
      <c r="D25" s="48"/>
    </row>
    <row r="26" spans="1:11">
      <c r="A26" s="43"/>
      <c r="B26" s="43"/>
      <c r="C26" s="49"/>
      <c r="D26" s="48"/>
    </row>
    <row r="27" spans="1:11">
      <c r="A27" s="43"/>
      <c r="B27" s="43"/>
      <c r="C27" s="49"/>
      <c r="D27" s="48"/>
    </row>
    <row r="28" spans="1:11">
      <c r="A28" s="43"/>
      <c r="B28" s="43"/>
      <c r="C28" s="49"/>
      <c r="D28" s="48"/>
    </row>
    <row r="29" spans="1:11">
      <c r="A29" s="43"/>
      <c r="B29" s="43"/>
      <c r="C29" s="49"/>
      <c r="D29" s="48"/>
    </row>
    <row r="30" spans="1:11">
      <c r="A30" s="43"/>
      <c r="B30" s="43"/>
      <c r="C30" s="49"/>
      <c r="D30" s="48"/>
    </row>
    <row r="31" spans="1:11">
      <c r="A31" s="43"/>
      <c r="B31" s="43"/>
      <c r="C31" s="49"/>
      <c r="D31" s="48"/>
    </row>
    <row r="32" spans="1:11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</sheetData>
  <mergeCells count="2">
    <mergeCell ref="E1:F1"/>
    <mergeCell ref="B9:C9"/>
  </mergeCells>
  <conditionalFormatting sqref="F14:K14">
    <cfRule type="cellIs" dxfId="6" priority="1" operator="lessThan">
      <formula>0</formula>
    </cfRule>
  </conditionalFormatting>
  <dataValidations xWindow="530" yWindow="871" count="1">
    <dataValidation type="whole" allowBlank="1" showInputMessage="1" showErrorMessage="1" prompt="Bei Werten unter 0 bitte VOF-Team bzw. JU beteiligen" sqref="F14:K14" xr:uid="{00000000-0002-0000-0B00-000000000000}">
      <formula1>0</formula1>
      <formula2>D14*E14</formula2>
    </dataValidation>
  </dataValidations>
  <pageMargins left="0.31496062992125984" right="0.31496062992125984" top="0.59055118110236227" bottom="0.39370078740157483" header="0.31496062992125984" footer="0.31496062992125984"/>
  <pageSetup paperSize="9" scale="62" fitToHeight="2" orientation="landscape" r:id="rId1"/>
  <ignoredErrors>
    <ignoredError sqref="F5:K5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636"/>
  <sheetViews>
    <sheetView topLeftCell="A4" zoomScaleNormal="100" workbookViewId="0">
      <selection activeCell="A12" sqref="A12:XFD13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320"/>
      <c r="F1" s="320"/>
      <c r="G1" s="137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/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>
      <c r="A7" s="43"/>
      <c r="B7" s="43"/>
      <c r="C7" s="44"/>
      <c r="F7" s="105" t="str">
        <f>'Bewertung Bieter 1'!J9</f>
        <v>Bieter A</v>
      </c>
      <c r="G7" s="147" t="e">
        <f>HLOOKUP(1,Zusammenstellung!$F$5:$K$14,2,FALSE)</f>
        <v>#N/A</v>
      </c>
    </row>
    <row r="8" spans="1:7" s="35" customFormat="1" ht="30.75" customHeight="1">
      <c r="A8" s="182" t="s">
        <v>4</v>
      </c>
      <c r="B8" s="182" t="s">
        <v>21</v>
      </c>
      <c r="C8" s="182" t="s">
        <v>0</v>
      </c>
      <c r="D8" s="183" t="s">
        <v>1</v>
      </c>
      <c r="E8" s="184" t="s">
        <v>2</v>
      </c>
      <c r="F8" s="185" t="s">
        <v>8</v>
      </c>
      <c r="G8" s="187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1'!K11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1'!K12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1'!K13</f>
        <v>#DIV/0!</v>
      </c>
      <c r="G12" s="189" t="e">
        <f>HLOOKUP(1,Zusammenstellung!$F$5:$K$14,8,FALSE)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>
        <f>Zusammenstellung!F13</f>
        <v>0</v>
      </c>
      <c r="G13" s="189" t="e">
        <f>HLOOKUP(1,Zusammenstellung!$F$5:$K$14,10,FALSE)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1",'Berechung Punkte Preise'!$A$26:$H$31,8,0)</f>
        <v>400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62"/>
      <c r="G17" s="62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2">
    <mergeCell ref="E1:F1"/>
    <mergeCell ref="B9:C9"/>
  </mergeCells>
  <conditionalFormatting sqref="F14">
    <cfRule type="cellIs" dxfId="5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0C00-000000000000}">
      <formula1>0</formula1>
      <formula2>D14*E14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636"/>
  <sheetViews>
    <sheetView topLeftCell="A4" zoomScaleNormal="100" workbookViewId="0">
      <selection activeCell="A13" sqref="A13:XFD13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139"/>
      <c r="F1" s="137"/>
      <c r="G1" s="139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Fachplaner TGA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>
      <c r="A7" s="43"/>
      <c r="B7" s="43"/>
      <c r="C7" s="44"/>
      <c r="D7" s="45"/>
      <c r="F7" s="105" t="str">
        <f>'Bewertung Bieter 2'!J9</f>
        <v>Bieter B</v>
      </c>
      <c r="G7" s="147" t="e">
        <f>HLOOKUP(1,Zusammenstellung!$F$5:$K$14,2,FALSE)</f>
        <v>#N/A</v>
      </c>
    </row>
    <row r="8" spans="1:7" s="35" customFormat="1" ht="30.75" customHeight="1">
      <c r="A8" s="182" t="s">
        <v>4</v>
      </c>
      <c r="B8" s="182" t="s">
        <v>21</v>
      </c>
      <c r="C8" s="182" t="s">
        <v>0</v>
      </c>
      <c r="D8" s="183" t="s">
        <v>1</v>
      </c>
      <c r="E8" s="184" t="s">
        <v>2</v>
      </c>
      <c r="F8" s="186" t="s">
        <v>8</v>
      </c>
      <c r="G8" s="187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2'!K11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2'!K12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2'!K13</f>
        <v>#DIV/0!</v>
      </c>
      <c r="G12" s="189" t="e">
        <f>HLOOKUP(1,Zusammenstellung!$F$5:$K$14,8,FALSE)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>
        <f>Zusammenstellung!G13</f>
        <v>0</v>
      </c>
      <c r="G13" s="189" t="e">
        <f>HLOOKUP(1,Zusammenstellung!$F$5:$K$14,10,FALSE)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2",'Berechung Punkte Preise'!$A$26:$H$31,8,0)</f>
        <v>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62"/>
      <c r="G17" s="62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1">
    <mergeCell ref="B9:C9"/>
  </mergeCells>
  <conditionalFormatting sqref="F14">
    <cfRule type="cellIs" dxfId="4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0D00-000000000000}">
      <formula1>0</formula1>
      <formula2>E14*#REF!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636"/>
  <sheetViews>
    <sheetView topLeftCell="A7" zoomScaleNormal="100" workbookViewId="0">
      <selection activeCell="A15" activeCellId="1" sqref="A12:XFD13 A15:XFD15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139"/>
      <c r="F1" s="137"/>
      <c r="G1" s="139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Fachplaner TGA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 thickBot="1">
      <c r="A7" s="43"/>
      <c r="B7" s="43"/>
      <c r="C7" s="44"/>
      <c r="D7" s="45"/>
      <c r="F7" s="105" t="str">
        <f>'Bewertung Bieter 3'!J9</f>
        <v>Bieter C</v>
      </c>
      <c r="G7" s="147" t="e">
        <f>HLOOKUP(1,Zusammenstellung!$F$5:$K$14,2,FALSE)</f>
        <v>#N/A</v>
      </c>
    </row>
    <row r="8" spans="1:7" s="35" customFormat="1" ht="30.75" customHeight="1">
      <c r="A8" s="77" t="s">
        <v>4</v>
      </c>
      <c r="B8" s="78" t="s">
        <v>21</v>
      </c>
      <c r="C8" s="78" t="s">
        <v>0</v>
      </c>
      <c r="D8" s="79" t="s">
        <v>1</v>
      </c>
      <c r="E8" s="80" t="s">
        <v>2</v>
      </c>
      <c r="F8" s="89" t="s">
        <v>8</v>
      </c>
      <c r="G8" s="89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3'!K11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3'!K12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3'!K13</f>
        <v>#DIV/0!</v>
      </c>
      <c r="G12" s="189" t="e">
        <f>HLOOKUP(1,Zusammenstellung!$F$5:$K$14,8,FALSE)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>
        <f>Zusammenstellung!H13</f>
        <v>0</v>
      </c>
      <c r="G13" s="189" t="e">
        <f>HLOOKUP(1,Zusammenstellung!$F$5:$K$14,10,FALSE)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3",'Berechung Punkte Preise'!$A$26:$H$31,8,0)</f>
        <v>-400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149"/>
      <c r="G17" s="149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1">
    <mergeCell ref="B9:C9"/>
  </mergeCells>
  <conditionalFormatting sqref="F14">
    <cfRule type="cellIs" dxfId="3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0E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636"/>
  <sheetViews>
    <sheetView zoomScaleNormal="100" workbookViewId="0">
      <selection activeCell="A15" activeCellId="1" sqref="A12:XFD13 A15:XFD15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139"/>
      <c r="F1" s="137"/>
      <c r="G1" s="139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Fachplaner TGA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 thickBot="1">
      <c r="A7" s="43"/>
      <c r="B7" s="43"/>
      <c r="C7" s="44"/>
      <c r="D7" s="45"/>
      <c r="F7" s="105" t="str">
        <f>'Bewertung Bieter 4'!J9</f>
        <v>Bieter D</v>
      </c>
      <c r="G7" s="147" t="e">
        <f>HLOOKUP(1,Zusammenstellung!$F$5:$K$14,2,FALSE)</f>
        <v>#N/A</v>
      </c>
    </row>
    <row r="8" spans="1:7" s="35" customFormat="1" ht="30.75" customHeight="1">
      <c r="A8" s="77" t="s">
        <v>4</v>
      </c>
      <c r="B8" s="78" t="s">
        <v>21</v>
      </c>
      <c r="C8" s="78" t="s">
        <v>0</v>
      </c>
      <c r="D8" s="79" t="s">
        <v>1</v>
      </c>
      <c r="E8" s="80" t="s">
        <v>2</v>
      </c>
      <c r="F8" s="89" t="s">
        <v>8</v>
      </c>
      <c r="G8" s="89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4'!K11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4'!K12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4'!K13</f>
        <v>#DIV/0!</v>
      </c>
      <c r="G12" s="189" t="e">
        <f>HLOOKUP(1,Zusammenstellung!$F$5:$K$14,8,FALSE)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>
        <f>Zusammenstellung!I13</f>
        <v>0</v>
      </c>
      <c r="G13" s="189" t="e">
        <f>HLOOKUP(1,Zusammenstellung!$F$5:$K$14,10,FALSE)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4",'Berechung Punkte Preise'!$A$26:$H$31,8,0)</f>
        <v>-800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62"/>
      <c r="G17" s="62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1">
    <mergeCell ref="B9:C9"/>
  </mergeCells>
  <conditionalFormatting sqref="F14">
    <cfRule type="cellIs" dxfId="2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0F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1636"/>
  <sheetViews>
    <sheetView topLeftCell="A4" zoomScaleNormal="100" workbookViewId="0">
      <selection activeCell="J12" sqref="J12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139"/>
      <c r="F1" s="137"/>
      <c r="G1" s="139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Fachplaner TGA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 thickBot="1">
      <c r="A7" s="43"/>
      <c r="B7" s="43"/>
      <c r="C7" s="44"/>
      <c r="D7" s="45"/>
      <c r="F7" s="105" t="str">
        <f>'Bewertung Bieter 5'!J9</f>
        <v>Bieter E</v>
      </c>
      <c r="G7" s="147" t="e">
        <f>HLOOKUP(1,Zusammenstellung!$F$5:$K$14,2,FALSE)</f>
        <v>#N/A</v>
      </c>
    </row>
    <row r="8" spans="1:7" s="35" customFormat="1" ht="30.75" customHeight="1">
      <c r="A8" s="77" t="s">
        <v>4</v>
      </c>
      <c r="B8" s="78" t="s">
        <v>21</v>
      </c>
      <c r="C8" s="78" t="s">
        <v>0</v>
      </c>
      <c r="D8" s="79" t="s">
        <v>1</v>
      </c>
      <c r="E8" s="80" t="s">
        <v>2</v>
      </c>
      <c r="F8" s="89" t="s">
        <v>8</v>
      </c>
      <c r="G8" s="89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5'!K11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5'!K12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5'!#REF!</f>
        <v>#REF!</v>
      </c>
      <c r="G12" s="189" t="e">
        <f>HLOOKUP(1,Zusammenstellung!$F$5:$K$14,9,FALSE)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 t="str">
        <f>'Bewertung Bieter 5'!K15</f>
        <v>ohne Preis</v>
      </c>
      <c r="G13" s="189" t="e">
        <f>HLOOKUP(1,Zusammenstellung!$F$5:$K$14,9,FALSE)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5",'Berechung Punkte Preise'!$A$26:$H$31,8,0)</f>
        <v>-1200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62"/>
      <c r="G17" s="62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1">
    <mergeCell ref="B9:C9"/>
  </mergeCells>
  <conditionalFormatting sqref="F14">
    <cfRule type="cellIs" dxfId="1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10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636"/>
  <sheetViews>
    <sheetView zoomScaleNormal="100" workbookViewId="0">
      <selection activeCell="J11" sqref="J11"/>
    </sheetView>
  </sheetViews>
  <sheetFormatPr baseColWidth="10" defaultColWidth="11.44140625" defaultRowHeight="13.2"/>
  <cols>
    <col min="1" max="2" width="33" style="50" customWidth="1"/>
    <col min="3" max="3" width="57.6640625" style="34" customWidth="1"/>
    <col min="4" max="4" width="11.44140625" style="51" customWidth="1"/>
    <col min="5" max="5" width="12.5546875" style="40" customWidth="1"/>
    <col min="6" max="7" width="17.88671875" style="40" customWidth="1"/>
    <col min="8" max="16384" width="11.44140625" style="34"/>
  </cols>
  <sheetData>
    <row r="1" spans="1:7" ht="18.75" customHeight="1">
      <c r="A1" s="36" t="s">
        <v>18</v>
      </c>
      <c r="B1" s="36"/>
      <c r="C1" s="37"/>
      <c r="D1" s="38"/>
      <c r="E1" s="139"/>
      <c r="F1" s="137"/>
      <c r="G1" s="139"/>
    </row>
    <row r="2" spans="1:7" ht="18.75" customHeight="1">
      <c r="A2" s="37"/>
      <c r="B2" s="37"/>
      <c r="C2" s="30"/>
      <c r="D2" s="38"/>
      <c r="E2" s="54"/>
      <c r="F2" s="55"/>
      <c r="G2" s="55"/>
    </row>
    <row r="3" spans="1:7" ht="18.75" customHeight="1">
      <c r="A3" s="36" t="str">
        <f>'Wertungsmatrix Zuschlagskriter.'!A3</f>
        <v>LG und AG Siegen</v>
      </c>
      <c r="B3" s="36"/>
      <c r="C3" s="36"/>
      <c r="D3" s="41"/>
      <c r="E3" s="56"/>
      <c r="F3" s="55"/>
      <c r="G3" s="55"/>
    </row>
    <row r="4" spans="1:7" ht="18.75" customHeight="1">
      <c r="A4" s="36" t="str">
        <f>'Wertungsmatrix Zuschlagskriter.'!A4</f>
        <v>Fachplaner TGA</v>
      </c>
      <c r="B4" s="36"/>
      <c r="E4" s="56"/>
      <c r="F4" s="55"/>
      <c r="G4" s="55"/>
    </row>
    <row r="5" spans="1:7" ht="18.75" customHeight="1">
      <c r="E5" s="56"/>
      <c r="F5" s="55"/>
      <c r="G5" s="55"/>
    </row>
    <row r="6" spans="1:7" ht="18.75" customHeight="1">
      <c r="A6" s="42"/>
      <c r="B6" s="42"/>
      <c r="C6" s="39"/>
      <c r="D6" s="106"/>
      <c r="E6" s="106"/>
      <c r="G6" s="146" t="s">
        <v>63</v>
      </c>
    </row>
    <row r="7" spans="1:7" ht="18.75" customHeight="1" thickBot="1">
      <c r="A7" s="43"/>
      <c r="B7" s="43"/>
      <c r="C7" s="44"/>
      <c r="D7" s="45"/>
      <c r="F7" s="105" t="str">
        <f>'Bewertung Bieter 6'!J9</f>
        <v>Bieter F</v>
      </c>
      <c r="G7" s="147" t="e">
        <f>HLOOKUP(1,Zusammenstellung!$F$5:$K$14,2,FALSE)</f>
        <v>#N/A</v>
      </c>
    </row>
    <row r="8" spans="1:7" s="35" customFormat="1" ht="30.75" customHeight="1">
      <c r="A8" s="77" t="s">
        <v>4</v>
      </c>
      <c r="B8" s="78" t="s">
        <v>21</v>
      </c>
      <c r="C8" s="78" t="s">
        <v>0</v>
      </c>
      <c r="D8" s="79" t="s">
        <v>1</v>
      </c>
      <c r="E8" s="80" t="s">
        <v>2</v>
      </c>
      <c r="F8" s="89" t="s">
        <v>8</v>
      </c>
      <c r="G8" s="89" t="s">
        <v>8</v>
      </c>
    </row>
    <row r="9" spans="1:7" s="35" customFormat="1" ht="59.25" customHeight="1">
      <c r="A9" s="218" t="str">
        <f>'Wertungsmatrix Zuschlagskriter.'!A7</f>
        <v>* Erläuterung Punkteverteilung für die markierten Kriterien</v>
      </c>
      <c r="B9" s="271" t="str">
        <f>'Wertungsmatrix Zuschlagskriter.'!B8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9" s="273"/>
      <c r="D9" s="224"/>
      <c r="E9" s="219"/>
      <c r="F9" s="225"/>
      <c r="G9" s="226"/>
    </row>
    <row r="10" spans="1:7" ht="71.400000000000006">
      <c r="A10" s="188" t="str">
        <f>'Wertungsmatrix Zuschlagskriter.'!A9</f>
        <v>Vorgehen im ausgeschriebenen Projekt</v>
      </c>
      <c r="B10" s="67" t="str">
        <f>'Wertungsmatrix Zuschlagskriter.'!B9</f>
        <v>siehe Vorlage "Konzept Fachplanung TGA"</v>
      </c>
      <c r="C10" s="138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10" s="178">
        <f>'Wertungsmatrix Zuschlagskriter.'!D9</f>
        <v>10</v>
      </c>
      <c r="E10" s="161">
        <f>'Wertungsmatrix Zuschlagskriter.'!E9</f>
        <v>15</v>
      </c>
      <c r="F10" s="148" t="e">
        <f>'Bewertung Bieter 6'!K11</f>
        <v>#DIV/0!</v>
      </c>
      <c r="G10" s="189" t="e">
        <f>HLOOKUP(1,Zusammenstellung!$F$5:$K$14,5,FALSE)</f>
        <v>#N/A</v>
      </c>
    </row>
    <row r="11" spans="1:7" ht="61.2">
      <c r="A11" s="188" t="str">
        <f>'Wertungsmatrix Zuschlagskriter.'!A10</f>
        <v>Projektablauf/Projekt-organisation</v>
      </c>
      <c r="B11" s="67" t="str">
        <f>'Wertungsmatrix Zuschlagskriter.'!B10</f>
        <v>siehe Vorlage "Konzept Fachplanung TGA"</v>
      </c>
      <c r="C11" s="138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1" s="178">
        <f>'Wertungsmatrix Zuschlagskriter.'!D10</f>
        <v>10</v>
      </c>
      <c r="E11" s="161">
        <f>'Wertungsmatrix Zuschlagskriter.'!E10</f>
        <v>10</v>
      </c>
      <c r="F11" s="148" t="e">
        <f>'Bewertung Bieter 6'!K12</f>
        <v>#DIV/0!</v>
      </c>
      <c r="G11" s="189" t="e">
        <f>HLOOKUP(1,Zusammenstellung!$F$5:$K$14,6,FALSE)</f>
        <v>#N/A</v>
      </c>
    </row>
    <row r="12" spans="1:7" ht="61.2">
      <c r="A12" s="188" t="str">
        <f>'Wertungsmatrix Zuschlagskriter.'!A11</f>
        <v>Erläuterungen zur Qualitätssicherung am ausgeschriebenen Projekt</v>
      </c>
      <c r="B12" s="67" t="str">
        <f>'Wertungsmatrix Zuschlagskriter.'!B11</f>
        <v>siehe Vorlage "Konzept Fachplanung TGA"</v>
      </c>
      <c r="C12" s="138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2" s="178">
        <f>'Wertungsmatrix Zuschlagskriter.'!D11</f>
        <v>10</v>
      </c>
      <c r="E12" s="161">
        <f>'Wertungsmatrix Zuschlagskriter.'!E11</f>
        <v>20</v>
      </c>
      <c r="F12" s="148" t="e">
        <f>'Bewertung Bieter 6'!K13</f>
        <v>#DIV/0!</v>
      </c>
      <c r="G12" s="189" t="e">
        <f>HLOOKUP(1,Zusammenstellung!$F$5:$K$14,8,FALSE)</f>
        <v>#N/A</v>
      </c>
    </row>
    <row r="13" spans="1:7" ht="91.8">
      <c r="A13" s="188" t="str">
        <f>'Wertungsmatrix Zuschlagskriter.'!A12</f>
        <v>Erfahrung des mit der Ausführung des Auftrags betrauten Personals</v>
      </c>
      <c r="B13" s="67" t="str">
        <f>'Wertungsmatrix Zuschlagskriter.'!B12</f>
        <v>Erfahrung des Projektsteuerers und stellvertretenden Projektsteuerers für alle beauftragten Projektstufen</v>
      </c>
      <c r="C13" s="138" t="str">
        <f>'Wertungsmatrix Zuschlagskriter.'!C12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3" s="178">
        <f>'Wertungsmatrix Zuschlagskriter.'!D12</f>
        <v>10</v>
      </c>
      <c r="E13" s="161">
        <f>'Wertungsmatrix Zuschlagskriter.'!E12</f>
        <v>15</v>
      </c>
      <c r="F13" s="148" t="e">
        <f>'Bewertung Bieter 6'!K14</f>
        <v>#DIV/0!</v>
      </c>
      <c r="G13" s="189" t="e">
        <f>HLOOKUP(1,Zusammenstellung!$F$5:$K$14,8,FALSE)</f>
        <v>#N/A</v>
      </c>
    </row>
    <row r="14" spans="1:7" ht="51">
      <c r="A14" s="188" t="str">
        <f>'Wertungsmatrix Zuschlagskriter.'!A13</f>
        <v>Angebot</v>
      </c>
      <c r="B14" s="67" t="str">
        <f>'Wertungsmatrix Zuschlagskriter.'!B13</f>
        <v>Berechnung (Beispiel siehe Tabellenblatt "Berechung Punkte Preise")</v>
      </c>
      <c r="C14" s="67" t="str">
        <f>'Wertungsmatrix Zuschlagskriter.'!C13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4" s="178">
        <f>'Wertungsmatrix Zuschlagskriter.'!D13</f>
        <v>10</v>
      </c>
      <c r="E14" s="161">
        <f>'Wertungsmatrix Zuschlagskriter.'!E13</f>
        <v>40</v>
      </c>
      <c r="F14" s="148">
        <f>VLOOKUP("Bieter 6",'Berechung Punkte Preise'!$A$26:$H$31,8,0)</f>
        <v>-1600</v>
      </c>
      <c r="G14" s="189" t="e">
        <f>HLOOKUP(1,Zusammenstellung!$F$5:$K$14,11,FALSE)</f>
        <v>#N/A</v>
      </c>
    </row>
    <row r="15" spans="1:7" ht="9" customHeight="1">
      <c r="A15" s="46"/>
      <c r="B15" s="46"/>
      <c r="C15" s="47"/>
      <c r="D15" s="61"/>
      <c r="E15" s="62"/>
      <c r="F15" s="149"/>
      <c r="G15" s="149"/>
    </row>
    <row r="16" spans="1:7" s="52" customFormat="1" ht="21">
      <c r="A16" s="57"/>
      <c r="B16" s="57"/>
      <c r="C16" s="58"/>
      <c r="D16" s="59"/>
      <c r="F16" s="150" t="e">
        <f>SUM(F10:F14)</f>
        <v>#DIV/0!</v>
      </c>
      <c r="G16" s="150" t="e">
        <f>SUM(G10:G14)</f>
        <v>#N/A</v>
      </c>
    </row>
    <row r="17" spans="1:7">
      <c r="A17" s="43"/>
      <c r="B17" s="43"/>
      <c r="C17" s="49"/>
      <c r="D17" s="63"/>
      <c r="E17" s="62"/>
      <c r="F17" s="62"/>
      <c r="G17" s="62"/>
    </row>
    <row r="18" spans="1:7">
      <c r="A18" s="43"/>
      <c r="B18" s="43"/>
      <c r="D18" s="34"/>
      <c r="E18" s="34"/>
      <c r="F18" s="34"/>
      <c r="G18" s="34"/>
    </row>
    <row r="19" spans="1:7" ht="35.25" customHeight="1">
      <c r="A19" s="43"/>
      <c r="B19" s="43"/>
      <c r="C19" s="131"/>
      <c r="D19" s="132"/>
      <c r="E19" s="133"/>
      <c r="F19" s="134"/>
      <c r="G19" s="134"/>
    </row>
    <row r="20" spans="1:7" s="53" customFormat="1" ht="35.25" customHeight="1">
      <c r="A20" s="60"/>
      <c r="B20" s="60"/>
      <c r="C20" s="131"/>
      <c r="D20" s="135"/>
      <c r="E20" s="136"/>
      <c r="F20" s="136"/>
      <c r="G20" s="136"/>
    </row>
    <row r="21" spans="1:7">
      <c r="A21" s="43"/>
      <c r="B21" s="43"/>
      <c r="C21" s="49"/>
      <c r="D21" s="63"/>
      <c r="E21" s="62"/>
      <c r="F21" s="62"/>
      <c r="G21" s="62"/>
    </row>
    <row r="22" spans="1:7" ht="17.399999999999999">
      <c r="A22" s="43"/>
      <c r="B22" s="43"/>
      <c r="C22" s="112"/>
      <c r="D22" s="113"/>
      <c r="E22" s="114"/>
      <c r="F22" s="115"/>
      <c r="G22" s="115"/>
    </row>
    <row r="23" spans="1:7">
      <c r="A23" s="43"/>
      <c r="B23" s="43"/>
      <c r="C23" s="49"/>
      <c r="D23" s="48"/>
    </row>
    <row r="24" spans="1:7">
      <c r="A24" s="43"/>
      <c r="B24" s="43"/>
      <c r="C24" s="49"/>
      <c r="D24" s="48"/>
    </row>
    <row r="25" spans="1:7">
      <c r="A25" s="43"/>
      <c r="B25" s="43"/>
      <c r="C25" s="49"/>
      <c r="D25" s="48"/>
    </row>
    <row r="26" spans="1:7">
      <c r="A26" s="43"/>
      <c r="B26" s="43"/>
      <c r="C26" s="49"/>
      <c r="D26" s="48"/>
    </row>
    <row r="27" spans="1:7">
      <c r="A27" s="43"/>
      <c r="B27" s="43"/>
      <c r="C27" s="49"/>
      <c r="D27" s="48"/>
    </row>
    <row r="28" spans="1:7">
      <c r="A28" s="43"/>
      <c r="B28" s="43"/>
      <c r="C28" s="49"/>
      <c r="D28" s="48"/>
    </row>
    <row r="29" spans="1:7">
      <c r="A29" s="43"/>
      <c r="B29" s="43"/>
      <c r="C29" s="49"/>
      <c r="D29" s="48"/>
    </row>
    <row r="30" spans="1:7">
      <c r="A30" s="43"/>
      <c r="B30" s="43"/>
      <c r="C30" s="49"/>
      <c r="D30" s="48"/>
    </row>
    <row r="31" spans="1:7">
      <c r="A31" s="43"/>
      <c r="B31" s="43"/>
      <c r="C31" s="49"/>
      <c r="D31" s="48"/>
    </row>
    <row r="32" spans="1:7">
      <c r="A32" s="43"/>
      <c r="B32" s="43"/>
      <c r="C32" s="49"/>
      <c r="D32" s="48"/>
    </row>
    <row r="33" spans="1:4">
      <c r="A33" s="43"/>
      <c r="B33" s="43"/>
      <c r="C33" s="49"/>
      <c r="D33" s="48"/>
    </row>
    <row r="34" spans="1:4">
      <c r="A34" s="43"/>
      <c r="B34" s="43"/>
      <c r="C34" s="49"/>
      <c r="D34" s="48"/>
    </row>
    <row r="35" spans="1:4">
      <c r="A35" s="43"/>
      <c r="B35" s="43"/>
      <c r="C35" s="49"/>
      <c r="D35" s="48"/>
    </row>
    <row r="36" spans="1:4">
      <c r="A36" s="43"/>
      <c r="B36" s="43"/>
      <c r="C36" s="49"/>
      <c r="D36" s="48"/>
    </row>
    <row r="37" spans="1:4">
      <c r="A37" s="43"/>
      <c r="B37" s="43"/>
      <c r="C37" s="49"/>
      <c r="D37" s="48"/>
    </row>
    <row r="38" spans="1:4">
      <c r="A38" s="43"/>
      <c r="B38" s="43"/>
      <c r="C38" s="49"/>
      <c r="D38" s="48"/>
    </row>
    <row r="39" spans="1:4">
      <c r="A39" s="43"/>
      <c r="B39" s="43"/>
      <c r="C39" s="49"/>
      <c r="D39" s="48"/>
    </row>
    <row r="40" spans="1:4">
      <c r="A40" s="43"/>
      <c r="B40" s="43"/>
      <c r="C40" s="49"/>
      <c r="D40" s="48"/>
    </row>
    <row r="41" spans="1:4">
      <c r="A41" s="43"/>
      <c r="B41" s="43"/>
      <c r="C41" s="49"/>
      <c r="D41" s="48"/>
    </row>
    <row r="42" spans="1:4">
      <c r="A42" s="43"/>
      <c r="B42" s="43"/>
      <c r="C42" s="49"/>
      <c r="D42" s="48"/>
    </row>
    <row r="43" spans="1:4">
      <c r="A43" s="43"/>
      <c r="B43" s="43"/>
      <c r="C43" s="49"/>
      <c r="D43" s="48"/>
    </row>
    <row r="44" spans="1:4">
      <c r="A44" s="43"/>
      <c r="B44" s="43"/>
      <c r="C44" s="49"/>
      <c r="D44" s="48"/>
    </row>
    <row r="45" spans="1:4">
      <c r="A45" s="43"/>
      <c r="B45" s="43"/>
      <c r="C45" s="49"/>
      <c r="D45" s="48"/>
    </row>
    <row r="46" spans="1:4">
      <c r="A46" s="43"/>
      <c r="B46" s="43"/>
      <c r="C46" s="49"/>
      <c r="D46" s="48"/>
    </row>
    <row r="47" spans="1:4">
      <c r="A47" s="43"/>
      <c r="B47" s="43"/>
      <c r="C47" s="49"/>
      <c r="D47" s="48"/>
    </row>
    <row r="48" spans="1:4">
      <c r="A48" s="43"/>
      <c r="B48" s="43"/>
      <c r="C48" s="49"/>
      <c r="D48" s="48"/>
    </row>
    <row r="49" spans="1:4">
      <c r="A49" s="43"/>
      <c r="B49" s="43"/>
      <c r="C49" s="49"/>
      <c r="D49" s="48"/>
    </row>
    <row r="50" spans="1:4">
      <c r="A50" s="43"/>
      <c r="B50" s="43"/>
      <c r="C50" s="49"/>
      <c r="D50" s="48"/>
    </row>
    <row r="51" spans="1:4">
      <c r="A51" s="43"/>
      <c r="B51" s="43"/>
      <c r="C51" s="49"/>
      <c r="D51" s="48"/>
    </row>
    <row r="52" spans="1:4">
      <c r="A52" s="43"/>
      <c r="B52" s="43"/>
      <c r="C52" s="49"/>
      <c r="D52" s="48"/>
    </row>
    <row r="53" spans="1:4">
      <c r="A53" s="43"/>
      <c r="B53" s="43"/>
      <c r="C53" s="49"/>
      <c r="D53" s="48"/>
    </row>
    <row r="54" spans="1:4">
      <c r="A54" s="43"/>
      <c r="B54" s="43"/>
      <c r="C54" s="49"/>
      <c r="D54" s="48"/>
    </row>
    <row r="55" spans="1:4">
      <c r="A55" s="43"/>
      <c r="B55" s="43"/>
      <c r="C55" s="49"/>
      <c r="D55" s="48"/>
    </row>
    <row r="56" spans="1:4">
      <c r="A56" s="43"/>
      <c r="B56" s="43"/>
      <c r="C56" s="49"/>
      <c r="D56" s="48"/>
    </row>
    <row r="57" spans="1:4">
      <c r="A57" s="43"/>
      <c r="B57" s="43"/>
      <c r="C57" s="49"/>
      <c r="D57" s="48"/>
    </row>
    <row r="58" spans="1:4">
      <c r="A58" s="43"/>
      <c r="B58" s="43"/>
      <c r="C58" s="49"/>
      <c r="D58" s="48"/>
    </row>
    <row r="59" spans="1:4">
      <c r="A59" s="43"/>
      <c r="B59" s="43"/>
      <c r="C59" s="49"/>
      <c r="D59" s="48"/>
    </row>
    <row r="60" spans="1:4">
      <c r="A60" s="43"/>
      <c r="B60" s="43"/>
      <c r="C60" s="49"/>
      <c r="D60" s="48"/>
    </row>
    <row r="61" spans="1:4">
      <c r="A61" s="43"/>
      <c r="B61" s="43"/>
      <c r="C61" s="49"/>
      <c r="D61" s="48"/>
    </row>
    <row r="62" spans="1:4">
      <c r="A62" s="43"/>
      <c r="B62" s="43"/>
      <c r="C62" s="49"/>
      <c r="D62" s="48"/>
    </row>
    <row r="63" spans="1:4">
      <c r="A63" s="43"/>
      <c r="B63" s="43"/>
      <c r="C63" s="49"/>
      <c r="D63" s="48"/>
    </row>
    <row r="64" spans="1:4">
      <c r="A64" s="43"/>
      <c r="B64" s="43"/>
      <c r="C64" s="49"/>
      <c r="D64" s="48"/>
    </row>
    <row r="65" spans="1:4">
      <c r="A65" s="43"/>
      <c r="B65" s="43"/>
      <c r="C65" s="49"/>
      <c r="D65" s="48"/>
    </row>
    <row r="66" spans="1:4">
      <c r="A66" s="43"/>
      <c r="B66" s="43"/>
      <c r="C66" s="49"/>
      <c r="D66" s="48"/>
    </row>
    <row r="67" spans="1:4">
      <c r="A67" s="43"/>
      <c r="B67" s="43"/>
      <c r="C67" s="49"/>
      <c r="D67" s="48"/>
    </row>
    <row r="68" spans="1:4">
      <c r="A68" s="43"/>
      <c r="B68" s="43"/>
      <c r="C68" s="49"/>
      <c r="D68" s="48"/>
    </row>
    <row r="69" spans="1:4">
      <c r="A69" s="43"/>
      <c r="B69" s="43"/>
      <c r="C69" s="49"/>
      <c r="D69" s="48"/>
    </row>
    <row r="70" spans="1:4">
      <c r="A70" s="43"/>
      <c r="B70" s="43"/>
      <c r="C70" s="49"/>
      <c r="D70" s="48"/>
    </row>
    <row r="71" spans="1:4">
      <c r="A71" s="43"/>
      <c r="B71" s="43"/>
      <c r="C71" s="49"/>
      <c r="D71" s="48"/>
    </row>
    <row r="72" spans="1:4">
      <c r="A72" s="43"/>
      <c r="B72" s="43"/>
      <c r="C72" s="49"/>
      <c r="D72" s="48"/>
    </row>
    <row r="73" spans="1:4">
      <c r="A73" s="43"/>
      <c r="B73" s="43"/>
      <c r="C73" s="49"/>
      <c r="D73" s="48"/>
    </row>
    <row r="74" spans="1:4">
      <c r="A74" s="43"/>
      <c r="B74" s="43"/>
      <c r="C74" s="49"/>
      <c r="D74" s="48"/>
    </row>
    <row r="75" spans="1:4">
      <c r="A75" s="43"/>
      <c r="B75" s="43"/>
      <c r="C75" s="49"/>
      <c r="D75" s="48"/>
    </row>
    <row r="76" spans="1:4">
      <c r="A76" s="43"/>
      <c r="B76" s="43"/>
      <c r="C76" s="49"/>
      <c r="D76" s="48"/>
    </row>
    <row r="77" spans="1:4">
      <c r="A77" s="43"/>
      <c r="B77" s="43"/>
      <c r="C77" s="49"/>
      <c r="D77" s="48"/>
    </row>
    <row r="78" spans="1:4">
      <c r="A78" s="43"/>
      <c r="B78" s="43"/>
      <c r="C78" s="49"/>
      <c r="D78" s="48"/>
    </row>
    <row r="79" spans="1:4">
      <c r="A79" s="43"/>
      <c r="B79" s="43"/>
      <c r="C79" s="49"/>
      <c r="D79" s="48"/>
    </row>
    <row r="80" spans="1:4">
      <c r="A80" s="43"/>
      <c r="B80" s="43"/>
      <c r="C80" s="49"/>
      <c r="D80" s="48"/>
    </row>
    <row r="81" spans="1:4">
      <c r="A81" s="43"/>
      <c r="B81" s="43"/>
      <c r="C81" s="49"/>
      <c r="D81" s="48"/>
    </row>
    <row r="82" spans="1:4">
      <c r="A82" s="43"/>
      <c r="B82" s="43"/>
      <c r="C82" s="49"/>
      <c r="D82" s="48"/>
    </row>
    <row r="83" spans="1:4">
      <c r="A83" s="43"/>
      <c r="B83" s="43"/>
      <c r="C83" s="49"/>
      <c r="D83" s="48"/>
    </row>
    <row r="84" spans="1:4">
      <c r="A84" s="43"/>
      <c r="B84" s="43"/>
      <c r="C84" s="49"/>
      <c r="D84" s="48"/>
    </row>
    <row r="85" spans="1:4">
      <c r="A85" s="43"/>
      <c r="B85" s="43"/>
      <c r="C85" s="49"/>
      <c r="D85" s="48"/>
    </row>
    <row r="86" spans="1:4">
      <c r="A86" s="43"/>
      <c r="B86" s="43"/>
      <c r="C86" s="49"/>
      <c r="D86" s="48"/>
    </row>
    <row r="87" spans="1:4">
      <c r="A87" s="43"/>
      <c r="B87" s="43"/>
      <c r="C87" s="49"/>
      <c r="D87" s="48"/>
    </row>
    <row r="88" spans="1:4">
      <c r="A88" s="43"/>
      <c r="B88" s="43"/>
      <c r="C88" s="49"/>
      <c r="D88" s="48"/>
    </row>
    <row r="89" spans="1:4">
      <c r="A89" s="43"/>
      <c r="B89" s="43"/>
      <c r="C89" s="49"/>
      <c r="D89" s="48"/>
    </row>
    <row r="90" spans="1:4">
      <c r="A90" s="43"/>
      <c r="B90" s="43"/>
      <c r="C90" s="49"/>
      <c r="D90" s="48"/>
    </row>
    <row r="91" spans="1:4">
      <c r="A91" s="43"/>
      <c r="B91" s="43"/>
      <c r="C91" s="49"/>
      <c r="D91" s="48"/>
    </row>
    <row r="92" spans="1:4">
      <c r="A92" s="43"/>
      <c r="B92" s="43"/>
      <c r="C92" s="49"/>
      <c r="D92" s="48"/>
    </row>
    <row r="93" spans="1:4">
      <c r="A93" s="43"/>
      <c r="B93" s="43"/>
      <c r="C93" s="49"/>
      <c r="D93" s="48"/>
    </row>
    <row r="94" spans="1:4">
      <c r="A94" s="43"/>
      <c r="B94" s="43"/>
      <c r="C94" s="49"/>
      <c r="D94" s="48"/>
    </row>
    <row r="95" spans="1:4">
      <c r="A95" s="43"/>
      <c r="B95" s="43"/>
      <c r="C95" s="49"/>
      <c r="D95" s="48"/>
    </row>
    <row r="96" spans="1:4">
      <c r="A96" s="43"/>
      <c r="B96" s="43"/>
      <c r="C96" s="49"/>
      <c r="D96" s="48"/>
    </row>
    <row r="97" spans="1:4">
      <c r="A97" s="43"/>
      <c r="B97" s="43"/>
      <c r="C97" s="49"/>
      <c r="D97" s="48"/>
    </row>
    <row r="98" spans="1:4">
      <c r="A98" s="43"/>
      <c r="B98" s="43"/>
      <c r="C98" s="49"/>
      <c r="D98" s="48"/>
    </row>
    <row r="99" spans="1:4">
      <c r="A99" s="43"/>
      <c r="B99" s="43"/>
      <c r="C99" s="49"/>
      <c r="D99" s="48"/>
    </row>
    <row r="100" spans="1:4">
      <c r="A100" s="43"/>
      <c r="B100" s="43"/>
      <c r="C100" s="49"/>
      <c r="D100" s="48"/>
    </row>
    <row r="101" spans="1:4">
      <c r="A101" s="43"/>
      <c r="B101" s="43"/>
      <c r="C101" s="49"/>
      <c r="D101" s="48"/>
    </row>
    <row r="102" spans="1:4">
      <c r="A102" s="43"/>
      <c r="B102" s="43"/>
      <c r="C102" s="49"/>
      <c r="D102" s="48"/>
    </row>
    <row r="103" spans="1:4">
      <c r="A103" s="43"/>
      <c r="B103" s="43"/>
      <c r="C103" s="49"/>
      <c r="D103" s="48"/>
    </row>
    <row r="104" spans="1:4">
      <c r="A104" s="43"/>
      <c r="B104" s="43"/>
      <c r="C104" s="49"/>
      <c r="D104" s="48"/>
    </row>
    <row r="105" spans="1:4">
      <c r="A105" s="43"/>
      <c r="B105" s="43"/>
      <c r="C105" s="49"/>
      <c r="D105" s="48"/>
    </row>
    <row r="106" spans="1:4">
      <c r="A106" s="43"/>
      <c r="B106" s="43"/>
      <c r="C106" s="49"/>
      <c r="D106" s="48"/>
    </row>
    <row r="107" spans="1:4">
      <c r="A107" s="43"/>
      <c r="B107" s="43"/>
      <c r="C107" s="49"/>
      <c r="D107" s="48"/>
    </row>
    <row r="108" spans="1:4">
      <c r="A108" s="43"/>
      <c r="B108" s="43"/>
      <c r="C108" s="49"/>
      <c r="D108" s="48"/>
    </row>
    <row r="109" spans="1:4">
      <c r="A109" s="43"/>
      <c r="B109" s="43"/>
      <c r="C109" s="49"/>
      <c r="D109" s="48"/>
    </row>
    <row r="110" spans="1:4">
      <c r="A110" s="43"/>
      <c r="B110" s="43"/>
      <c r="C110" s="49"/>
      <c r="D110" s="48"/>
    </row>
    <row r="111" spans="1:4">
      <c r="A111" s="43"/>
      <c r="B111" s="43"/>
      <c r="C111" s="49"/>
      <c r="D111" s="48"/>
    </row>
    <row r="112" spans="1:4">
      <c r="A112" s="43"/>
      <c r="B112" s="43"/>
      <c r="C112" s="49"/>
      <c r="D112" s="48"/>
    </row>
    <row r="113" spans="1:4">
      <c r="A113" s="43"/>
      <c r="B113" s="43"/>
      <c r="C113" s="49"/>
      <c r="D113" s="48"/>
    </row>
    <row r="114" spans="1:4">
      <c r="A114" s="43"/>
      <c r="B114" s="43"/>
      <c r="C114" s="49"/>
      <c r="D114" s="48"/>
    </row>
    <row r="115" spans="1:4">
      <c r="A115" s="43"/>
      <c r="B115" s="43"/>
      <c r="C115" s="49"/>
      <c r="D115" s="48"/>
    </row>
    <row r="116" spans="1:4">
      <c r="A116" s="43"/>
      <c r="B116" s="43"/>
      <c r="C116" s="49"/>
      <c r="D116" s="48"/>
    </row>
    <row r="117" spans="1:4">
      <c r="A117" s="43"/>
      <c r="B117" s="43"/>
      <c r="C117" s="49"/>
      <c r="D117" s="48"/>
    </row>
    <row r="118" spans="1:4">
      <c r="A118" s="43"/>
      <c r="B118" s="43"/>
      <c r="C118" s="49"/>
      <c r="D118" s="48"/>
    </row>
    <row r="119" spans="1:4">
      <c r="A119" s="43"/>
      <c r="B119" s="43"/>
      <c r="C119" s="49"/>
      <c r="D119" s="48"/>
    </row>
    <row r="120" spans="1:4">
      <c r="A120" s="43"/>
      <c r="B120" s="43"/>
      <c r="C120" s="49"/>
      <c r="D120" s="48"/>
    </row>
    <row r="121" spans="1:4">
      <c r="A121" s="43"/>
      <c r="B121" s="43"/>
      <c r="C121" s="49"/>
      <c r="D121" s="48"/>
    </row>
    <row r="122" spans="1:4">
      <c r="A122" s="43"/>
      <c r="B122" s="43"/>
      <c r="C122" s="49"/>
      <c r="D122" s="48"/>
    </row>
    <row r="123" spans="1:4">
      <c r="A123" s="43"/>
      <c r="B123" s="43"/>
      <c r="C123" s="49"/>
      <c r="D123" s="48"/>
    </row>
    <row r="124" spans="1:4">
      <c r="A124" s="43"/>
      <c r="B124" s="43"/>
      <c r="C124" s="49"/>
      <c r="D124" s="48"/>
    </row>
    <row r="125" spans="1:4">
      <c r="A125" s="43"/>
      <c r="B125" s="43"/>
      <c r="C125" s="49"/>
      <c r="D125" s="48"/>
    </row>
    <row r="126" spans="1:4">
      <c r="A126" s="43"/>
      <c r="B126" s="43"/>
      <c r="C126" s="49"/>
      <c r="D126" s="48"/>
    </row>
    <row r="127" spans="1:4">
      <c r="A127" s="43"/>
      <c r="B127" s="43"/>
      <c r="C127" s="49"/>
      <c r="D127" s="48"/>
    </row>
    <row r="128" spans="1:4">
      <c r="A128" s="43"/>
      <c r="B128" s="43"/>
      <c r="C128" s="49"/>
      <c r="D128" s="48"/>
    </row>
    <row r="129" spans="1:4">
      <c r="A129" s="43"/>
      <c r="B129" s="43"/>
      <c r="C129" s="49"/>
      <c r="D129" s="48"/>
    </row>
    <row r="130" spans="1:4">
      <c r="A130" s="43"/>
      <c r="B130" s="43"/>
      <c r="C130" s="49"/>
      <c r="D130" s="48"/>
    </row>
    <row r="131" spans="1:4">
      <c r="A131" s="43"/>
      <c r="B131" s="43"/>
      <c r="C131" s="49"/>
      <c r="D131" s="48"/>
    </row>
    <row r="132" spans="1:4">
      <c r="A132" s="43"/>
      <c r="B132" s="43"/>
      <c r="C132" s="49"/>
      <c r="D132" s="48"/>
    </row>
    <row r="133" spans="1:4">
      <c r="A133" s="43"/>
      <c r="B133" s="43"/>
      <c r="C133" s="49"/>
      <c r="D133" s="48"/>
    </row>
    <row r="134" spans="1:4">
      <c r="A134" s="43"/>
      <c r="B134" s="43"/>
      <c r="C134" s="49"/>
      <c r="D134" s="48"/>
    </row>
    <row r="135" spans="1:4">
      <c r="A135" s="43"/>
      <c r="B135" s="43"/>
      <c r="C135" s="49"/>
      <c r="D135" s="48"/>
    </row>
    <row r="136" spans="1:4">
      <c r="A136" s="43"/>
      <c r="B136" s="43"/>
      <c r="C136" s="49"/>
      <c r="D136" s="48"/>
    </row>
    <row r="137" spans="1:4">
      <c r="A137" s="43"/>
      <c r="B137" s="43"/>
      <c r="C137" s="49"/>
      <c r="D137" s="48"/>
    </row>
    <row r="138" spans="1:4">
      <c r="A138" s="43"/>
      <c r="B138" s="43"/>
      <c r="C138" s="49"/>
      <c r="D138" s="48"/>
    </row>
    <row r="139" spans="1:4">
      <c r="A139" s="43"/>
      <c r="B139" s="43"/>
      <c r="C139" s="49"/>
      <c r="D139" s="48"/>
    </row>
    <row r="140" spans="1:4">
      <c r="A140" s="43"/>
      <c r="B140" s="43"/>
      <c r="C140" s="49"/>
      <c r="D140" s="48"/>
    </row>
    <row r="141" spans="1:4">
      <c r="A141" s="43"/>
      <c r="B141" s="43"/>
      <c r="C141" s="49"/>
      <c r="D141" s="48"/>
    </row>
    <row r="142" spans="1:4">
      <c r="A142" s="43"/>
      <c r="B142" s="43"/>
      <c r="C142" s="49"/>
      <c r="D142" s="48"/>
    </row>
    <row r="143" spans="1:4">
      <c r="A143" s="43"/>
      <c r="B143" s="43"/>
      <c r="C143" s="49"/>
      <c r="D143" s="48"/>
    </row>
    <row r="144" spans="1:4">
      <c r="A144" s="43"/>
      <c r="B144" s="43"/>
      <c r="C144" s="49"/>
      <c r="D144" s="48"/>
    </row>
    <row r="145" spans="1:4">
      <c r="A145" s="43"/>
      <c r="B145" s="43"/>
      <c r="C145" s="49"/>
      <c r="D145" s="48"/>
    </row>
    <row r="146" spans="1:4">
      <c r="A146" s="43"/>
      <c r="B146" s="43"/>
      <c r="C146" s="49"/>
      <c r="D146" s="48"/>
    </row>
    <row r="147" spans="1:4">
      <c r="A147" s="43"/>
      <c r="B147" s="43"/>
      <c r="C147" s="49"/>
      <c r="D147" s="48"/>
    </row>
    <row r="148" spans="1:4">
      <c r="A148" s="43"/>
      <c r="B148" s="43"/>
      <c r="C148" s="49"/>
      <c r="D148" s="48"/>
    </row>
    <row r="149" spans="1:4">
      <c r="A149" s="43"/>
      <c r="B149" s="43"/>
      <c r="C149" s="49"/>
      <c r="D149" s="48"/>
    </row>
    <row r="150" spans="1:4">
      <c r="A150" s="43"/>
      <c r="B150" s="43"/>
      <c r="C150" s="49"/>
      <c r="D150" s="48"/>
    </row>
    <row r="151" spans="1:4">
      <c r="A151" s="43"/>
      <c r="B151" s="43"/>
      <c r="C151" s="49"/>
      <c r="D151" s="48"/>
    </row>
    <row r="152" spans="1:4">
      <c r="A152" s="43"/>
      <c r="B152" s="43"/>
      <c r="C152" s="49"/>
      <c r="D152" s="48"/>
    </row>
    <row r="153" spans="1:4">
      <c r="A153" s="43"/>
      <c r="B153" s="43"/>
      <c r="C153" s="49"/>
      <c r="D153" s="48"/>
    </row>
    <row r="154" spans="1:4">
      <c r="A154" s="43"/>
      <c r="B154" s="43"/>
      <c r="C154" s="49"/>
      <c r="D154" s="48"/>
    </row>
    <row r="155" spans="1:4">
      <c r="A155" s="43"/>
      <c r="B155" s="43"/>
      <c r="C155" s="49"/>
      <c r="D155" s="48"/>
    </row>
    <row r="156" spans="1:4">
      <c r="A156" s="43"/>
      <c r="B156" s="43"/>
      <c r="C156" s="49"/>
      <c r="D156" s="48"/>
    </row>
    <row r="157" spans="1:4">
      <c r="A157" s="43"/>
      <c r="B157" s="43"/>
      <c r="C157" s="49"/>
      <c r="D157" s="48"/>
    </row>
    <row r="158" spans="1:4">
      <c r="A158" s="43"/>
      <c r="B158" s="43"/>
      <c r="C158" s="49"/>
      <c r="D158" s="48"/>
    </row>
    <row r="159" spans="1:4">
      <c r="A159" s="43"/>
      <c r="B159" s="43"/>
      <c r="C159" s="49"/>
      <c r="D159" s="48"/>
    </row>
    <row r="160" spans="1:4">
      <c r="A160" s="43"/>
      <c r="B160" s="43"/>
      <c r="C160" s="49"/>
      <c r="D160" s="48"/>
    </row>
    <row r="161" spans="1:4">
      <c r="A161" s="43"/>
      <c r="B161" s="43"/>
      <c r="C161" s="49"/>
      <c r="D161" s="48"/>
    </row>
    <row r="162" spans="1:4">
      <c r="A162" s="43"/>
      <c r="B162" s="43"/>
      <c r="C162" s="49"/>
      <c r="D162" s="48"/>
    </row>
    <row r="163" spans="1:4">
      <c r="A163" s="43"/>
      <c r="B163" s="43"/>
      <c r="C163" s="49"/>
      <c r="D163" s="48"/>
    </row>
    <row r="164" spans="1:4">
      <c r="A164" s="43"/>
      <c r="B164" s="43"/>
      <c r="C164" s="49"/>
      <c r="D164" s="48"/>
    </row>
    <row r="165" spans="1:4">
      <c r="A165" s="43"/>
      <c r="B165" s="43"/>
      <c r="C165" s="49"/>
      <c r="D165" s="48"/>
    </row>
    <row r="166" spans="1:4">
      <c r="A166" s="43"/>
      <c r="B166" s="43"/>
      <c r="C166" s="49"/>
      <c r="D166" s="48"/>
    </row>
    <row r="167" spans="1:4">
      <c r="A167" s="43"/>
      <c r="B167" s="43"/>
      <c r="C167" s="49"/>
      <c r="D167" s="48"/>
    </row>
    <row r="168" spans="1:4">
      <c r="A168" s="43"/>
      <c r="B168" s="43"/>
      <c r="C168" s="49"/>
      <c r="D168" s="48"/>
    </row>
    <row r="169" spans="1:4">
      <c r="A169" s="43"/>
      <c r="B169" s="43"/>
      <c r="C169" s="49"/>
      <c r="D169" s="48"/>
    </row>
    <row r="170" spans="1:4">
      <c r="A170" s="43"/>
      <c r="B170" s="43"/>
      <c r="C170" s="49"/>
      <c r="D170" s="48"/>
    </row>
    <row r="171" spans="1:4">
      <c r="A171" s="43"/>
      <c r="B171" s="43"/>
      <c r="C171" s="49"/>
      <c r="D171" s="48"/>
    </row>
    <row r="172" spans="1:4">
      <c r="A172" s="43"/>
      <c r="B172" s="43"/>
      <c r="C172" s="49"/>
      <c r="D172" s="48"/>
    </row>
    <row r="173" spans="1:4">
      <c r="A173" s="43"/>
      <c r="B173" s="43"/>
      <c r="C173" s="49"/>
      <c r="D173" s="48"/>
    </row>
    <row r="174" spans="1:4">
      <c r="A174" s="43"/>
      <c r="B174" s="43"/>
      <c r="C174" s="49"/>
      <c r="D174" s="48"/>
    </row>
    <row r="175" spans="1:4">
      <c r="A175" s="43"/>
      <c r="B175" s="43"/>
      <c r="C175" s="49"/>
      <c r="D175" s="48"/>
    </row>
    <row r="176" spans="1:4">
      <c r="A176" s="43"/>
      <c r="B176" s="43"/>
      <c r="C176" s="49"/>
      <c r="D176" s="48"/>
    </row>
    <row r="177" spans="1:4">
      <c r="A177" s="43"/>
      <c r="B177" s="43"/>
      <c r="C177" s="49"/>
      <c r="D177" s="48"/>
    </row>
    <row r="178" spans="1:4">
      <c r="A178" s="43"/>
      <c r="B178" s="43"/>
      <c r="C178" s="49"/>
      <c r="D178" s="48"/>
    </row>
    <row r="179" spans="1:4">
      <c r="A179" s="43"/>
      <c r="B179" s="43"/>
      <c r="C179" s="49"/>
      <c r="D179" s="48"/>
    </row>
    <row r="180" spans="1:4">
      <c r="A180" s="43"/>
      <c r="B180" s="43"/>
      <c r="C180" s="49"/>
      <c r="D180" s="48"/>
    </row>
    <row r="181" spans="1:4">
      <c r="A181" s="43"/>
      <c r="B181" s="43"/>
      <c r="C181" s="49"/>
      <c r="D181" s="48"/>
    </row>
    <row r="182" spans="1:4">
      <c r="A182" s="43"/>
      <c r="B182" s="43"/>
      <c r="C182" s="49"/>
      <c r="D182" s="48"/>
    </row>
    <row r="183" spans="1:4">
      <c r="A183" s="43"/>
      <c r="B183" s="43"/>
      <c r="C183" s="49"/>
      <c r="D183" s="48"/>
    </row>
    <row r="184" spans="1:4">
      <c r="A184" s="43"/>
      <c r="B184" s="43"/>
      <c r="C184" s="49"/>
      <c r="D184" s="48"/>
    </row>
    <row r="185" spans="1:4">
      <c r="A185" s="43"/>
      <c r="B185" s="43"/>
      <c r="C185" s="49"/>
      <c r="D185" s="48"/>
    </row>
    <row r="186" spans="1:4">
      <c r="A186" s="43"/>
      <c r="B186" s="43"/>
      <c r="C186" s="49"/>
      <c r="D186" s="48"/>
    </row>
    <row r="187" spans="1:4">
      <c r="A187" s="43"/>
      <c r="B187" s="43"/>
      <c r="C187" s="49"/>
      <c r="D187" s="48"/>
    </row>
    <row r="188" spans="1:4">
      <c r="A188" s="43"/>
      <c r="B188" s="43"/>
      <c r="C188" s="49"/>
      <c r="D188" s="48"/>
    </row>
    <row r="189" spans="1:4">
      <c r="A189" s="43"/>
      <c r="B189" s="43"/>
      <c r="C189" s="49"/>
      <c r="D189" s="48"/>
    </row>
    <row r="190" spans="1:4">
      <c r="A190" s="43"/>
      <c r="B190" s="43"/>
      <c r="C190" s="49"/>
      <c r="D190" s="48"/>
    </row>
    <row r="191" spans="1:4">
      <c r="A191" s="43"/>
      <c r="B191" s="43"/>
      <c r="C191" s="49"/>
      <c r="D191" s="48"/>
    </row>
    <row r="192" spans="1:4">
      <c r="A192" s="43"/>
      <c r="B192" s="43"/>
      <c r="C192" s="49"/>
      <c r="D192" s="48"/>
    </row>
    <row r="193" spans="1:4">
      <c r="A193" s="43"/>
      <c r="B193" s="43"/>
      <c r="C193" s="49"/>
      <c r="D193" s="48"/>
    </row>
    <row r="194" spans="1:4">
      <c r="A194" s="43"/>
      <c r="B194" s="43"/>
      <c r="C194" s="49"/>
      <c r="D194" s="48"/>
    </row>
    <row r="195" spans="1:4">
      <c r="A195" s="43"/>
      <c r="B195" s="43"/>
      <c r="C195" s="49"/>
      <c r="D195" s="48"/>
    </row>
    <row r="196" spans="1:4">
      <c r="A196" s="43"/>
      <c r="B196" s="43"/>
      <c r="C196" s="49"/>
      <c r="D196" s="48"/>
    </row>
    <row r="197" spans="1:4">
      <c r="A197" s="43"/>
      <c r="B197" s="43"/>
      <c r="C197" s="49"/>
      <c r="D197" s="48"/>
    </row>
    <row r="198" spans="1:4">
      <c r="A198" s="43"/>
      <c r="B198" s="43"/>
      <c r="C198" s="49"/>
      <c r="D198" s="48"/>
    </row>
    <row r="199" spans="1:4">
      <c r="A199" s="43"/>
      <c r="B199" s="43"/>
      <c r="C199" s="49"/>
      <c r="D199" s="48"/>
    </row>
    <row r="200" spans="1:4">
      <c r="A200" s="43"/>
      <c r="B200" s="43"/>
      <c r="C200" s="49"/>
      <c r="D200" s="48"/>
    </row>
    <row r="201" spans="1:4">
      <c r="A201" s="43"/>
      <c r="B201" s="43"/>
      <c r="C201" s="49"/>
      <c r="D201" s="48"/>
    </row>
    <row r="202" spans="1:4">
      <c r="A202" s="43"/>
      <c r="B202" s="43"/>
      <c r="C202" s="49"/>
      <c r="D202" s="48"/>
    </row>
    <row r="203" spans="1:4">
      <c r="A203" s="43"/>
      <c r="B203" s="43"/>
      <c r="C203" s="49"/>
      <c r="D203" s="48"/>
    </row>
    <row r="204" spans="1:4">
      <c r="A204" s="43"/>
      <c r="B204" s="43"/>
      <c r="C204" s="49"/>
      <c r="D204" s="48"/>
    </row>
    <row r="205" spans="1:4">
      <c r="A205" s="43"/>
      <c r="B205" s="43"/>
      <c r="C205" s="49"/>
      <c r="D205" s="48"/>
    </row>
    <row r="206" spans="1:4">
      <c r="A206" s="43"/>
      <c r="B206" s="43"/>
      <c r="C206" s="49"/>
      <c r="D206" s="48"/>
    </row>
    <row r="207" spans="1:4">
      <c r="A207" s="43"/>
      <c r="B207" s="43"/>
      <c r="C207" s="49"/>
      <c r="D207" s="48"/>
    </row>
    <row r="208" spans="1:4">
      <c r="A208" s="43"/>
      <c r="B208" s="43"/>
      <c r="C208" s="49"/>
      <c r="D208" s="48"/>
    </row>
    <row r="209" spans="1:4">
      <c r="A209" s="43"/>
      <c r="B209" s="43"/>
      <c r="C209" s="49"/>
      <c r="D209" s="48"/>
    </row>
    <row r="210" spans="1:4">
      <c r="A210" s="43"/>
      <c r="B210" s="43"/>
      <c r="C210" s="49"/>
      <c r="D210" s="48"/>
    </row>
    <row r="211" spans="1:4">
      <c r="A211" s="43"/>
      <c r="B211" s="43"/>
      <c r="C211" s="49"/>
      <c r="D211" s="48"/>
    </row>
    <row r="212" spans="1:4">
      <c r="A212" s="43"/>
      <c r="B212" s="43"/>
      <c r="C212" s="49"/>
      <c r="D212" s="48"/>
    </row>
    <row r="213" spans="1:4">
      <c r="A213" s="43"/>
      <c r="B213" s="43"/>
      <c r="C213" s="49"/>
      <c r="D213" s="48"/>
    </row>
    <row r="214" spans="1:4">
      <c r="A214" s="43"/>
      <c r="B214" s="43"/>
      <c r="C214" s="49"/>
      <c r="D214" s="48"/>
    </row>
    <row r="215" spans="1:4">
      <c r="A215" s="43"/>
      <c r="B215" s="43"/>
      <c r="C215" s="49"/>
      <c r="D215" s="48"/>
    </row>
    <row r="216" spans="1:4">
      <c r="A216" s="43"/>
      <c r="B216" s="43"/>
      <c r="C216" s="49"/>
      <c r="D216" s="48"/>
    </row>
    <row r="217" spans="1:4">
      <c r="A217" s="43"/>
      <c r="B217" s="43"/>
      <c r="C217" s="49"/>
      <c r="D217" s="48"/>
    </row>
    <row r="218" spans="1:4">
      <c r="A218" s="43"/>
      <c r="B218" s="43"/>
      <c r="C218" s="49"/>
      <c r="D218" s="48"/>
    </row>
    <row r="219" spans="1:4">
      <c r="A219" s="43"/>
      <c r="B219" s="43"/>
      <c r="C219" s="49"/>
      <c r="D219" s="48"/>
    </row>
    <row r="220" spans="1:4">
      <c r="A220" s="43"/>
      <c r="B220" s="43"/>
      <c r="C220" s="49"/>
      <c r="D220" s="48"/>
    </row>
    <row r="221" spans="1:4">
      <c r="A221" s="43"/>
      <c r="B221" s="43"/>
      <c r="C221" s="49"/>
      <c r="D221" s="48"/>
    </row>
    <row r="222" spans="1:4">
      <c r="A222" s="43"/>
      <c r="B222" s="43"/>
      <c r="C222" s="49"/>
      <c r="D222" s="48"/>
    </row>
    <row r="223" spans="1:4">
      <c r="A223" s="43"/>
      <c r="B223" s="43"/>
      <c r="C223" s="49"/>
      <c r="D223" s="48"/>
    </row>
    <row r="224" spans="1:4">
      <c r="A224" s="43"/>
      <c r="B224" s="43"/>
      <c r="C224" s="49"/>
      <c r="D224" s="48"/>
    </row>
    <row r="225" spans="1:4">
      <c r="A225" s="43"/>
      <c r="B225" s="43"/>
      <c r="C225" s="49"/>
      <c r="D225" s="48"/>
    </row>
    <row r="226" spans="1:4">
      <c r="A226" s="43"/>
      <c r="B226" s="43"/>
      <c r="C226" s="49"/>
      <c r="D226" s="48"/>
    </row>
    <row r="227" spans="1:4">
      <c r="A227" s="43"/>
      <c r="B227" s="43"/>
      <c r="C227" s="49"/>
      <c r="D227" s="48"/>
    </row>
    <row r="228" spans="1:4">
      <c r="A228" s="43"/>
      <c r="B228" s="43"/>
      <c r="C228" s="49"/>
      <c r="D228" s="48"/>
    </row>
    <row r="229" spans="1:4">
      <c r="A229" s="43"/>
      <c r="B229" s="43"/>
      <c r="C229" s="49"/>
      <c r="D229" s="48"/>
    </row>
    <row r="230" spans="1:4">
      <c r="A230" s="43"/>
      <c r="B230" s="43"/>
      <c r="C230" s="49"/>
      <c r="D230" s="48"/>
    </row>
    <row r="231" spans="1:4">
      <c r="A231" s="43"/>
      <c r="B231" s="43"/>
      <c r="C231" s="49"/>
      <c r="D231" s="48"/>
    </row>
    <row r="232" spans="1:4">
      <c r="A232" s="43"/>
      <c r="B232" s="43"/>
      <c r="C232" s="49"/>
      <c r="D232" s="48"/>
    </row>
    <row r="233" spans="1:4">
      <c r="A233" s="43"/>
      <c r="B233" s="43"/>
      <c r="C233" s="49"/>
      <c r="D233" s="48"/>
    </row>
    <row r="234" spans="1:4">
      <c r="A234" s="43"/>
      <c r="B234" s="43"/>
      <c r="C234" s="49"/>
      <c r="D234" s="48"/>
    </row>
    <row r="235" spans="1:4">
      <c r="A235" s="43"/>
      <c r="B235" s="43"/>
      <c r="C235" s="49"/>
      <c r="D235" s="48"/>
    </row>
    <row r="236" spans="1:4">
      <c r="A236" s="43"/>
      <c r="B236" s="43"/>
      <c r="C236" s="49"/>
      <c r="D236" s="48"/>
    </row>
    <row r="237" spans="1:4">
      <c r="A237" s="43"/>
      <c r="B237" s="43"/>
      <c r="C237" s="49"/>
      <c r="D237" s="48"/>
    </row>
    <row r="238" spans="1:4">
      <c r="A238" s="43"/>
      <c r="B238" s="43"/>
      <c r="C238" s="49"/>
      <c r="D238" s="48"/>
    </row>
    <row r="239" spans="1:4">
      <c r="A239" s="43"/>
      <c r="B239" s="43"/>
      <c r="C239" s="49"/>
      <c r="D239" s="48"/>
    </row>
    <row r="240" spans="1:4">
      <c r="A240" s="43"/>
      <c r="B240" s="43"/>
      <c r="C240" s="49"/>
      <c r="D240" s="48"/>
    </row>
    <row r="241" spans="1:4">
      <c r="A241" s="43"/>
      <c r="B241" s="43"/>
      <c r="C241" s="49"/>
      <c r="D241" s="48"/>
    </row>
    <row r="242" spans="1:4">
      <c r="A242" s="43"/>
      <c r="B242" s="43"/>
      <c r="C242" s="49"/>
      <c r="D242" s="48"/>
    </row>
    <row r="243" spans="1:4">
      <c r="A243" s="43"/>
      <c r="B243" s="43"/>
      <c r="C243" s="49"/>
      <c r="D243" s="48"/>
    </row>
    <row r="244" spans="1:4">
      <c r="A244" s="43"/>
      <c r="B244" s="43"/>
      <c r="C244" s="49"/>
      <c r="D244" s="48"/>
    </row>
    <row r="245" spans="1:4">
      <c r="A245" s="43"/>
      <c r="B245" s="43"/>
      <c r="C245" s="49"/>
      <c r="D245" s="48"/>
    </row>
    <row r="246" spans="1:4">
      <c r="A246" s="43"/>
      <c r="B246" s="43"/>
      <c r="C246" s="49"/>
      <c r="D246" s="48"/>
    </row>
    <row r="247" spans="1:4">
      <c r="A247" s="43"/>
      <c r="B247" s="43"/>
      <c r="C247" s="49"/>
      <c r="D247" s="48"/>
    </row>
    <row r="248" spans="1:4">
      <c r="A248" s="43"/>
      <c r="B248" s="43"/>
      <c r="C248" s="49"/>
      <c r="D248" s="48"/>
    </row>
    <row r="249" spans="1:4">
      <c r="A249" s="43"/>
      <c r="B249" s="43"/>
      <c r="C249" s="49"/>
      <c r="D249" s="48"/>
    </row>
    <row r="250" spans="1:4">
      <c r="A250" s="43"/>
      <c r="B250" s="43"/>
      <c r="C250" s="49"/>
      <c r="D250" s="48"/>
    </row>
    <row r="251" spans="1:4">
      <c r="A251" s="43"/>
      <c r="B251" s="43"/>
      <c r="C251" s="49"/>
      <c r="D251" s="48"/>
    </row>
    <row r="252" spans="1:4">
      <c r="A252" s="43"/>
      <c r="B252" s="43"/>
      <c r="C252" s="49"/>
      <c r="D252" s="48"/>
    </row>
    <row r="253" spans="1:4">
      <c r="A253" s="43"/>
      <c r="B253" s="43"/>
      <c r="C253" s="49"/>
      <c r="D253" s="48"/>
    </row>
    <row r="254" spans="1:4">
      <c r="A254" s="43"/>
      <c r="B254" s="43"/>
      <c r="C254" s="49"/>
      <c r="D254" s="48"/>
    </row>
    <row r="255" spans="1:4">
      <c r="A255" s="43"/>
      <c r="B255" s="43"/>
      <c r="C255" s="49"/>
      <c r="D255" s="48"/>
    </row>
    <row r="256" spans="1:4">
      <c r="A256" s="43"/>
      <c r="B256" s="43"/>
      <c r="C256" s="49"/>
      <c r="D256" s="48"/>
    </row>
    <row r="257" spans="1:4">
      <c r="A257" s="43"/>
      <c r="B257" s="43"/>
      <c r="C257" s="49"/>
      <c r="D257" s="48"/>
    </row>
    <row r="258" spans="1:4">
      <c r="A258" s="43"/>
      <c r="B258" s="43"/>
      <c r="C258" s="49"/>
      <c r="D258" s="48"/>
    </row>
    <row r="259" spans="1:4">
      <c r="A259" s="43"/>
      <c r="B259" s="43"/>
      <c r="C259" s="49"/>
      <c r="D259" s="48"/>
    </row>
    <row r="260" spans="1:4">
      <c r="A260" s="43"/>
      <c r="B260" s="43"/>
      <c r="C260" s="49"/>
      <c r="D260" s="48"/>
    </row>
    <row r="261" spans="1:4">
      <c r="A261" s="43"/>
      <c r="B261" s="43"/>
      <c r="C261" s="49"/>
      <c r="D261" s="48"/>
    </row>
    <row r="262" spans="1:4">
      <c r="A262" s="43"/>
      <c r="B262" s="43"/>
      <c r="C262" s="49"/>
      <c r="D262" s="48"/>
    </row>
    <row r="263" spans="1:4">
      <c r="A263" s="43"/>
      <c r="B263" s="43"/>
      <c r="C263" s="49"/>
      <c r="D263" s="48"/>
    </row>
    <row r="264" spans="1:4">
      <c r="A264" s="43"/>
      <c r="B264" s="43"/>
      <c r="C264" s="49"/>
      <c r="D264" s="48"/>
    </row>
    <row r="265" spans="1:4">
      <c r="A265" s="43"/>
      <c r="B265" s="43"/>
      <c r="C265" s="49"/>
      <c r="D265" s="48"/>
    </row>
    <row r="266" spans="1:4">
      <c r="A266" s="43"/>
      <c r="B266" s="43"/>
      <c r="C266" s="49"/>
      <c r="D266" s="48"/>
    </row>
    <row r="267" spans="1:4">
      <c r="A267" s="43"/>
      <c r="B267" s="43"/>
      <c r="C267" s="49"/>
      <c r="D267" s="48"/>
    </row>
    <row r="268" spans="1:4">
      <c r="A268" s="43"/>
      <c r="B268" s="43"/>
      <c r="C268" s="49"/>
      <c r="D268" s="48"/>
    </row>
    <row r="269" spans="1:4">
      <c r="A269" s="43"/>
      <c r="B269" s="43"/>
      <c r="C269" s="49"/>
      <c r="D269" s="48"/>
    </row>
    <row r="270" spans="1:4">
      <c r="A270" s="43"/>
      <c r="B270" s="43"/>
      <c r="C270" s="49"/>
      <c r="D270" s="48"/>
    </row>
    <row r="271" spans="1:4">
      <c r="A271" s="43"/>
      <c r="B271" s="43"/>
      <c r="C271" s="49"/>
      <c r="D271" s="48"/>
    </row>
    <row r="272" spans="1:4">
      <c r="A272" s="43"/>
      <c r="B272" s="43"/>
      <c r="C272" s="49"/>
      <c r="D272" s="48"/>
    </row>
    <row r="273" spans="1:4">
      <c r="A273" s="43"/>
      <c r="B273" s="43"/>
      <c r="C273" s="49"/>
      <c r="D273" s="48"/>
    </row>
    <row r="274" spans="1:4">
      <c r="A274" s="43"/>
      <c r="B274" s="43"/>
      <c r="C274" s="49"/>
      <c r="D274" s="48"/>
    </row>
    <row r="275" spans="1:4">
      <c r="A275" s="43"/>
      <c r="B275" s="43"/>
      <c r="C275" s="49"/>
      <c r="D275" s="48"/>
    </row>
    <row r="276" spans="1:4">
      <c r="A276" s="43"/>
      <c r="B276" s="43"/>
      <c r="C276" s="49"/>
      <c r="D276" s="48"/>
    </row>
    <row r="277" spans="1:4">
      <c r="A277" s="43"/>
      <c r="B277" s="43"/>
      <c r="C277" s="49"/>
      <c r="D277" s="48"/>
    </row>
    <row r="278" spans="1:4">
      <c r="A278" s="43"/>
      <c r="B278" s="43"/>
      <c r="C278" s="49"/>
      <c r="D278" s="48"/>
    </row>
    <row r="279" spans="1:4">
      <c r="A279" s="43"/>
      <c r="B279" s="43"/>
      <c r="C279" s="49"/>
      <c r="D279" s="48"/>
    </row>
    <row r="280" spans="1:4">
      <c r="A280" s="43"/>
      <c r="B280" s="43"/>
      <c r="C280" s="49"/>
      <c r="D280" s="48"/>
    </row>
    <row r="281" spans="1:4">
      <c r="A281" s="43"/>
      <c r="B281" s="43"/>
      <c r="C281" s="49"/>
      <c r="D281" s="48"/>
    </row>
    <row r="282" spans="1:4">
      <c r="A282" s="43"/>
      <c r="B282" s="43"/>
      <c r="C282" s="49"/>
      <c r="D282" s="48"/>
    </row>
    <row r="283" spans="1:4">
      <c r="A283" s="43"/>
      <c r="B283" s="43"/>
      <c r="C283" s="49"/>
      <c r="D283" s="48"/>
    </row>
    <row r="284" spans="1:4">
      <c r="A284" s="43"/>
      <c r="B284" s="43"/>
      <c r="C284" s="49"/>
      <c r="D284" s="48"/>
    </row>
    <row r="285" spans="1:4">
      <c r="A285" s="43"/>
      <c r="B285" s="43"/>
      <c r="C285" s="49"/>
      <c r="D285" s="48"/>
    </row>
    <row r="286" spans="1:4">
      <c r="A286" s="43"/>
      <c r="B286" s="43"/>
      <c r="C286" s="49"/>
      <c r="D286" s="48"/>
    </row>
    <row r="287" spans="1:4">
      <c r="A287" s="43"/>
      <c r="B287" s="43"/>
      <c r="C287" s="49"/>
      <c r="D287" s="48"/>
    </row>
    <row r="288" spans="1:4">
      <c r="A288" s="43"/>
      <c r="B288" s="43"/>
      <c r="C288" s="49"/>
      <c r="D288" s="48"/>
    </row>
    <row r="289" spans="1:4">
      <c r="A289" s="43"/>
      <c r="B289" s="43"/>
      <c r="C289" s="49"/>
      <c r="D289" s="48"/>
    </row>
    <row r="290" spans="1:4">
      <c r="A290" s="43"/>
      <c r="B290" s="43"/>
      <c r="C290" s="49"/>
      <c r="D290" s="48"/>
    </row>
    <row r="291" spans="1:4">
      <c r="A291" s="43"/>
      <c r="B291" s="43"/>
      <c r="C291" s="49"/>
      <c r="D291" s="48"/>
    </row>
    <row r="292" spans="1:4">
      <c r="A292" s="43"/>
      <c r="B292" s="43"/>
      <c r="C292" s="49"/>
      <c r="D292" s="48"/>
    </row>
    <row r="293" spans="1:4">
      <c r="A293" s="43"/>
      <c r="B293" s="43"/>
      <c r="C293" s="49"/>
      <c r="D293" s="48"/>
    </row>
    <row r="294" spans="1:4">
      <c r="A294" s="43"/>
      <c r="B294" s="43"/>
      <c r="C294" s="49"/>
      <c r="D294" s="48"/>
    </row>
    <row r="295" spans="1:4">
      <c r="A295" s="43"/>
      <c r="B295" s="43"/>
      <c r="C295" s="49"/>
      <c r="D295" s="48"/>
    </row>
    <row r="296" spans="1:4">
      <c r="A296" s="43"/>
      <c r="B296" s="43"/>
      <c r="C296" s="49"/>
      <c r="D296" s="48"/>
    </row>
    <row r="297" spans="1:4">
      <c r="A297" s="43"/>
      <c r="B297" s="43"/>
      <c r="C297" s="49"/>
      <c r="D297" s="48"/>
    </row>
    <row r="298" spans="1:4">
      <c r="A298" s="43"/>
      <c r="B298" s="43"/>
      <c r="C298" s="49"/>
      <c r="D298" s="48"/>
    </row>
    <row r="299" spans="1:4">
      <c r="A299" s="43"/>
      <c r="B299" s="43"/>
      <c r="C299" s="49"/>
      <c r="D299" s="48"/>
    </row>
    <row r="300" spans="1:4">
      <c r="A300" s="43"/>
      <c r="B300" s="43"/>
      <c r="C300" s="49"/>
      <c r="D300" s="48"/>
    </row>
    <row r="301" spans="1:4">
      <c r="A301" s="43"/>
      <c r="B301" s="43"/>
      <c r="C301" s="49"/>
      <c r="D301" s="48"/>
    </row>
    <row r="302" spans="1:4">
      <c r="A302" s="43"/>
      <c r="B302" s="43"/>
      <c r="C302" s="49"/>
      <c r="D302" s="48"/>
    </row>
    <row r="303" spans="1:4">
      <c r="A303" s="43"/>
      <c r="B303" s="43"/>
      <c r="C303" s="49"/>
      <c r="D303" s="48"/>
    </row>
    <row r="304" spans="1:4">
      <c r="A304" s="43"/>
      <c r="B304" s="43"/>
      <c r="C304" s="49"/>
      <c r="D304" s="48"/>
    </row>
    <row r="305" spans="1:4">
      <c r="A305" s="43"/>
      <c r="B305" s="43"/>
      <c r="C305" s="49"/>
      <c r="D305" s="48"/>
    </row>
    <row r="306" spans="1:4">
      <c r="A306" s="43"/>
      <c r="B306" s="43"/>
      <c r="C306" s="49"/>
      <c r="D306" s="48"/>
    </row>
    <row r="307" spans="1:4">
      <c r="A307" s="43"/>
      <c r="B307" s="43"/>
      <c r="C307" s="49"/>
      <c r="D307" s="48"/>
    </row>
    <row r="308" spans="1:4">
      <c r="A308" s="43"/>
      <c r="B308" s="43"/>
      <c r="C308" s="49"/>
      <c r="D308" s="48"/>
    </row>
    <row r="309" spans="1:4">
      <c r="A309" s="43"/>
      <c r="B309" s="43"/>
      <c r="C309" s="49"/>
      <c r="D309" s="48"/>
    </row>
    <row r="310" spans="1:4">
      <c r="A310" s="43"/>
      <c r="B310" s="43"/>
      <c r="C310" s="49"/>
      <c r="D310" s="48"/>
    </row>
    <row r="311" spans="1:4">
      <c r="A311" s="43"/>
      <c r="B311" s="43"/>
      <c r="C311" s="49"/>
      <c r="D311" s="48"/>
    </row>
    <row r="312" spans="1:4">
      <c r="A312" s="43"/>
      <c r="B312" s="43"/>
      <c r="C312" s="49"/>
      <c r="D312" s="48"/>
    </row>
    <row r="313" spans="1:4">
      <c r="A313" s="43"/>
      <c r="B313" s="43"/>
      <c r="C313" s="49"/>
      <c r="D313" s="48"/>
    </row>
    <row r="314" spans="1:4">
      <c r="A314" s="43"/>
      <c r="B314" s="43"/>
      <c r="C314" s="49"/>
      <c r="D314" s="48"/>
    </row>
    <row r="315" spans="1:4">
      <c r="A315" s="43"/>
      <c r="B315" s="43"/>
      <c r="C315" s="49"/>
      <c r="D315" s="48"/>
    </row>
    <row r="316" spans="1:4">
      <c r="A316" s="43"/>
      <c r="B316" s="43"/>
      <c r="C316" s="49"/>
      <c r="D316" s="48"/>
    </row>
    <row r="317" spans="1:4">
      <c r="A317" s="43"/>
      <c r="B317" s="43"/>
      <c r="C317" s="49"/>
      <c r="D317" s="48"/>
    </row>
    <row r="318" spans="1:4">
      <c r="A318" s="43"/>
      <c r="B318" s="43"/>
      <c r="C318" s="49"/>
      <c r="D318" s="48"/>
    </row>
    <row r="319" spans="1:4">
      <c r="A319" s="43"/>
      <c r="B319" s="43"/>
      <c r="C319" s="49"/>
      <c r="D319" s="48"/>
    </row>
    <row r="320" spans="1:4">
      <c r="A320" s="43"/>
      <c r="B320" s="43"/>
      <c r="C320" s="49"/>
      <c r="D320" s="48"/>
    </row>
    <row r="321" spans="1:4">
      <c r="A321" s="43"/>
      <c r="B321" s="43"/>
      <c r="C321" s="49"/>
      <c r="D321" s="48"/>
    </row>
    <row r="322" spans="1:4">
      <c r="A322" s="43"/>
      <c r="B322" s="43"/>
      <c r="C322" s="49"/>
      <c r="D322" s="48"/>
    </row>
    <row r="323" spans="1:4">
      <c r="A323" s="43"/>
      <c r="B323" s="43"/>
      <c r="C323" s="49"/>
      <c r="D323" s="48"/>
    </row>
    <row r="324" spans="1:4">
      <c r="A324" s="43"/>
      <c r="B324" s="43"/>
      <c r="C324" s="49"/>
      <c r="D324" s="48"/>
    </row>
    <row r="325" spans="1:4">
      <c r="A325" s="43"/>
      <c r="B325" s="43"/>
      <c r="C325" s="49"/>
      <c r="D325" s="48"/>
    </row>
    <row r="326" spans="1:4">
      <c r="A326" s="43"/>
      <c r="B326" s="43"/>
      <c r="C326" s="49"/>
      <c r="D326" s="48"/>
    </row>
    <row r="327" spans="1:4">
      <c r="A327" s="43"/>
      <c r="B327" s="43"/>
      <c r="C327" s="49"/>
      <c r="D327" s="48"/>
    </row>
    <row r="328" spans="1:4">
      <c r="A328" s="43"/>
      <c r="B328" s="43"/>
      <c r="C328" s="49"/>
      <c r="D328" s="48"/>
    </row>
    <row r="329" spans="1:4">
      <c r="A329" s="43"/>
      <c r="B329" s="43"/>
      <c r="C329" s="49"/>
      <c r="D329" s="48"/>
    </row>
    <row r="330" spans="1:4">
      <c r="A330" s="43"/>
      <c r="B330" s="43"/>
      <c r="C330" s="49"/>
      <c r="D330" s="48"/>
    </row>
    <row r="331" spans="1:4">
      <c r="A331" s="43"/>
      <c r="B331" s="43"/>
      <c r="C331" s="49"/>
      <c r="D331" s="48"/>
    </row>
    <row r="332" spans="1:4">
      <c r="A332" s="43"/>
      <c r="B332" s="43"/>
      <c r="C332" s="49"/>
      <c r="D332" s="48"/>
    </row>
    <row r="333" spans="1:4">
      <c r="A333" s="43"/>
      <c r="B333" s="43"/>
      <c r="C333" s="49"/>
      <c r="D333" s="48"/>
    </row>
    <row r="334" spans="1:4">
      <c r="A334" s="43"/>
      <c r="B334" s="43"/>
      <c r="C334" s="49"/>
      <c r="D334" s="48"/>
    </row>
    <row r="335" spans="1:4">
      <c r="A335" s="43"/>
      <c r="B335" s="43"/>
      <c r="C335" s="49"/>
      <c r="D335" s="48"/>
    </row>
    <row r="336" spans="1:4">
      <c r="A336" s="43"/>
      <c r="B336" s="43"/>
      <c r="C336" s="49"/>
      <c r="D336" s="48"/>
    </row>
    <row r="337" spans="1:4">
      <c r="A337" s="43"/>
      <c r="B337" s="43"/>
      <c r="C337" s="49"/>
      <c r="D337" s="48"/>
    </row>
    <row r="338" spans="1:4">
      <c r="A338" s="43"/>
      <c r="B338" s="43"/>
      <c r="C338" s="49"/>
      <c r="D338" s="48"/>
    </row>
    <row r="339" spans="1:4">
      <c r="A339" s="43"/>
      <c r="B339" s="43"/>
      <c r="C339" s="49"/>
      <c r="D339" s="48"/>
    </row>
    <row r="340" spans="1:4">
      <c r="A340" s="43"/>
      <c r="B340" s="43"/>
      <c r="C340" s="49"/>
      <c r="D340" s="48"/>
    </row>
    <row r="341" spans="1:4">
      <c r="A341" s="43"/>
      <c r="B341" s="43"/>
      <c r="C341" s="49"/>
      <c r="D341" s="48"/>
    </row>
    <row r="342" spans="1:4">
      <c r="A342" s="43"/>
      <c r="B342" s="43"/>
      <c r="C342" s="49"/>
      <c r="D342" s="48"/>
    </row>
    <row r="343" spans="1:4">
      <c r="A343" s="43"/>
      <c r="B343" s="43"/>
      <c r="C343" s="49"/>
      <c r="D343" s="48"/>
    </row>
    <row r="344" spans="1:4">
      <c r="A344" s="43"/>
      <c r="B344" s="43"/>
      <c r="C344" s="49"/>
      <c r="D344" s="48"/>
    </row>
    <row r="345" spans="1:4">
      <c r="A345" s="43"/>
      <c r="B345" s="43"/>
      <c r="C345" s="49"/>
      <c r="D345" s="48"/>
    </row>
    <row r="346" spans="1:4">
      <c r="A346" s="43"/>
      <c r="B346" s="43"/>
      <c r="C346" s="49"/>
      <c r="D346" s="48"/>
    </row>
    <row r="347" spans="1:4">
      <c r="A347" s="43"/>
      <c r="B347" s="43"/>
      <c r="C347" s="49"/>
      <c r="D347" s="48"/>
    </row>
    <row r="348" spans="1:4">
      <c r="A348" s="43"/>
      <c r="B348" s="43"/>
      <c r="C348" s="49"/>
      <c r="D348" s="48"/>
    </row>
    <row r="349" spans="1:4">
      <c r="A349" s="43"/>
      <c r="B349" s="43"/>
      <c r="C349" s="49"/>
      <c r="D349" s="48"/>
    </row>
    <row r="350" spans="1:4">
      <c r="A350" s="43"/>
      <c r="B350" s="43"/>
      <c r="C350" s="49"/>
      <c r="D350" s="48"/>
    </row>
    <row r="351" spans="1:4">
      <c r="A351" s="43"/>
      <c r="B351" s="43"/>
      <c r="C351" s="49"/>
      <c r="D351" s="48"/>
    </row>
    <row r="352" spans="1:4">
      <c r="A352" s="43"/>
      <c r="B352" s="43"/>
      <c r="C352" s="49"/>
      <c r="D352" s="48"/>
    </row>
    <row r="353" spans="1:4">
      <c r="A353" s="43"/>
      <c r="B353" s="43"/>
      <c r="C353" s="49"/>
      <c r="D353" s="48"/>
    </row>
    <row r="354" spans="1:4">
      <c r="A354" s="43"/>
      <c r="B354" s="43"/>
      <c r="C354" s="49"/>
      <c r="D354" s="48"/>
    </row>
    <row r="355" spans="1:4">
      <c r="A355" s="43"/>
      <c r="B355" s="43"/>
      <c r="C355" s="49"/>
      <c r="D355" s="48"/>
    </row>
    <row r="356" spans="1:4">
      <c r="A356" s="43"/>
      <c r="B356" s="43"/>
      <c r="C356" s="49"/>
      <c r="D356" s="48"/>
    </row>
    <row r="357" spans="1:4">
      <c r="A357" s="43"/>
      <c r="B357" s="43"/>
      <c r="C357" s="49"/>
      <c r="D357" s="48"/>
    </row>
    <row r="358" spans="1:4">
      <c r="A358" s="43"/>
      <c r="B358" s="43"/>
      <c r="C358" s="49"/>
      <c r="D358" s="48"/>
    </row>
    <row r="359" spans="1:4">
      <c r="A359" s="43"/>
      <c r="B359" s="43"/>
      <c r="C359" s="49"/>
      <c r="D359" s="48"/>
    </row>
    <row r="360" spans="1:4">
      <c r="A360" s="43"/>
      <c r="B360" s="43"/>
      <c r="C360" s="49"/>
      <c r="D360" s="48"/>
    </row>
    <row r="361" spans="1:4">
      <c r="A361" s="43"/>
      <c r="B361" s="43"/>
      <c r="C361" s="49"/>
      <c r="D361" s="48"/>
    </row>
    <row r="362" spans="1:4">
      <c r="A362" s="43"/>
      <c r="B362" s="43"/>
      <c r="C362" s="49"/>
      <c r="D362" s="48"/>
    </row>
    <row r="363" spans="1:4">
      <c r="A363" s="43"/>
      <c r="B363" s="43"/>
      <c r="C363" s="49"/>
      <c r="D363" s="48"/>
    </row>
    <row r="364" spans="1:4">
      <c r="A364" s="43"/>
      <c r="B364" s="43"/>
      <c r="C364" s="49"/>
      <c r="D364" s="48"/>
    </row>
    <row r="365" spans="1:4">
      <c r="A365" s="43"/>
      <c r="B365" s="43"/>
      <c r="C365" s="49"/>
      <c r="D365" s="48"/>
    </row>
    <row r="366" spans="1:4">
      <c r="A366" s="43"/>
      <c r="B366" s="43"/>
      <c r="C366" s="49"/>
      <c r="D366" s="48"/>
    </row>
    <row r="367" spans="1:4">
      <c r="A367" s="43"/>
      <c r="B367" s="43"/>
      <c r="C367" s="49"/>
      <c r="D367" s="48"/>
    </row>
    <row r="368" spans="1:4">
      <c r="A368" s="43"/>
      <c r="B368" s="43"/>
      <c r="C368" s="49"/>
      <c r="D368" s="48"/>
    </row>
    <row r="369" spans="1:4">
      <c r="A369" s="43"/>
      <c r="B369" s="43"/>
      <c r="C369" s="49"/>
      <c r="D369" s="48"/>
    </row>
    <row r="370" spans="1:4">
      <c r="A370" s="43"/>
      <c r="B370" s="43"/>
      <c r="C370" s="49"/>
      <c r="D370" s="48"/>
    </row>
    <row r="371" spans="1:4">
      <c r="A371" s="43"/>
      <c r="B371" s="43"/>
      <c r="C371" s="49"/>
      <c r="D371" s="48"/>
    </row>
    <row r="372" spans="1:4">
      <c r="A372" s="43"/>
      <c r="B372" s="43"/>
      <c r="C372" s="49"/>
      <c r="D372" s="48"/>
    </row>
    <row r="373" spans="1:4">
      <c r="A373" s="43"/>
      <c r="B373" s="43"/>
      <c r="C373" s="49"/>
      <c r="D373" s="48"/>
    </row>
    <row r="374" spans="1:4">
      <c r="A374" s="43"/>
      <c r="B374" s="43"/>
      <c r="C374" s="49"/>
      <c r="D374" s="48"/>
    </row>
    <row r="375" spans="1:4">
      <c r="A375" s="43"/>
      <c r="B375" s="43"/>
      <c r="C375" s="49"/>
      <c r="D375" s="48"/>
    </row>
    <row r="376" spans="1:4">
      <c r="A376" s="43"/>
      <c r="B376" s="43"/>
      <c r="C376" s="49"/>
      <c r="D376" s="48"/>
    </row>
    <row r="377" spans="1:4">
      <c r="A377" s="43"/>
      <c r="B377" s="43"/>
      <c r="C377" s="49"/>
      <c r="D377" s="48"/>
    </row>
    <row r="378" spans="1:4">
      <c r="A378" s="43"/>
      <c r="B378" s="43"/>
      <c r="C378" s="49"/>
      <c r="D378" s="48"/>
    </row>
    <row r="379" spans="1:4">
      <c r="A379" s="43"/>
      <c r="B379" s="43"/>
      <c r="C379" s="49"/>
      <c r="D379" s="48"/>
    </row>
    <row r="380" spans="1:4">
      <c r="A380" s="43"/>
      <c r="B380" s="43"/>
      <c r="C380" s="49"/>
      <c r="D380" s="48"/>
    </row>
    <row r="381" spans="1:4">
      <c r="A381" s="43"/>
      <c r="B381" s="43"/>
      <c r="C381" s="49"/>
      <c r="D381" s="48"/>
    </row>
    <row r="382" spans="1:4">
      <c r="A382" s="43"/>
      <c r="B382" s="43"/>
      <c r="C382" s="49"/>
      <c r="D382" s="48"/>
    </row>
    <row r="383" spans="1:4">
      <c r="A383" s="43"/>
      <c r="B383" s="43"/>
      <c r="C383" s="49"/>
      <c r="D383" s="48"/>
    </row>
    <row r="384" spans="1:4">
      <c r="A384" s="43"/>
      <c r="B384" s="43"/>
      <c r="C384" s="49"/>
      <c r="D384" s="48"/>
    </row>
    <row r="385" spans="1:4">
      <c r="A385" s="43"/>
      <c r="B385" s="43"/>
      <c r="C385" s="49"/>
      <c r="D385" s="48"/>
    </row>
    <row r="386" spans="1:4">
      <c r="A386" s="43"/>
      <c r="B386" s="43"/>
      <c r="C386" s="49"/>
      <c r="D386" s="48"/>
    </row>
    <row r="387" spans="1:4">
      <c r="A387" s="43"/>
      <c r="B387" s="43"/>
      <c r="C387" s="49"/>
      <c r="D387" s="48"/>
    </row>
    <row r="388" spans="1:4">
      <c r="A388" s="43"/>
      <c r="B388" s="43"/>
      <c r="C388" s="49"/>
      <c r="D388" s="48"/>
    </row>
    <row r="389" spans="1:4">
      <c r="A389" s="43"/>
      <c r="B389" s="43"/>
      <c r="C389" s="49"/>
      <c r="D389" s="48"/>
    </row>
    <row r="390" spans="1:4">
      <c r="A390" s="43"/>
      <c r="B390" s="43"/>
      <c r="C390" s="49"/>
      <c r="D390" s="48"/>
    </row>
    <row r="391" spans="1:4">
      <c r="A391" s="43"/>
      <c r="B391" s="43"/>
      <c r="C391" s="49"/>
      <c r="D391" s="48"/>
    </row>
    <row r="392" spans="1:4">
      <c r="A392" s="43"/>
      <c r="B392" s="43"/>
      <c r="C392" s="49"/>
      <c r="D392" s="48"/>
    </row>
    <row r="393" spans="1:4">
      <c r="A393" s="43"/>
      <c r="B393" s="43"/>
      <c r="C393" s="49"/>
      <c r="D393" s="48"/>
    </row>
    <row r="394" spans="1:4">
      <c r="A394" s="43"/>
      <c r="B394" s="43"/>
      <c r="C394" s="49"/>
      <c r="D394" s="48"/>
    </row>
    <row r="395" spans="1:4">
      <c r="A395" s="43"/>
      <c r="B395" s="43"/>
      <c r="C395" s="49"/>
      <c r="D395" s="48"/>
    </row>
    <row r="396" spans="1:4">
      <c r="A396" s="43"/>
      <c r="B396" s="43"/>
      <c r="C396" s="49"/>
      <c r="D396" s="48"/>
    </row>
    <row r="397" spans="1:4">
      <c r="A397" s="43"/>
      <c r="B397" s="43"/>
      <c r="C397" s="49"/>
      <c r="D397" s="48"/>
    </row>
    <row r="398" spans="1:4">
      <c r="A398" s="43"/>
      <c r="B398" s="43"/>
      <c r="C398" s="49"/>
      <c r="D398" s="48"/>
    </row>
    <row r="399" spans="1:4">
      <c r="A399" s="43"/>
      <c r="B399" s="43"/>
      <c r="C399" s="49"/>
      <c r="D399" s="48"/>
    </row>
    <row r="400" spans="1:4">
      <c r="A400" s="43"/>
      <c r="B400" s="43"/>
      <c r="C400" s="49"/>
      <c r="D400" s="48"/>
    </row>
    <row r="401" spans="1:4">
      <c r="A401" s="43"/>
      <c r="B401" s="43"/>
      <c r="C401" s="49"/>
      <c r="D401" s="48"/>
    </row>
    <row r="402" spans="1:4">
      <c r="A402" s="43"/>
      <c r="B402" s="43"/>
      <c r="C402" s="49"/>
      <c r="D402" s="48"/>
    </row>
    <row r="403" spans="1:4">
      <c r="A403" s="43"/>
      <c r="B403" s="43"/>
      <c r="C403" s="49"/>
      <c r="D403" s="48"/>
    </row>
    <row r="404" spans="1:4">
      <c r="A404" s="43"/>
      <c r="B404" s="43"/>
      <c r="C404" s="49"/>
      <c r="D404" s="48"/>
    </row>
    <row r="405" spans="1:4">
      <c r="A405" s="43"/>
      <c r="B405" s="43"/>
      <c r="C405" s="49"/>
      <c r="D405" s="48"/>
    </row>
    <row r="406" spans="1:4">
      <c r="A406" s="43"/>
      <c r="B406" s="43"/>
      <c r="C406" s="49"/>
      <c r="D406" s="48"/>
    </row>
    <row r="407" spans="1:4">
      <c r="A407" s="43"/>
      <c r="B407" s="43"/>
      <c r="C407" s="49"/>
      <c r="D407" s="48"/>
    </row>
    <row r="408" spans="1:4">
      <c r="A408" s="43"/>
      <c r="B408" s="43"/>
      <c r="C408" s="49"/>
      <c r="D408" s="48"/>
    </row>
    <row r="409" spans="1:4">
      <c r="A409" s="43"/>
      <c r="B409" s="43"/>
      <c r="C409" s="49"/>
      <c r="D409" s="48"/>
    </row>
    <row r="410" spans="1:4">
      <c r="A410" s="43"/>
      <c r="B410" s="43"/>
      <c r="C410" s="49"/>
      <c r="D410" s="48"/>
    </row>
    <row r="411" spans="1:4">
      <c r="A411" s="43"/>
      <c r="B411" s="43"/>
      <c r="C411" s="49"/>
      <c r="D411" s="48"/>
    </row>
    <row r="412" spans="1:4">
      <c r="A412" s="43"/>
      <c r="B412" s="43"/>
      <c r="C412" s="49"/>
      <c r="D412" s="48"/>
    </row>
    <row r="413" spans="1:4">
      <c r="A413" s="43"/>
      <c r="B413" s="43"/>
      <c r="C413" s="49"/>
      <c r="D413" s="48"/>
    </row>
    <row r="414" spans="1:4">
      <c r="A414" s="43"/>
      <c r="B414" s="43"/>
      <c r="C414" s="49"/>
      <c r="D414" s="48"/>
    </row>
    <row r="415" spans="1:4">
      <c r="A415" s="43"/>
      <c r="B415" s="43"/>
      <c r="C415" s="49"/>
      <c r="D415" s="48"/>
    </row>
    <row r="416" spans="1:4">
      <c r="A416" s="43"/>
      <c r="B416" s="43"/>
      <c r="C416" s="49"/>
      <c r="D416" s="48"/>
    </row>
    <row r="417" spans="1:4">
      <c r="A417" s="43"/>
      <c r="B417" s="43"/>
      <c r="C417" s="49"/>
      <c r="D417" s="48"/>
    </row>
    <row r="418" spans="1:4">
      <c r="A418" s="43"/>
      <c r="B418" s="43"/>
      <c r="C418" s="49"/>
      <c r="D418" s="48"/>
    </row>
    <row r="419" spans="1:4">
      <c r="A419" s="43"/>
      <c r="B419" s="43"/>
      <c r="C419" s="49"/>
      <c r="D419" s="48"/>
    </row>
    <row r="420" spans="1:4">
      <c r="A420" s="43"/>
      <c r="B420" s="43"/>
      <c r="C420" s="49"/>
      <c r="D420" s="48"/>
    </row>
    <row r="421" spans="1:4">
      <c r="A421" s="43"/>
      <c r="B421" s="43"/>
      <c r="C421" s="49"/>
      <c r="D421" s="48"/>
    </row>
    <row r="422" spans="1:4">
      <c r="A422" s="43"/>
      <c r="B422" s="43"/>
      <c r="C422" s="49"/>
      <c r="D422" s="48"/>
    </row>
    <row r="423" spans="1:4">
      <c r="A423" s="43"/>
      <c r="B423" s="43"/>
      <c r="C423" s="49"/>
      <c r="D423" s="48"/>
    </row>
    <row r="424" spans="1:4">
      <c r="A424" s="43"/>
      <c r="B424" s="43"/>
      <c r="C424" s="49"/>
      <c r="D424" s="48"/>
    </row>
    <row r="425" spans="1:4">
      <c r="A425" s="43"/>
      <c r="B425" s="43"/>
      <c r="C425" s="49"/>
      <c r="D425" s="48"/>
    </row>
    <row r="426" spans="1:4">
      <c r="A426" s="43"/>
      <c r="B426" s="43"/>
      <c r="C426" s="49"/>
      <c r="D426" s="48"/>
    </row>
    <row r="427" spans="1:4">
      <c r="A427" s="43"/>
      <c r="B427" s="43"/>
      <c r="C427" s="49"/>
      <c r="D427" s="48"/>
    </row>
    <row r="428" spans="1:4">
      <c r="A428" s="43"/>
      <c r="B428" s="43"/>
      <c r="C428" s="49"/>
      <c r="D428" s="48"/>
    </row>
    <row r="429" spans="1:4">
      <c r="A429" s="43"/>
      <c r="B429" s="43"/>
      <c r="C429" s="49"/>
      <c r="D429" s="48"/>
    </row>
    <row r="430" spans="1:4">
      <c r="A430" s="43"/>
      <c r="B430" s="43"/>
      <c r="C430" s="49"/>
      <c r="D430" s="48"/>
    </row>
    <row r="431" spans="1:4">
      <c r="A431" s="43"/>
      <c r="B431" s="43"/>
      <c r="C431" s="49"/>
      <c r="D431" s="48"/>
    </row>
    <row r="432" spans="1:4">
      <c r="A432" s="43"/>
      <c r="B432" s="43"/>
      <c r="C432" s="49"/>
      <c r="D432" s="48"/>
    </row>
    <row r="433" spans="1:4">
      <c r="A433" s="43"/>
      <c r="B433" s="43"/>
      <c r="C433" s="49"/>
      <c r="D433" s="48"/>
    </row>
    <row r="434" spans="1:4">
      <c r="A434" s="43"/>
      <c r="B434" s="43"/>
      <c r="C434" s="49"/>
      <c r="D434" s="48"/>
    </row>
    <row r="435" spans="1:4">
      <c r="A435" s="43"/>
      <c r="B435" s="43"/>
      <c r="C435" s="49"/>
      <c r="D435" s="48"/>
    </row>
    <row r="436" spans="1:4">
      <c r="A436" s="43"/>
      <c r="B436" s="43"/>
      <c r="C436" s="49"/>
      <c r="D436" s="48"/>
    </row>
    <row r="437" spans="1:4">
      <c r="A437" s="43"/>
      <c r="B437" s="43"/>
      <c r="C437" s="49"/>
      <c r="D437" s="48"/>
    </row>
    <row r="438" spans="1:4">
      <c r="A438" s="43"/>
      <c r="B438" s="43"/>
      <c r="C438" s="49"/>
      <c r="D438" s="48"/>
    </row>
    <row r="439" spans="1:4">
      <c r="A439" s="43"/>
      <c r="B439" s="43"/>
      <c r="C439" s="49"/>
      <c r="D439" s="48"/>
    </row>
    <row r="440" spans="1:4">
      <c r="A440" s="43"/>
      <c r="B440" s="43"/>
      <c r="C440" s="49"/>
      <c r="D440" s="48"/>
    </row>
    <row r="441" spans="1:4">
      <c r="A441" s="43"/>
      <c r="B441" s="43"/>
      <c r="C441" s="49"/>
      <c r="D441" s="48"/>
    </row>
    <row r="442" spans="1:4">
      <c r="A442" s="43"/>
      <c r="B442" s="43"/>
      <c r="C442" s="49"/>
      <c r="D442" s="48"/>
    </row>
    <row r="443" spans="1:4">
      <c r="A443" s="43"/>
      <c r="B443" s="43"/>
      <c r="C443" s="49"/>
      <c r="D443" s="48"/>
    </row>
    <row r="444" spans="1:4">
      <c r="A444" s="43"/>
      <c r="B444" s="43"/>
      <c r="C444" s="49"/>
      <c r="D444" s="48"/>
    </row>
    <row r="445" spans="1:4">
      <c r="A445" s="43"/>
      <c r="B445" s="43"/>
      <c r="C445" s="49"/>
      <c r="D445" s="48"/>
    </row>
    <row r="446" spans="1:4">
      <c r="A446" s="43"/>
      <c r="B446" s="43"/>
      <c r="C446" s="49"/>
      <c r="D446" s="48"/>
    </row>
    <row r="447" spans="1:4">
      <c r="A447" s="43"/>
      <c r="B447" s="43"/>
      <c r="C447" s="49"/>
      <c r="D447" s="48"/>
    </row>
    <row r="448" spans="1:4">
      <c r="A448" s="43"/>
      <c r="B448" s="43"/>
      <c r="C448" s="49"/>
      <c r="D448" s="48"/>
    </row>
    <row r="449" spans="1:4">
      <c r="A449" s="43"/>
      <c r="B449" s="43"/>
      <c r="C449" s="49"/>
      <c r="D449" s="48"/>
    </row>
    <row r="450" spans="1:4">
      <c r="A450" s="43"/>
      <c r="B450" s="43"/>
      <c r="C450" s="49"/>
      <c r="D450" s="48"/>
    </row>
    <row r="451" spans="1:4">
      <c r="A451" s="43"/>
      <c r="B451" s="43"/>
      <c r="C451" s="49"/>
      <c r="D451" s="48"/>
    </row>
    <row r="452" spans="1:4">
      <c r="A452" s="43"/>
      <c r="B452" s="43"/>
      <c r="C452" s="49"/>
      <c r="D452" s="48"/>
    </row>
    <row r="453" spans="1:4">
      <c r="A453" s="43"/>
      <c r="B453" s="43"/>
      <c r="C453" s="49"/>
      <c r="D453" s="48"/>
    </row>
    <row r="454" spans="1:4">
      <c r="A454" s="43"/>
      <c r="B454" s="43"/>
      <c r="C454" s="49"/>
      <c r="D454" s="48"/>
    </row>
    <row r="455" spans="1:4">
      <c r="A455" s="43"/>
      <c r="B455" s="43"/>
      <c r="C455" s="49"/>
      <c r="D455" s="48"/>
    </row>
    <row r="456" spans="1:4">
      <c r="A456" s="43"/>
      <c r="B456" s="43"/>
      <c r="C456" s="49"/>
      <c r="D456" s="48"/>
    </row>
    <row r="457" spans="1:4">
      <c r="A457" s="43"/>
      <c r="B457" s="43"/>
      <c r="C457" s="49"/>
      <c r="D457" s="48"/>
    </row>
    <row r="458" spans="1:4">
      <c r="A458" s="43"/>
      <c r="B458" s="43"/>
      <c r="C458" s="49"/>
      <c r="D458" s="48"/>
    </row>
    <row r="459" spans="1:4">
      <c r="A459" s="43"/>
      <c r="B459" s="43"/>
      <c r="C459" s="49"/>
      <c r="D459" s="48"/>
    </row>
    <row r="460" spans="1:4">
      <c r="A460" s="43"/>
      <c r="B460" s="43"/>
      <c r="C460" s="49"/>
      <c r="D460" s="48"/>
    </row>
    <row r="461" spans="1:4">
      <c r="A461" s="43"/>
      <c r="B461" s="43"/>
      <c r="C461" s="49"/>
      <c r="D461" s="48"/>
    </row>
    <row r="462" spans="1:4">
      <c r="A462" s="43"/>
      <c r="B462" s="43"/>
      <c r="C462" s="49"/>
      <c r="D462" s="48"/>
    </row>
    <row r="463" spans="1:4">
      <c r="A463" s="43"/>
      <c r="B463" s="43"/>
      <c r="C463" s="49"/>
      <c r="D463" s="48"/>
    </row>
    <row r="464" spans="1:4">
      <c r="A464" s="43"/>
      <c r="B464" s="43"/>
      <c r="C464" s="49"/>
      <c r="D464" s="48"/>
    </row>
    <row r="465" spans="1:4">
      <c r="A465" s="43"/>
      <c r="B465" s="43"/>
      <c r="C465" s="49"/>
      <c r="D465" s="48"/>
    </row>
    <row r="466" spans="1:4">
      <c r="A466" s="43"/>
      <c r="B466" s="43"/>
      <c r="C466" s="49"/>
      <c r="D466" s="48"/>
    </row>
    <row r="467" spans="1:4">
      <c r="A467" s="43"/>
      <c r="B467" s="43"/>
      <c r="C467" s="49"/>
      <c r="D467" s="48"/>
    </row>
    <row r="468" spans="1:4">
      <c r="A468" s="43"/>
      <c r="B468" s="43"/>
      <c r="C468" s="49"/>
      <c r="D468" s="48"/>
    </row>
    <row r="469" spans="1:4">
      <c r="A469" s="43"/>
      <c r="B469" s="43"/>
      <c r="C469" s="49"/>
      <c r="D469" s="48"/>
    </row>
    <row r="470" spans="1:4">
      <c r="A470" s="43"/>
      <c r="B470" s="43"/>
      <c r="C470" s="49"/>
      <c r="D470" s="48"/>
    </row>
    <row r="471" spans="1:4">
      <c r="A471" s="43"/>
      <c r="B471" s="43"/>
      <c r="C471" s="49"/>
      <c r="D471" s="48"/>
    </row>
    <row r="472" spans="1:4">
      <c r="A472" s="43"/>
      <c r="B472" s="43"/>
      <c r="C472" s="49"/>
      <c r="D472" s="48"/>
    </row>
    <row r="473" spans="1:4">
      <c r="A473" s="43"/>
      <c r="B473" s="43"/>
      <c r="C473" s="49"/>
      <c r="D473" s="48"/>
    </row>
    <row r="474" spans="1:4">
      <c r="A474" s="43"/>
      <c r="B474" s="43"/>
      <c r="C474" s="49"/>
      <c r="D474" s="48"/>
    </row>
    <row r="475" spans="1:4">
      <c r="A475" s="43"/>
      <c r="B475" s="43"/>
      <c r="C475" s="49"/>
      <c r="D475" s="48"/>
    </row>
    <row r="476" spans="1:4">
      <c r="A476" s="43"/>
      <c r="B476" s="43"/>
      <c r="C476" s="49"/>
      <c r="D476" s="48"/>
    </row>
    <row r="477" spans="1:4">
      <c r="A477" s="43"/>
      <c r="B477" s="43"/>
      <c r="C477" s="49"/>
      <c r="D477" s="48"/>
    </row>
    <row r="478" spans="1:4">
      <c r="A478" s="43"/>
      <c r="B478" s="43"/>
      <c r="C478" s="49"/>
      <c r="D478" s="48"/>
    </row>
    <row r="479" spans="1:4">
      <c r="A479" s="43"/>
      <c r="B479" s="43"/>
      <c r="C479" s="49"/>
      <c r="D479" s="48"/>
    </row>
    <row r="480" spans="1:4">
      <c r="A480" s="43"/>
      <c r="B480" s="43"/>
      <c r="C480" s="49"/>
      <c r="D480" s="48"/>
    </row>
    <row r="481" spans="1:4">
      <c r="A481" s="43"/>
      <c r="B481" s="43"/>
      <c r="C481" s="49"/>
      <c r="D481" s="48"/>
    </row>
    <row r="482" spans="1:4">
      <c r="A482" s="43"/>
      <c r="B482" s="43"/>
      <c r="C482" s="49"/>
      <c r="D482" s="48"/>
    </row>
    <row r="483" spans="1:4">
      <c r="A483" s="43"/>
      <c r="B483" s="43"/>
      <c r="C483" s="49"/>
      <c r="D483" s="48"/>
    </row>
    <row r="484" spans="1:4">
      <c r="A484" s="43"/>
      <c r="B484" s="43"/>
      <c r="C484" s="49"/>
      <c r="D484" s="48"/>
    </row>
    <row r="485" spans="1:4">
      <c r="A485" s="43"/>
      <c r="B485" s="43"/>
      <c r="C485" s="49"/>
      <c r="D485" s="48"/>
    </row>
    <row r="486" spans="1:4">
      <c r="A486" s="43"/>
      <c r="B486" s="43"/>
      <c r="C486" s="49"/>
      <c r="D486" s="48"/>
    </row>
    <row r="487" spans="1:4">
      <c r="A487" s="43"/>
      <c r="B487" s="43"/>
      <c r="C487" s="49"/>
      <c r="D487" s="48"/>
    </row>
    <row r="488" spans="1:4">
      <c r="A488" s="43"/>
      <c r="B488" s="43"/>
      <c r="C488" s="49"/>
      <c r="D488" s="48"/>
    </row>
    <row r="489" spans="1:4">
      <c r="A489" s="43"/>
      <c r="B489" s="43"/>
      <c r="C489" s="49"/>
      <c r="D489" s="48"/>
    </row>
    <row r="490" spans="1:4">
      <c r="A490" s="43"/>
      <c r="B490" s="43"/>
      <c r="C490" s="49"/>
      <c r="D490" s="48"/>
    </row>
    <row r="491" spans="1:4">
      <c r="A491" s="43"/>
      <c r="B491" s="43"/>
      <c r="C491" s="49"/>
      <c r="D491" s="48"/>
    </row>
    <row r="492" spans="1:4">
      <c r="A492" s="43"/>
      <c r="B492" s="43"/>
      <c r="C492" s="49"/>
      <c r="D492" s="48"/>
    </row>
    <row r="493" spans="1:4">
      <c r="A493" s="43"/>
      <c r="B493" s="43"/>
      <c r="C493" s="49"/>
      <c r="D493" s="48"/>
    </row>
    <row r="494" spans="1:4">
      <c r="A494" s="43"/>
      <c r="B494" s="43"/>
      <c r="C494" s="49"/>
      <c r="D494" s="48"/>
    </row>
    <row r="495" spans="1:4">
      <c r="A495" s="43"/>
      <c r="B495" s="43"/>
      <c r="C495" s="49"/>
      <c r="D495" s="48"/>
    </row>
    <row r="496" spans="1:4">
      <c r="A496" s="43"/>
      <c r="B496" s="43"/>
      <c r="C496" s="49"/>
      <c r="D496" s="48"/>
    </row>
    <row r="497" spans="1:4">
      <c r="A497" s="43"/>
      <c r="B497" s="43"/>
      <c r="C497" s="49"/>
      <c r="D497" s="48"/>
    </row>
    <row r="498" spans="1:4">
      <c r="A498" s="43"/>
      <c r="B498" s="43"/>
      <c r="C498" s="49"/>
      <c r="D498" s="48"/>
    </row>
    <row r="499" spans="1:4">
      <c r="A499" s="43"/>
      <c r="B499" s="43"/>
      <c r="C499" s="49"/>
      <c r="D499" s="48"/>
    </row>
    <row r="500" spans="1:4">
      <c r="A500" s="43"/>
      <c r="B500" s="43"/>
      <c r="C500" s="49"/>
      <c r="D500" s="48"/>
    </row>
    <row r="501" spans="1:4">
      <c r="A501" s="43"/>
      <c r="B501" s="43"/>
      <c r="C501" s="49"/>
      <c r="D501" s="48"/>
    </row>
    <row r="502" spans="1:4">
      <c r="A502" s="43"/>
      <c r="B502" s="43"/>
      <c r="C502" s="49"/>
      <c r="D502" s="48"/>
    </row>
    <row r="503" spans="1:4">
      <c r="A503" s="43"/>
      <c r="B503" s="43"/>
      <c r="C503" s="49"/>
      <c r="D503" s="48"/>
    </row>
    <row r="504" spans="1:4">
      <c r="A504" s="43"/>
      <c r="B504" s="43"/>
      <c r="C504" s="49"/>
      <c r="D504" s="48"/>
    </row>
    <row r="505" spans="1:4">
      <c r="A505" s="43"/>
      <c r="B505" s="43"/>
      <c r="C505" s="49"/>
      <c r="D505" s="48"/>
    </row>
    <row r="506" spans="1:4">
      <c r="A506" s="43"/>
      <c r="B506" s="43"/>
      <c r="C506" s="49"/>
      <c r="D506" s="48"/>
    </row>
    <row r="507" spans="1:4">
      <c r="A507" s="43"/>
      <c r="B507" s="43"/>
      <c r="C507" s="49"/>
      <c r="D507" s="48"/>
    </row>
    <row r="508" spans="1:4">
      <c r="A508" s="43"/>
      <c r="B508" s="43"/>
      <c r="C508" s="49"/>
      <c r="D508" s="48"/>
    </row>
    <row r="509" spans="1:4">
      <c r="A509" s="43"/>
      <c r="B509" s="43"/>
      <c r="C509" s="49"/>
      <c r="D509" s="48"/>
    </row>
    <row r="510" spans="1:4">
      <c r="A510" s="43"/>
      <c r="B510" s="43"/>
      <c r="C510" s="49"/>
      <c r="D510" s="48"/>
    </row>
    <row r="511" spans="1:4">
      <c r="A511" s="43"/>
      <c r="B511" s="43"/>
      <c r="C511" s="49"/>
      <c r="D511" s="48"/>
    </row>
    <row r="512" spans="1:4">
      <c r="A512" s="43"/>
      <c r="B512" s="43"/>
      <c r="C512" s="49"/>
      <c r="D512" s="48"/>
    </row>
    <row r="513" spans="1:4">
      <c r="A513" s="43"/>
      <c r="B513" s="43"/>
      <c r="C513" s="49"/>
      <c r="D513" s="48"/>
    </row>
    <row r="514" spans="1:4">
      <c r="A514" s="43"/>
      <c r="B514" s="43"/>
      <c r="C514" s="49"/>
      <c r="D514" s="48"/>
    </row>
    <row r="515" spans="1:4">
      <c r="A515" s="43"/>
      <c r="B515" s="43"/>
      <c r="C515" s="49"/>
      <c r="D515" s="48"/>
    </row>
    <row r="516" spans="1:4">
      <c r="A516" s="43"/>
      <c r="B516" s="43"/>
      <c r="C516" s="49"/>
      <c r="D516" s="48"/>
    </row>
    <row r="517" spans="1:4">
      <c r="A517" s="43"/>
      <c r="B517" s="43"/>
      <c r="C517" s="49"/>
      <c r="D517" s="48"/>
    </row>
    <row r="518" spans="1:4">
      <c r="A518" s="43"/>
      <c r="B518" s="43"/>
      <c r="C518" s="49"/>
      <c r="D518" s="48"/>
    </row>
    <row r="519" spans="1:4">
      <c r="A519" s="43"/>
      <c r="B519" s="43"/>
      <c r="C519" s="49"/>
      <c r="D519" s="48"/>
    </row>
    <row r="520" spans="1:4">
      <c r="A520" s="43"/>
      <c r="B520" s="43"/>
      <c r="C520" s="49"/>
      <c r="D520" s="48"/>
    </row>
    <row r="521" spans="1:4">
      <c r="A521" s="43"/>
      <c r="B521" s="43"/>
      <c r="C521" s="49"/>
      <c r="D521" s="48"/>
    </row>
    <row r="522" spans="1:4">
      <c r="A522" s="43"/>
      <c r="B522" s="43"/>
      <c r="C522" s="49"/>
      <c r="D522" s="48"/>
    </row>
    <row r="523" spans="1:4">
      <c r="A523" s="43"/>
      <c r="B523" s="43"/>
      <c r="C523" s="49"/>
      <c r="D523" s="48"/>
    </row>
    <row r="524" spans="1:4">
      <c r="A524" s="43"/>
      <c r="B524" s="43"/>
      <c r="C524" s="49"/>
      <c r="D524" s="48"/>
    </row>
    <row r="525" spans="1:4">
      <c r="A525" s="43"/>
      <c r="B525" s="43"/>
      <c r="C525" s="49"/>
      <c r="D525" s="48"/>
    </row>
    <row r="526" spans="1:4">
      <c r="A526" s="43"/>
      <c r="B526" s="43"/>
      <c r="C526" s="49"/>
      <c r="D526" s="48"/>
    </row>
    <row r="527" spans="1:4">
      <c r="A527" s="43"/>
      <c r="B527" s="43"/>
      <c r="C527" s="49"/>
      <c r="D527" s="48"/>
    </row>
    <row r="528" spans="1:4">
      <c r="A528" s="43"/>
      <c r="B528" s="43"/>
      <c r="C528" s="49"/>
      <c r="D528" s="48"/>
    </row>
    <row r="529" spans="1:4">
      <c r="A529" s="43"/>
      <c r="B529" s="43"/>
      <c r="C529" s="49"/>
      <c r="D529" s="48"/>
    </row>
    <row r="530" spans="1:4">
      <c r="A530" s="43"/>
      <c r="B530" s="43"/>
      <c r="C530" s="49"/>
      <c r="D530" s="48"/>
    </row>
    <row r="531" spans="1:4">
      <c r="A531" s="43"/>
      <c r="B531" s="43"/>
      <c r="C531" s="49"/>
      <c r="D531" s="48"/>
    </row>
    <row r="532" spans="1:4">
      <c r="A532" s="43"/>
      <c r="B532" s="43"/>
      <c r="C532" s="49"/>
      <c r="D532" s="48"/>
    </row>
    <row r="533" spans="1:4">
      <c r="A533" s="43"/>
      <c r="B533" s="43"/>
      <c r="C533" s="49"/>
      <c r="D533" s="48"/>
    </row>
    <row r="534" spans="1:4">
      <c r="A534" s="43"/>
      <c r="B534" s="43"/>
      <c r="C534" s="49"/>
      <c r="D534" s="48"/>
    </row>
    <row r="535" spans="1:4">
      <c r="A535" s="43"/>
      <c r="B535" s="43"/>
      <c r="C535" s="49"/>
      <c r="D535" s="48"/>
    </row>
    <row r="536" spans="1:4">
      <c r="A536" s="43"/>
      <c r="B536" s="43"/>
      <c r="C536" s="49"/>
      <c r="D536" s="48"/>
    </row>
    <row r="537" spans="1:4">
      <c r="A537" s="43"/>
      <c r="B537" s="43"/>
      <c r="C537" s="49"/>
      <c r="D537" s="48"/>
    </row>
    <row r="538" spans="1:4">
      <c r="A538" s="43"/>
      <c r="B538" s="43"/>
      <c r="C538" s="49"/>
      <c r="D538" s="48"/>
    </row>
    <row r="539" spans="1:4">
      <c r="A539" s="43"/>
      <c r="B539" s="43"/>
      <c r="C539" s="49"/>
      <c r="D539" s="48"/>
    </row>
    <row r="540" spans="1:4">
      <c r="A540" s="43"/>
      <c r="B540" s="43"/>
      <c r="C540" s="49"/>
      <c r="D540" s="48"/>
    </row>
    <row r="541" spans="1:4">
      <c r="A541" s="43"/>
      <c r="B541" s="43"/>
      <c r="C541" s="49"/>
      <c r="D541" s="48"/>
    </row>
    <row r="542" spans="1:4">
      <c r="A542" s="43"/>
      <c r="B542" s="43"/>
      <c r="C542" s="49"/>
      <c r="D542" s="48"/>
    </row>
    <row r="543" spans="1:4">
      <c r="A543" s="43"/>
      <c r="B543" s="43"/>
      <c r="C543" s="49"/>
      <c r="D543" s="48"/>
    </row>
    <row r="544" spans="1:4">
      <c r="A544" s="43"/>
      <c r="B544" s="43"/>
      <c r="C544" s="49"/>
      <c r="D544" s="48"/>
    </row>
    <row r="545" spans="1:4">
      <c r="A545" s="43"/>
      <c r="B545" s="43"/>
      <c r="C545" s="49"/>
      <c r="D545" s="48"/>
    </row>
    <row r="546" spans="1:4">
      <c r="A546" s="43"/>
      <c r="B546" s="43"/>
      <c r="C546" s="49"/>
      <c r="D546" s="48"/>
    </row>
    <row r="547" spans="1:4">
      <c r="A547" s="43"/>
      <c r="B547" s="43"/>
      <c r="C547" s="49"/>
      <c r="D547" s="48"/>
    </row>
    <row r="548" spans="1:4">
      <c r="A548" s="43"/>
      <c r="B548" s="43"/>
      <c r="C548" s="49"/>
      <c r="D548" s="48"/>
    </row>
    <row r="549" spans="1:4">
      <c r="A549" s="43"/>
      <c r="B549" s="43"/>
      <c r="C549" s="49"/>
      <c r="D549" s="48"/>
    </row>
    <row r="550" spans="1:4">
      <c r="A550" s="43"/>
      <c r="B550" s="43"/>
      <c r="C550" s="49"/>
      <c r="D550" s="48"/>
    </row>
    <row r="551" spans="1:4">
      <c r="A551" s="43"/>
      <c r="B551" s="43"/>
      <c r="C551" s="49"/>
      <c r="D551" s="48"/>
    </row>
    <row r="552" spans="1:4">
      <c r="A552" s="43"/>
      <c r="B552" s="43"/>
      <c r="C552" s="49"/>
      <c r="D552" s="48"/>
    </row>
    <row r="553" spans="1:4">
      <c r="A553" s="43"/>
      <c r="B553" s="43"/>
      <c r="C553" s="49"/>
      <c r="D553" s="48"/>
    </row>
    <row r="554" spans="1:4">
      <c r="A554" s="43"/>
      <c r="B554" s="43"/>
      <c r="C554" s="49"/>
      <c r="D554" s="48"/>
    </row>
    <row r="555" spans="1:4">
      <c r="A555" s="43"/>
      <c r="B555" s="43"/>
      <c r="C555" s="49"/>
      <c r="D555" s="48"/>
    </row>
    <row r="556" spans="1:4">
      <c r="A556" s="43"/>
      <c r="B556" s="43"/>
      <c r="C556" s="49"/>
      <c r="D556" s="48"/>
    </row>
    <row r="557" spans="1:4">
      <c r="A557" s="43"/>
      <c r="B557" s="43"/>
      <c r="C557" s="49"/>
      <c r="D557" s="48"/>
    </row>
    <row r="558" spans="1:4">
      <c r="A558" s="43"/>
      <c r="B558" s="43"/>
      <c r="C558" s="49"/>
      <c r="D558" s="48"/>
    </row>
    <row r="559" spans="1:4">
      <c r="A559" s="43"/>
      <c r="B559" s="43"/>
      <c r="C559" s="49"/>
      <c r="D559" s="48"/>
    </row>
    <row r="560" spans="1:4">
      <c r="A560" s="43"/>
      <c r="B560" s="43"/>
      <c r="C560" s="49"/>
      <c r="D560" s="48"/>
    </row>
    <row r="561" spans="1:4">
      <c r="A561" s="43"/>
      <c r="B561" s="43"/>
      <c r="C561" s="49"/>
      <c r="D561" s="48"/>
    </row>
    <row r="562" spans="1:4">
      <c r="A562" s="43"/>
      <c r="B562" s="43"/>
      <c r="C562" s="49"/>
      <c r="D562" s="48"/>
    </row>
    <row r="563" spans="1:4">
      <c r="A563" s="43"/>
      <c r="B563" s="43"/>
      <c r="C563" s="49"/>
      <c r="D563" s="48"/>
    </row>
    <row r="564" spans="1:4">
      <c r="A564" s="43"/>
      <c r="B564" s="43"/>
      <c r="C564" s="49"/>
      <c r="D564" s="48"/>
    </row>
    <row r="565" spans="1:4">
      <c r="A565" s="43"/>
      <c r="B565" s="43"/>
      <c r="C565" s="49"/>
      <c r="D565" s="48"/>
    </row>
    <row r="566" spans="1:4">
      <c r="A566" s="43"/>
      <c r="B566" s="43"/>
      <c r="C566" s="49"/>
      <c r="D566" s="48"/>
    </row>
    <row r="567" spans="1:4">
      <c r="A567" s="43"/>
      <c r="B567" s="43"/>
      <c r="C567" s="49"/>
      <c r="D567" s="48"/>
    </row>
    <row r="568" spans="1:4">
      <c r="A568" s="43"/>
      <c r="B568" s="43"/>
      <c r="C568" s="49"/>
      <c r="D568" s="48"/>
    </row>
    <row r="569" spans="1:4">
      <c r="A569" s="43"/>
      <c r="B569" s="43"/>
      <c r="C569" s="49"/>
      <c r="D569" s="48"/>
    </row>
    <row r="570" spans="1:4">
      <c r="A570" s="43"/>
      <c r="B570" s="43"/>
      <c r="C570" s="49"/>
      <c r="D570" s="48"/>
    </row>
    <row r="571" spans="1:4">
      <c r="A571" s="43"/>
      <c r="B571" s="43"/>
      <c r="C571" s="49"/>
      <c r="D571" s="48"/>
    </row>
    <row r="572" spans="1:4">
      <c r="A572" s="43"/>
      <c r="B572" s="43"/>
      <c r="C572" s="49"/>
      <c r="D572" s="48"/>
    </row>
    <row r="573" spans="1:4">
      <c r="A573" s="43"/>
      <c r="B573" s="43"/>
      <c r="C573" s="49"/>
      <c r="D573" s="48"/>
    </row>
    <row r="574" spans="1:4">
      <c r="A574" s="43"/>
      <c r="B574" s="43"/>
      <c r="C574" s="49"/>
      <c r="D574" s="48"/>
    </row>
    <row r="575" spans="1:4">
      <c r="A575" s="43"/>
      <c r="B575" s="43"/>
      <c r="C575" s="49"/>
      <c r="D575" s="48"/>
    </row>
    <row r="576" spans="1:4">
      <c r="A576" s="43"/>
      <c r="B576" s="43"/>
      <c r="C576" s="49"/>
      <c r="D576" s="48"/>
    </row>
    <row r="577" spans="1:4">
      <c r="A577" s="43"/>
      <c r="B577" s="43"/>
      <c r="C577" s="49"/>
      <c r="D577" s="48"/>
    </row>
    <row r="578" spans="1:4">
      <c r="A578" s="43"/>
      <c r="B578" s="43"/>
      <c r="C578" s="49"/>
      <c r="D578" s="48"/>
    </row>
    <row r="579" spans="1:4">
      <c r="A579" s="43"/>
      <c r="B579" s="43"/>
      <c r="C579" s="49"/>
      <c r="D579" s="48"/>
    </row>
    <row r="580" spans="1:4">
      <c r="A580" s="43"/>
      <c r="B580" s="43"/>
      <c r="C580" s="49"/>
      <c r="D580" s="48"/>
    </row>
    <row r="581" spans="1:4">
      <c r="A581" s="43"/>
      <c r="B581" s="43"/>
      <c r="C581" s="49"/>
      <c r="D581" s="48"/>
    </row>
    <row r="582" spans="1:4">
      <c r="A582" s="43"/>
      <c r="B582" s="43"/>
      <c r="C582" s="49"/>
      <c r="D582" s="48"/>
    </row>
    <row r="583" spans="1:4">
      <c r="A583" s="43"/>
      <c r="B583" s="43"/>
      <c r="C583" s="49"/>
      <c r="D583" s="48"/>
    </row>
    <row r="584" spans="1:4">
      <c r="A584" s="43"/>
      <c r="B584" s="43"/>
      <c r="C584" s="49"/>
      <c r="D584" s="48"/>
    </row>
    <row r="585" spans="1:4">
      <c r="A585" s="43"/>
      <c r="B585" s="43"/>
      <c r="C585" s="49"/>
      <c r="D585" s="48"/>
    </row>
    <row r="586" spans="1:4">
      <c r="A586" s="43"/>
      <c r="B586" s="43"/>
      <c r="C586" s="49"/>
      <c r="D586" s="48"/>
    </row>
    <row r="587" spans="1:4">
      <c r="A587" s="43"/>
      <c r="B587" s="43"/>
      <c r="C587" s="49"/>
      <c r="D587" s="48"/>
    </row>
    <row r="588" spans="1:4">
      <c r="A588" s="43"/>
      <c r="B588" s="43"/>
      <c r="C588" s="49"/>
      <c r="D588" s="48"/>
    </row>
    <row r="589" spans="1:4">
      <c r="A589" s="43"/>
      <c r="B589" s="43"/>
      <c r="C589" s="49"/>
      <c r="D589" s="48"/>
    </row>
    <row r="590" spans="1:4">
      <c r="A590" s="43"/>
      <c r="B590" s="43"/>
      <c r="C590" s="49"/>
      <c r="D590" s="48"/>
    </row>
    <row r="591" spans="1:4">
      <c r="A591" s="43"/>
      <c r="B591" s="43"/>
      <c r="C591" s="49"/>
      <c r="D591" s="48"/>
    </row>
    <row r="592" spans="1:4">
      <c r="A592" s="43"/>
      <c r="B592" s="43"/>
      <c r="C592" s="49"/>
      <c r="D592" s="48"/>
    </row>
    <row r="593" spans="1:4">
      <c r="A593" s="43"/>
      <c r="B593" s="43"/>
      <c r="C593" s="49"/>
      <c r="D593" s="48"/>
    </row>
    <row r="594" spans="1:4">
      <c r="A594" s="43"/>
      <c r="B594" s="43"/>
      <c r="C594" s="49"/>
      <c r="D594" s="48"/>
    </row>
    <row r="595" spans="1:4">
      <c r="A595" s="43"/>
      <c r="B595" s="43"/>
      <c r="C595" s="49"/>
      <c r="D595" s="48"/>
    </row>
    <row r="596" spans="1:4">
      <c r="A596" s="43"/>
      <c r="B596" s="43"/>
      <c r="C596" s="49"/>
      <c r="D596" s="48"/>
    </row>
    <row r="597" spans="1:4">
      <c r="A597" s="43"/>
      <c r="B597" s="43"/>
      <c r="C597" s="49"/>
      <c r="D597" s="48"/>
    </row>
    <row r="598" spans="1:4">
      <c r="A598" s="43"/>
      <c r="B598" s="43"/>
      <c r="C598" s="49"/>
      <c r="D598" s="48"/>
    </row>
    <row r="599" spans="1:4">
      <c r="A599" s="43"/>
      <c r="B599" s="43"/>
      <c r="C599" s="49"/>
      <c r="D599" s="48"/>
    </row>
    <row r="600" spans="1:4">
      <c r="A600" s="43"/>
      <c r="B600" s="43"/>
      <c r="C600" s="49"/>
      <c r="D600" s="48"/>
    </row>
    <row r="601" spans="1:4">
      <c r="A601" s="43"/>
      <c r="B601" s="43"/>
      <c r="C601" s="49"/>
      <c r="D601" s="48"/>
    </row>
    <row r="602" spans="1:4">
      <c r="A602" s="43"/>
      <c r="B602" s="43"/>
      <c r="C602" s="49"/>
      <c r="D602" s="48"/>
    </row>
    <row r="603" spans="1:4">
      <c r="A603" s="43"/>
      <c r="B603" s="43"/>
      <c r="C603" s="49"/>
      <c r="D603" s="48"/>
    </row>
    <row r="604" spans="1:4">
      <c r="A604" s="43"/>
      <c r="B604" s="43"/>
      <c r="C604" s="49"/>
      <c r="D604" s="48"/>
    </row>
    <row r="605" spans="1:4">
      <c r="A605" s="43"/>
      <c r="B605" s="43"/>
      <c r="C605" s="49"/>
      <c r="D605" s="48"/>
    </row>
    <row r="606" spans="1:4">
      <c r="A606" s="43"/>
      <c r="B606" s="43"/>
      <c r="C606" s="49"/>
      <c r="D606" s="48"/>
    </row>
    <row r="607" spans="1:4">
      <c r="A607" s="43"/>
      <c r="B607" s="43"/>
      <c r="C607" s="49"/>
      <c r="D607" s="48"/>
    </row>
    <row r="608" spans="1:4">
      <c r="A608" s="43"/>
      <c r="B608" s="43"/>
      <c r="C608" s="49"/>
      <c r="D608" s="48"/>
    </row>
    <row r="609" spans="1:4">
      <c r="A609" s="43"/>
      <c r="B609" s="43"/>
      <c r="C609" s="49"/>
      <c r="D609" s="48"/>
    </row>
    <row r="610" spans="1:4">
      <c r="A610" s="43"/>
      <c r="B610" s="43"/>
      <c r="C610" s="49"/>
      <c r="D610" s="48"/>
    </row>
    <row r="611" spans="1:4">
      <c r="A611" s="43"/>
      <c r="B611" s="43"/>
      <c r="C611" s="49"/>
      <c r="D611" s="48"/>
    </row>
    <row r="612" spans="1:4">
      <c r="A612" s="43"/>
      <c r="B612" s="43"/>
      <c r="C612" s="49"/>
      <c r="D612" s="48"/>
    </row>
    <row r="613" spans="1:4">
      <c r="A613" s="43"/>
      <c r="B613" s="43"/>
      <c r="C613" s="49"/>
      <c r="D613" s="48"/>
    </row>
    <row r="614" spans="1:4">
      <c r="A614" s="43"/>
      <c r="B614" s="43"/>
      <c r="C614" s="49"/>
      <c r="D614" s="48"/>
    </row>
    <row r="615" spans="1:4">
      <c r="A615" s="43"/>
      <c r="B615" s="43"/>
      <c r="C615" s="49"/>
      <c r="D615" s="48"/>
    </row>
    <row r="616" spans="1:4">
      <c r="A616" s="43"/>
      <c r="B616" s="43"/>
      <c r="C616" s="49"/>
      <c r="D616" s="48"/>
    </row>
    <row r="617" spans="1:4">
      <c r="A617" s="43"/>
      <c r="B617" s="43"/>
      <c r="C617" s="49"/>
      <c r="D617" s="48"/>
    </row>
    <row r="618" spans="1:4">
      <c r="A618" s="43"/>
      <c r="B618" s="43"/>
      <c r="C618" s="49"/>
      <c r="D618" s="48"/>
    </row>
    <row r="619" spans="1:4">
      <c r="A619" s="43"/>
      <c r="B619" s="43"/>
      <c r="C619" s="49"/>
      <c r="D619" s="48"/>
    </row>
    <row r="620" spans="1:4">
      <c r="A620" s="43"/>
      <c r="B620" s="43"/>
      <c r="C620" s="49"/>
      <c r="D620" s="48"/>
    </row>
    <row r="621" spans="1:4">
      <c r="A621" s="43"/>
      <c r="B621" s="43"/>
      <c r="C621" s="49"/>
      <c r="D621" s="48"/>
    </row>
    <row r="622" spans="1:4">
      <c r="A622" s="43"/>
      <c r="B622" s="43"/>
      <c r="C622" s="49"/>
      <c r="D622" s="48"/>
    </row>
    <row r="623" spans="1:4">
      <c r="A623" s="43"/>
      <c r="B623" s="43"/>
      <c r="C623" s="49"/>
      <c r="D623" s="48"/>
    </row>
    <row r="624" spans="1:4">
      <c r="A624" s="43"/>
      <c r="B624" s="43"/>
      <c r="C624" s="49"/>
      <c r="D624" s="48"/>
    </row>
    <row r="625" spans="1:4">
      <c r="A625" s="43"/>
      <c r="B625" s="43"/>
      <c r="C625" s="49"/>
      <c r="D625" s="48"/>
    </row>
    <row r="626" spans="1:4">
      <c r="A626" s="43"/>
      <c r="B626" s="43"/>
      <c r="C626" s="49"/>
      <c r="D626" s="48"/>
    </row>
    <row r="627" spans="1:4">
      <c r="A627" s="43"/>
      <c r="B627" s="43"/>
      <c r="C627" s="49"/>
      <c r="D627" s="48"/>
    </row>
    <row r="628" spans="1:4">
      <c r="A628" s="43"/>
      <c r="B628" s="43"/>
      <c r="C628" s="49"/>
      <c r="D628" s="48"/>
    </row>
    <row r="629" spans="1:4">
      <c r="A629" s="43"/>
      <c r="B629" s="43"/>
      <c r="C629" s="49"/>
      <c r="D629" s="48"/>
    </row>
    <row r="630" spans="1:4">
      <c r="A630" s="43"/>
      <c r="B630" s="43"/>
      <c r="C630" s="49"/>
      <c r="D630" s="48"/>
    </row>
    <row r="631" spans="1:4">
      <c r="A631" s="43"/>
      <c r="B631" s="43"/>
      <c r="C631" s="49"/>
      <c r="D631" s="48"/>
    </row>
    <row r="632" spans="1:4">
      <c r="A632" s="43"/>
      <c r="B632" s="43"/>
      <c r="C632" s="49"/>
      <c r="D632" s="48"/>
    </row>
    <row r="633" spans="1:4">
      <c r="A633" s="43"/>
      <c r="B633" s="43"/>
      <c r="C633" s="49"/>
      <c r="D633" s="48"/>
    </row>
    <row r="634" spans="1:4">
      <c r="A634" s="43"/>
      <c r="B634" s="43"/>
      <c r="C634" s="49"/>
      <c r="D634" s="48"/>
    </row>
    <row r="635" spans="1:4">
      <c r="A635" s="43"/>
      <c r="B635" s="43"/>
      <c r="C635" s="49"/>
      <c r="D635" s="48"/>
    </row>
    <row r="636" spans="1:4">
      <c r="A636" s="43"/>
      <c r="B636" s="43"/>
      <c r="C636" s="49"/>
      <c r="D636" s="48"/>
    </row>
    <row r="637" spans="1:4">
      <c r="A637" s="43"/>
      <c r="B637" s="43"/>
      <c r="C637" s="49"/>
      <c r="D637" s="48"/>
    </row>
    <row r="638" spans="1:4">
      <c r="A638" s="43"/>
      <c r="B638" s="43"/>
      <c r="C638" s="49"/>
      <c r="D638" s="48"/>
    </row>
    <row r="639" spans="1:4">
      <c r="A639" s="43"/>
      <c r="B639" s="43"/>
      <c r="C639" s="49"/>
      <c r="D639" s="48"/>
    </row>
    <row r="640" spans="1:4">
      <c r="A640" s="43"/>
      <c r="B640" s="43"/>
      <c r="C640" s="49"/>
      <c r="D640" s="48"/>
    </row>
    <row r="641" spans="1:4">
      <c r="A641" s="43"/>
      <c r="B641" s="43"/>
      <c r="C641" s="49"/>
      <c r="D641" s="48"/>
    </row>
    <row r="642" spans="1:4">
      <c r="A642" s="43"/>
      <c r="B642" s="43"/>
      <c r="C642" s="49"/>
      <c r="D642" s="48"/>
    </row>
    <row r="643" spans="1:4">
      <c r="A643" s="43"/>
      <c r="B643" s="43"/>
      <c r="C643" s="49"/>
      <c r="D643" s="48"/>
    </row>
    <row r="644" spans="1:4">
      <c r="A644" s="43"/>
      <c r="B644" s="43"/>
      <c r="C644" s="49"/>
      <c r="D644" s="48"/>
    </row>
    <row r="645" spans="1:4">
      <c r="A645" s="43"/>
      <c r="B645" s="43"/>
      <c r="C645" s="49"/>
      <c r="D645" s="48"/>
    </row>
    <row r="646" spans="1:4">
      <c r="A646" s="43"/>
      <c r="B646" s="43"/>
      <c r="C646" s="49"/>
      <c r="D646" s="48"/>
    </row>
    <row r="647" spans="1:4">
      <c r="A647" s="43"/>
      <c r="B647" s="43"/>
      <c r="C647" s="49"/>
      <c r="D647" s="48"/>
    </row>
    <row r="648" spans="1:4">
      <c r="A648" s="43"/>
      <c r="B648" s="43"/>
      <c r="C648" s="49"/>
      <c r="D648" s="48"/>
    </row>
    <row r="649" spans="1:4">
      <c r="A649" s="43"/>
      <c r="B649" s="43"/>
      <c r="C649" s="49"/>
      <c r="D649" s="48"/>
    </row>
    <row r="650" spans="1:4">
      <c r="A650" s="43"/>
      <c r="B650" s="43"/>
      <c r="C650" s="49"/>
      <c r="D650" s="48"/>
    </row>
    <row r="651" spans="1:4">
      <c r="A651" s="43"/>
      <c r="B651" s="43"/>
      <c r="C651" s="49"/>
      <c r="D651" s="48"/>
    </row>
    <row r="652" spans="1:4">
      <c r="A652" s="43"/>
      <c r="B652" s="43"/>
      <c r="C652" s="49"/>
      <c r="D652" s="48"/>
    </row>
    <row r="653" spans="1:4">
      <c r="A653" s="43"/>
      <c r="B653" s="43"/>
      <c r="C653" s="49"/>
      <c r="D653" s="48"/>
    </row>
    <row r="654" spans="1:4">
      <c r="A654" s="43"/>
      <c r="B654" s="43"/>
      <c r="C654" s="49"/>
      <c r="D654" s="48"/>
    </row>
    <row r="655" spans="1:4">
      <c r="A655" s="43"/>
      <c r="B655" s="43"/>
      <c r="C655" s="49"/>
      <c r="D655" s="48"/>
    </row>
    <row r="656" spans="1:4">
      <c r="A656" s="43"/>
      <c r="B656" s="43"/>
      <c r="C656" s="49"/>
      <c r="D656" s="48"/>
    </row>
    <row r="657" spans="1:4">
      <c r="A657" s="43"/>
      <c r="B657" s="43"/>
      <c r="C657" s="49"/>
      <c r="D657" s="48"/>
    </row>
    <row r="658" spans="1:4">
      <c r="A658" s="43"/>
      <c r="B658" s="43"/>
      <c r="C658" s="49"/>
      <c r="D658" s="48"/>
    </row>
    <row r="659" spans="1:4">
      <c r="A659" s="43"/>
      <c r="B659" s="43"/>
      <c r="C659" s="49"/>
      <c r="D659" s="48"/>
    </row>
    <row r="660" spans="1:4">
      <c r="A660" s="43"/>
      <c r="B660" s="43"/>
      <c r="C660" s="49"/>
      <c r="D660" s="48"/>
    </row>
    <row r="661" spans="1:4">
      <c r="A661" s="43"/>
      <c r="B661" s="43"/>
      <c r="C661" s="49"/>
      <c r="D661" s="48"/>
    </row>
    <row r="662" spans="1:4">
      <c r="A662" s="43"/>
      <c r="B662" s="43"/>
      <c r="C662" s="49"/>
      <c r="D662" s="48"/>
    </row>
    <row r="663" spans="1:4">
      <c r="A663" s="43"/>
      <c r="B663" s="43"/>
      <c r="C663" s="49"/>
      <c r="D663" s="48"/>
    </row>
    <row r="664" spans="1:4">
      <c r="A664" s="43"/>
      <c r="B664" s="43"/>
      <c r="C664" s="49"/>
      <c r="D664" s="48"/>
    </row>
    <row r="665" spans="1:4">
      <c r="A665" s="43"/>
      <c r="B665" s="43"/>
      <c r="C665" s="49"/>
      <c r="D665" s="48"/>
    </row>
    <row r="666" spans="1:4">
      <c r="A666" s="43"/>
      <c r="B666" s="43"/>
      <c r="C666" s="49"/>
      <c r="D666" s="48"/>
    </row>
    <row r="667" spans="1:4">
      <c r="A667" s="43"/>
      <c r="B667" s="43"/>
      <c r="C667" s="49"/>
      <c r="D667" s="48"/>
    </row>
    <row r="668" spans="1:4">
      <c r="A668" s="43"/>
      <c r="B668" s="43"/>
      <c r="C668" s="49"/>
      <c r="D668" s="48"/>
    </row>
    <row r="669" spans="1:4">
      <c r="A669" s="43"/>
      <c r="B669" s="43"/>
      <c r="C669" s="49"/>
      <c r="D669" s="48"/>
    </row>
    <row r="670" spans="1:4">
      <c r="A670" s="43"/>
      <c r="B670" s="43"/>
      <c r="C670" s="49"/>
      <c r="D670" s="48"/>
    </row>
    <row r="671" spans="1:4">
      <c r="A671" s="43"/>
      <c r="B671" s="43"/>
      <c r="C671" s="49"/>
      <c r="D671" s="48"/>
    </row>
    <row r="672" spans="1:4">
      <c r="A672" s="43"/>
      <c r="B672" s="43"/>
      <c r="C672" s="49"/>
      <c r="D672" s="48"/>
    </row>
    <row r="673" spans="1:4">
      <c r="A673" s="43"/>
      <c r="B673" s="43"/>
      <c r="C673" s="49"/>
      <c r="D673" s="48"/>
    </row>
    <row r="674" spans="1:4">
      <c r="A674" s="43"/>
      <c r="B674" s="43"/>
      <c r="C674" s="49"/>
      <c r="D674" s="48"/>
    </row>
    <row r="675" spans="1:4">
      <c r="A675" s="43"/>
      <c r="B675" s="43"/>
      <c r="C675" s="49"/>
      <c r="D675" s="48"/>
    </row>
    <row r="676" spans="1:4">
      <c r="A676" s="43"/>
      <c r="B676" s="43"/>
      <c r="C676" s="49"/>
      <c r="D676" s="48"/>
    </row>
    <row r="677" spans="1:4">
      <c r="A677" s="43"/>
      <c r="B677" s="43"/>
      <c r="C677" s="49"/>
      <c r="D677" s="48"/>
    </row>
    <row r="678" spans="1:4">
      <c r="A678" s="43"/>
      <c r="B678" s="43"/>
      <c r="C678" s="49"/>
      <c r="D678" s="48"/>
    </row>
    <row r="679" spans="1:4">
      <c r="A679" s="43"/>
      <c r="B679" s="43"/>
      <c r="C679" s="49"/>
      <c r="D679" s="48"/>
    </row>
    <row r="680" spans="1:4">
      <c r="A680" s="43"/>
      <c r="B680" s="43"/>
      <c r="C680" s="49"/>
      <c r="D680" s="48"/>
    </row>
    <row r="681" spans="1:4">
      <c r="A681" s="43"/>
      <c r="B681" s="43"/>
      <c r="C681" s="49"/>
      <c r="D681" s="48"/>
    </row>
    <row r="682" spans="1:4">
      <c r="A682" s="43"/>
      <c r="B682" s="43"/>
      <c r="C682" s="49"/>
      <c r="D682" s="48"/>
    </row>
    <row r="683" spans="1:4">
      <c r="A683" s="43"/>
      <c r="B683" s="43"/>
      <c r="C683" s="49"/>
      <c r="D683" s="48"/>
    </row>
    <row r="684" spans="1:4">
      <c r="A684" s="43"/>
      <c r="B684" s="43"/>
      <c r="C684" s="49"/>
      <c r="D684" s="48"/>
    </row>
    <row r="685" spans="1:4">
      <c r="A685" s="43"/>
      <c r="B685" s="43"/>
      <c r="C685" s="49"/>
      <c r="D685" s="48"/>
    </row>
    <row r="686" spans="1:4">
      <c r="A686" s="43"/>
      <c r="B686" s="43"/>
      <c r="C686" s="49"/>
      <c r="D686" s="48"/>
    </row>
    <row r="687" spans="1:4">
      <c r="A687" s="43"/>
      <c r="B687" s="43"/>
      <c r="C687" s="49"/>
      <c r="D687" s="48"/>
    </row>
    <row r="688" spans="1:4">
      <c r="A688" s="43"/>
      <c r="B688" s="43"/>
      <c r="C688" s="49"/>
      <c r="D688" s="48"/>
    </row>
    <row r="689" spans="1:4">
      <c r="A689" s="43"/>
      <c r="B689" s="43"/>
      <c r="C689" s="49"/>
      <c r="D689" s="48"/>
    </row>
    <row r="690" spans="1:4">
      <c r="A690" s="43"/>
      <c r="B690" s="43"/>
      <c r="C690" s="49"/>
      <c r="D690" s="48"/>
    </row>
    <row r="691" spans="1:4">
      <c r="A691" s="43"/>
      <c r="B691" s="43"/>
      <c r="C691" s="49"/>
      <c r="D691" s="48"/>
    </row>
    <row r="692" spans="1:4">
      <c r="A692" s="43"/>
      <c r="B692" s="43"/>
      <c r="C692" s="49"/>
      <c r="D692" s="48"/>
    </row>
    <row r="693" spans="1:4">
      <c r="A693" s="43"/>
      <c r="B693" s="43"/>
      <c r="C693" s="49"/>
      <c r="D693" s="48"/>
    </row>
    <row r="694" spans="1:4">
      <c r="A694" s="43"/>
      <c r="B694" s="43"/>
      <c r="C694" s="49"/>
      <c r="D694" s="48"/>
    </row>
    <row r="695" spans="1:4">
      <c r="A695" s="43"/>
      <c r="B695" s="43"/>
      <c r="C695" s="49"/>
      <c r="D695" s="48"/>
    </row>
    <row r="696" spans="1:4">
      <c r="A696" s="43"/>
      <c r="B696" s="43"/>
      <c r="C696" s="49"/>
      <c r="D696" s="48"/>
    </row>
    <row r="697" spans="1:4">
      <c r="A697" s="43"/>
      <c r="B697" s="43"/>
      <c r="C697" s="49"/>
      <c r="D697" s="48"/>
    </row>
    <row r="698" spans="1:4">
      <c r="A698" s="43"/>
      <c r="B698" s="43"/>
      <c r="C698" s="49"/>
      <c r="D698" s="48"/>
    </row>
    <row r="699" spans="1:4">
      <c r="A699" s="43"/>
      <c r="B699" s="43"/>
      <c r="C699" s="49"/>
      <c r="D699" s="48"/>
    </row>
    <row r="700" spans="1:4">
      <c r="A700" s="43"/>
      <c r="B700" s="43"/>
      <c r="C700" s="49"/>
      <c r="D700" s="48"/>
    </row>
    <row r="701" spans="1:4">
      <c r="A701" s="43"/>
      <c r="B701" s="43"/>
      <c r="C701" s="49"/>
      <c r="D701" s="48"/>
    </row>
    <row r="702" spans="1:4">
      <c r="A702" s="43"/>
      <c r="B702" s="43"/>
      <c r="C702" s="49"/>
      <c r="D702" s="48"/>
    </row>
    <row r="703" spans="1:4">
      <c r="A703" s="43"/>
      <c r="B703" s="43"/>
      <c r="C703" s="49"/>
      <c r="D703" s="48"/>
    </row>
    <row r="704" spans="1:4">
      <c r="A704" s="43"/>
      <c r="B704" s="43"/>
      <c r="C704" s="49"/>
      <c r="D704" s="48"/>
    </row>
    <row r="705" spans="1:4">
      <c r="A705" s="43"/>
      <c r="B705" s="43"/>
      <c r="C705" s="49"/>
      <c r="D705" s="48"/>
    </row>
    <row r="706" spans="1:4">
      <c r="A706" s="43"/>
      <c r="B706" s="43"/>
      <c r="C706" s="49"/>
      <c r="D706" s="48"/>
    </row>
    <row r="707" spans="1:4">
      <c r="A707" s="43"/>
      <c r="B707" s="43"/>
      <c r="C707" s="49"/>
      <c r="D707" s="48"/>
    </row>
    <row r="708" spans="1:4">
      <c r="A708" s="43"/>
      <c r="B708" s="43"/>
      <c r="C708" s="49"/>
      <c r="D708" s="48"/>
    </row>
    <row r="709" spans="1:4">
      <c r="A709" s="43"/>
      <c r="B709" s="43"/>
      <c r="C709" s="49"/>
      <c r="D709" s="48"/>
    </row>
    <row r="710" spans="1:4">
      <c r="A710" s="43"/>
      <c r="B710" s="43"/>
      <c r="C710" s="49"/>
      <c r="D710" s="48"/>
    </row>
    <row r="711" spans="1:4">
      <c r="A711" s="43"/>
      <c r="B711" s="43"/>
      <c r="C711" s="49"/>
      <c r="D711" s="48"/>
    </row>
    <row r="712" spans="1:4">
      <c r="A712" s="43"/>
      <c r="B712" s="43"/>
      <c r="C712" s="49"/>
      <c r="D712" s="48"/>
    </row>
    <row r="713" spans="1:4">
      <c r="A713" s="43"/>
      <c r="B713" s="43"/>
      <c r="C713" s="49"/>
      <c r="D713" s="48"/>
    </row>
    <row r="714" spans="1:4">
      <c r="A714" s="43"/>
      <c r="B714" s="43"/>
      <c r="C714" s="49"/>
      <c r="D714" s="48"/>
    </row>
    <row r="715" spans="1:4">
      <c r="A715" s="43"/>
      <c r="B715" s="43"/>
      <c r="C715" s="49"/>
      <c r="D715" s="48"/>
    </row>
    <row r="716" spans="1:4">
      <c r="A716" s="43"/>
      <c r="B716" s="43"/>
      <c r="C716" s="49"/>
      <c r="D716" s="48"/>
    </row>
    <row r="717" spans="1:4">
      <c r="A717" s="43"/>
      <c r="B717" s="43"/>
      <c r="C717" s="49"/>
      <c r="D717" s="48"/>
    </row>
    <row r="718" spans="1:4">
      <c r="A718" s="43"/>
      <c r="B718" s="43"/>
      <c r="C718" s="49"/>
      <c r="D718" s="48"/>
    </row>
    <row r="719" spans="1:4">
      <c r="A719" s="43"/>
      <c r="B719" s="43"/>
      <c r="C719" s="49"/>
      <c r="D719" s="48"/>
    </row>
    <row r="720" spans="1:4">
      <c r="A720" s="43"/>
      <c r="B720" s="43"/>
      <c r="C720" s="49"/>
      <c r="D720" s="48"/>
    </row>
    <row r="721" spans="1:4">
      <c r="A721" s="43"/>
      <c r="B721" s="43"/>
      <c r="C721" s="49"/>
      <c r="D721" s="48"/>
    </row>
    <row r="722" spans="1:4">
      <c r="A722" s="43"/>
      <c r="B722" s="43"/>
      <c r="C722" s="49"/>
      <c r="D722" s="48"/>
    </row>
    <row r="723" spans="1:4">
      <c r="A723" s="43"/>
      <c r="B723" s="43"/>
      <c r="C723" s="49"/>
      <c r="D723" s="48"/>
    </row>
    <row r="724" spans="1:4">
      <c r="A724" s="43"/>
      <c r="B724" s="43"/>
      <c r="C724" s="49"/>
      <c r="D724" s="48"/>
    </row>
    <row r="725" spans="1:4">
      <c r="A725" s="43"/>
      <c r="B725" s="43"/>
      <c r="C725" s="49"/>
      <c r="D725" s="48"/>
    </row>
    <row r="726" spans="1:4">
      <c r="A726" s="43"/>
      <c r="B726" s="43"/>
      <c r="C726" s="49"/>
      <c r="D726" s="48"/>
    </row>
    <row r="727" spans="1:4">
      <c r="A727" s="43"/>
      <c r="B727" s="43"/>
      <c r="C727" s="49"/>
      <c r="D727" s="48"/>
    </row>
    <row r="728" spans="1:4">
      <c r="A728" s="43"/>
      <c r="B728" s="43"/>
      <c r="C728" s="49"/>
      <c r="D728" s="48"/>
    </row>
    <row r="729" spans="1:4">
      <c r="A729" s="43"/>
      <c r="B729" s="43"/>
      <c r="C729" s="49"/>
      <c r="D729" s="48"/>
    </row>
    <row r="730" spans="1:4">
      <c r="A730" s="43"/>
      <c r="B730" s="43"/>
      <c r="C730" s="49"/>
      <c r="D730" s="48"/>
    </row>
    <row r="731" spans="1:4">
      <c r="A731" s="43"/>
      <c r="B731" s="43"/>
      <c r="C731" s="49"/>
      <c r="D731" s="48"/>
    </row>
    <row r="732" spans="1:4">
      <c r="A732" s="43"/>
      <c r="B732" s="43"/>
      <c r="C732" s="49"/>
      <c r="D732" s="48"/>
    </row>
    <row r="733" spans="1:4">
      <c r="A733" s="43"/>
      <c r="B733" s="43"/>
      <c r="C733" s="49"/>
      <c r="D733" s="48"/>
    </row>
    <row r="734" spans="1:4">
      <c r="A734" s="43"/>
      <c r="B734" s="43"/>
      <c r="C734" s="49"/>
      <c r="D734" s="48"/>
    </row>
    <row r="735" spans="1:4">
      <c r="A735" s="43"/>
      <c r="B735" s="43"/>
      <c r="C735" s="49"/>
      <c r="D735" s="48"/>
    </row>
    <row r="736" spans="1:4">
      <c r="A736" s="43"/>
      <c r="B736" s="43"/>
      <c r="C736" s="49"/>
      <c r="D736" s="48"/>
    </row>
    <row r="737" spans="1:4">
      <c r="A737" s="43"/>
      <c r="B737" s="43"/>
      <c r="C737" s="49"/>
      <c r="D737" s="48"/>
    </row>
    <row r="738" spans="1:4">
      <c r="A738" s="43"/>
      <c r="B738" s="43"/>
      <c r="C738" s="49"/>
      <c r="D738" s="48"/>
    </row>
    <row r="739" spans="1:4">
      <c r="A739" s="43"/>
      <c r="B739" s="43"/>
      <c r="C739" s="49"/>
      <c r="D739" s="48"/>
    </row>
    <row r="740" spans="1:4">
      <c r="A740" s="43"/>
      <c r="B740" s="43"/>
      <c r="C740" s="49"/>
      <c r="D740" s="48"/>
    </row>
    <row r="741" spans="1:4">
      <c r="A741" s="43"/>
      <c r="B741" s="43"/>
      <c r="C741" s="49"/>
      <c r="D741" s="48"/>
    </row>
    <row r="742" spans="1:4">
      <c r="A742" s="43"/>
      <c r="B742" s="43"/>
      <c r="C742" s="49"/>
      <c r="D742" s="48"/>
    </row>
    <row r="743" spans="1:4">
      <c r="A743" s="43"/>
      <c r="B743" s="43"/>
      <c r="C743" s="49"/>
      <c r="D743" s="48"/>
    </row>
    <row r="744" spans="1:4">
      <c r="A744" s="43"/>
      <c r="B744" s="43"/>
      <c r="C744" s="49"/>
      <c r="D744" s="48"/>
    </row>
    <row r="745" spans="1:4">
      <c r="A745" s="43"/>
      <c r="B745" s="43"/>
      <c r="C745" s="49"/>
      <c r="D745" s="48"/>
    </row>
    <row r="746" spans="1:4">
      <c r="A746" s="43"/>
      <c r="B746" s="43"/>
      <c r="C746" s="49"/>
      <c r="D746" s="48"/>
    </row>
    <row r="747" spans="1:4">
      <c r="A747" s="43"/>
      <c r="B747" s="43"/>
      <c r="C747" s="49"/>
      <c r="D747" s="48"/>
    </row>
    <row r="748" spans="1:4">
      <c r="A748" s="43"/>
      <c r="B748" s="43"/>
      <c r="C748" s="49"/>
      <c r="D748" s="48"/>
    </row>
    <row r="749" spans="1:4">
      <c r="A749" s="43"/>
      <c r="B749" s="43"/>
      <c r="C749" s="49"/>
      <c r="D749" s="48"/>
    </row>
    <row r="750" spans="1:4">
      <c r="A750" s="43"/>
      <c r="B750" s="43"/>
      <c r="C750" s="49"/>
      <c r="D750" s="48"/>
    </row>
    <row r="751" spans="1:4">
      <c r="A751" s="43"/>
      <c r="B751" s="43"/>
      <c r="C751" s="49"/>
      <c r="D751" s="48"/>
    </row>
    <row r="752" spans="1:4">
      <c r="A752" s="43"/>
      <c r="B752" s="43"/>
      <c r="C752" s="49"/>
      <c r="D752" s="48"/>
    </row>
    <row r="753" spans="1:4">
      <c r="A753" s="43"/>
      <c r="B753" s="43"/>
      <c r="C753" s="49"/>
      <c r="D753" s="48"/>
    </row>
    <row r="754" spans="1:4">
      <c r="A754" s="43"/>
      <c r="B754" s="43"/>
      <c r="C754" s="49"/>
      <c r="D754" s="48"/>
    </row>
    <row r="755" spans="1:4">
      <c r="A755" s="43"/>
      <c r="B755" s="43"/>
      <c r="C755" s="49"/>
      <c r="D755" s="48"/>
    </row>
    <row r="756" spans="1:4">
      <c r="A756" s="43"/>
      <c r="B756" s="43"/>
      <c r="C756" s="49"/>
      <c r="D756" s="48"/>
    </row>
    <row r="757" spans="1:4">
      <c r="A757" s="43"/>
      <c r="B757" s="43"/>
      <c r="C757" s="49"/>
      <c r="D757" s="48"/>
    </row>
    <row r="758" spans="1:4">
      <c r="A758" s="43"/>
      <c r="B758" s="43"/>
      <c r="C758" s="49"/>
      <c r="D758" s="48"/>
    </row>
    <row r="759" spans="1:4">
      <c r="A759" s="43"/>
      <c r="B759" s="43"/>
      <c r="C759" s="49"/>
      <c r="D759" s="48"/>
    </row>
    <row r="760" spans="1:4">
      <c r="A760" s="43"/>
      <c r="B760" s="43"/>
      <c r="C760" s="49"/>
      <c r="D760" s="48"/>
    </row>
    <row r="761" spans="1:4">
      <c r="A761" s="43"/>
      <c r="B761" s="43"/>
      <c r="C761" s="49"/>
      <c r="D761" s="48"/>
    </row>
    <row r="762" spans="1:4">
      <c r="A762" s="43"/>
      <c r="B762" s="43"/>
      <c r="C762" s="49"/>
      <c r="D762" s="48"/>
    </row>
    <row r="763" spans="1:4">
      <c r="A763" s="43"/>
      <c r="B763" s="43"/>
      <c r="C763" s="49"/>
      <c r="D763" s="48"/>
    </row>
    <row r="764" spans="1:4">
      <c r="A764" s="43"/>
      <c r="B764" s="43"/>
      <c r="C764" s="49"/>
      <c r="D764" s="48"/>
    </row>
    <row r="765" spans="1:4">
      <c r="A765" s="43"/>
      <c r="B765" s="43"/>
      <c r="C765" s="49"/>
      <c r="D765" s="48"/>
    </row>
    <row r="766" spans="1:4">
      <c r="A766" s="43"/>
      <c r="B766" s="43"/>
      <c r="C766" s="49"/>
      <c r="D766" s="48"/>
    </row>
    <row r="767" spans="1:4">
      <c r="A767" s="43"/>
      <c r="B767" s="43"/>
      <c r="C767" s="49"/>
      <c r="D767" s="48"/>
    </row>
    <row r="768" spans="1:4">
      <c r="A768" s="43"/>
      <c r="B768" s="43"/>
      <c r="C768" s="49"/>
      <c r="D768" s="48"/>
    </row>
    <row r="769" spans="1:4">
      <c r="A769" s="43"/>
      <c r="B769" s="43"/>
      <c r="C769" s="49"/>
      <c r="D769" s="48"/>
    </row>
    <row r="770" spans="1:4">
      <c r="A770" s="43"/>
      <c r="B770" s="43"/>
      <c r="C770" s="49"/>
      <c r="D770" s="48"/>
    </row>
    <row r="771" spans="1:4">
      <c r="A771" s="43"/>
      <c r="B771" s="43"/>
      <c r="C771" s="49"/>
      <c r="D771" s="48"/>
    </row>
    <row r="772" spans="1:4">
      <c r="A772" s="43"/>
      <c r="B772" s="43"/>
      <c r="C772" s="49"/>
      <c r="D772" s="48"/>
    </row>
    <row r="773" spans="1:4">
      <c r="A773" s="43"/>
      <c r="B773" s="43"/>
      <c r="C773" s="49"/>
      <c r="D773" s="48"/>
    </row>
    <row r="774" spans="1:4">
      <c r="A774" s="43"/>
      <c r="B774" s="43"/>
      <c r="C774" s="49"/>
      <c r="D774" s="48"/>
    </row>
    <row r="775" spans="1:4">
      <c r="A775" s="43"/>
      <c r="B775" s="43"/>
      <c r="C775" s="49"/>
      <c r="D775" s="48"/>
    </row>
    <row r="776" spans="1:4">
      <c r="A776" s="43"/>
      <c r="B776" s="43"/>
      <c r="C776" s="49"/>
      <c r="D776" s="48"/>
    </row>
    <row r="777" spans="1:4">
      <c r="A777" s="43"/>
      <c r="B777" s="43"/>
      <c r="C777" s="49"/>
      <c r="D777" s="48"/>
    </row>
    <row r="778" spans="1:4">
      <c r="A778" s="43"/>
      <c r="B778" s="43"/>
      <c r="C778" s="49"/>
      <c r="D778" s="48"/>
    </row>
    <row r="779" spans="1:4">
      <c r="A779" s="43"/>
      <c r="B779" s="43"/>
      <c r="C779" s="49"/>
      <c r="D779" s="48"/>
    </row>
    <row r="780" spans="1:4">
      <c r="A780" s="43"/>
      <c r="B780" s="43"/>
      <c r="C780" s="49"/>
      <c r="D780" s="48"/>
    </row>
    <row r="781" spans="1:4">
      <c r="A781" s="43"/>
      <c r="B781" s="43"/>
      <c r="C781" s="49"/>
      <c r="D781" s="48"/>
    </row>
    <row r="782" spans="1:4">
      <c r="A782" s="43"/>
      <c r="B782" s="43"/>
      <c r="C782" s="49"/>
      <c r="D782" s="48"/>
    </row>
    <row r="783" spans="1:4">
      <c r="A783" s="43"/>
      <c r="B783" s="43"/>
      <c r="C783" s="49"/>
      <c r="D783" s="48"/>
    </row>
    <row r="784" spans="1:4">
      <c r="A784" s="43"/>
      <c r="B784" s="43"/>
      <c r="C784" s="49"/>
      <c r="D784" s="48"/>
    </row>
    <row r="785" spans="1:4">
      <c r="A785" s="43"/>
      <c r="B785" s="43"/>
      <c r="C785" s="49"/>
      <c r="D785" s="48"/>
    </row>
    <row r="786" spans="1:4">
      <c r="A786" s="43"/>
      <c r="B786" s="43"/>
      <c r="C786" s="49"/>
      <c r="D786" s="48"/>
    </row>
    <row r="787" spans="1:4">
      <c r="A787" s="43"/>
      <c r="B787" s="43"/>
      <c r="C787" s="49"/>
      <c r="D787" s="48"/>
    </row>
    <row r="788" spans="1:4">
      <c r="A788" s="43"/>
      <c r="B788" s="43"/>
      <c r="C788" s="49"/>
      <c r="D788" s="48"/>
    </row>
    <row r="789" spans="1:4">
      <c r="A789" s="43"/>
      <c r="B789" s="43"/>
      <c r="C789" s="49"/>
      <c r="D789" s="48"/>
    </row>
    <row r="790" spans="1:4">
      <c r="A790" s="43"/>
      <c r="B790" s="43"/>
      <c r="C790" s="49"/>
      <c r="D790" s="48"/>
    </row>
    <row r="791" spans="1:4">
      <c r="A791" s="43"/>
      <c r="B791" s="43"/>
      <c r="C791" s="49"/>
      <c r="D791" s="48"/>
    </row>
    <row r="792" spans="1:4">
      <c r="A792" s="43"/>
      <c r="B792" s="43"/>
      <c r="C792" s="49"/>
      <c r="D792" s="48"/>
    </row>
    <row r="793" spans="1:4">
      <c r="A793" s="43"/>
      <c r="B793" s="43"/>
      <c r="C793" s="49"/>
      <c r="D793" s="48"/>
    </row>
    <row r="794" spans="1:4">
      <c r="A794" s="43"/>
      <c r="B794" s="43"/>
      <c r="C794" s="49"/>
      <c r="D794" s="48"/>
    </row>
    <row r="795" spans="1:4">
      <c r="A795" s="43"/>
      <c r="B795" s="43"/>
      <c r="C795" s="49"/>
      <c r="D795" s="48"/>
    </row>
    <row r="796" spans="1:4">
      <c r="A796" s="43"/>
      <c r="B796" s="43"/>
      <c r="C796" s="49"/>
      <c r="D796" s="48"/>
    </row>
    <row r="797" spans="1:4">
      <c r="A797" s="43"/>
      <c r="B797" s="43"/>
      <c r="C797" s="49"/>
      <c r="D797" s="48"/>
    </row>
    <row r="798" spans="1:4">
      <c r="A798" s="43"/>
      <c r="B798" s="43"/>
      <c r="C798" s="49"/>
      <c r="D798" s="48"/>
    </row>
    <row r="799" spans="1:4">
      <c r="A799" s="43"/>
      <c r="B799" s="43"/>
      <c r="C799" s="49"/>
      <c r="D799" s="48"/>
    </row>
    <row r="800" spans="1:4">
      <c r="A800" s="43"/>
      <c r="B800" s="43"/>
      <c r="C800" s="49"/>
      <c r="D800" s="48"/>
    </row>
    <row r="801" spans="1:4">
      <c r="A801" s="43"/>
      <c r="B801" s="43"/>
      <c r="C801" s="49"/>
      <c r="D801" s="48"/>
    </row>
    <row r="802" spans="1:4">
      <c r="A802" s="43"/>
      <c r="B802" s="43"/>
      <c r="C802" s="49"/>
      <c r="D802" s="48"/>
    </row>
    <row r="803" spans="1:4">
      <c r="A803" s="43"/>
      <c r="B803" s="43"/>
      <c r="C803" s="49"/>
      <c r="D803" s="48"/>
    </row>
    <row r="804" spans="1:4">
      <c r="A804" s="43"/>
      <c r="B804" s="43"/>
      <c r="C804" s="49"/>
      <c r="D804" s="48"/>
    </row>
    <row r="805" spans="1:4">
      <c r="A805" s="43"/>
      <c r="B805" s="43"/>
      <c r="C805" s="49"/>
      <c r="D805" s="48"/>
    </row>
    <row r="806" spans="1:4">
      <c r="A806" s="43"/>
      <c r="B806" s="43"/>
      <c r="C806" s="49"/>
      <c r="D806" s="48"/>
    </row>
    <row r="807" spans="1:4">
      <c r="A807" s="43"/>
      <c r="B807" s="43"/>
      <c r="C807" s="49"/>
      <c r="D807" s="48"/>
    </row>
    <row r="808" spans="1:4">
      <c r="A808" s="43"/>
      <c r="B808" s="43"/>
      <c r="C808" s="49"/>
      <c r="D808" s="48"/>
    </row>
    <row r="809" spans="1:4">
      <c r="A809" s="43"/>
      <c r="B809" s="43"/>
      <c r="C809" s="49"/>
      <c r="D809" s="48"/>
    </row>
    <row r="810" spans="1:4">
      <c r="A810" s="43"/>
      <c r="B810" s="43"/>
      <c r="C810" s="49"/>
      <c r="D810" s="48"/>
    </row>
    <row r="811" spans="1:4">
      <c r="A811" s="43"/>
      <c r="B811" s="43"/>
      <c r="C811" s="49"/>
      <c r="D811" s="48"/>
    </row>
    <row r="812" spans="1:4">
      <c r="A812" s="43"/>
      <c r="B812" s="43"/>
      <c r="C812" s="49"/>
      <c r="D812" s="48"/>
    </row>
    <row r="813" spans="1:4">
      <c r="A813" s="43"/>
      <c r="B813" s="43"/>
      <c r="C813" s="49"/>
      <c r="D813" s="48"/>
    </row>
    <row r="814" spans="1:4">
      <c r="A814" s="43"/>
      <c r="B814" s="43"/>
      <c r="C814" s="49"/>
      <c r="D814" s="48"/>
    </row>
    <row r="815" spans="1:4">
      <c r="A815" s="43"/>
      <c r="B815" s="43"/>
      <c r="C815" s="49"/>
      <c r="D815" s="48"/>
    </row>
    <row r="816" spans="1:4">
      <c r="A816" s="43"/>
      <c r="B816" s="43"/>
      <c r="C816" s="49"/>
      <c r="D816" s="48"/>
    </row>
    <row r="817" spans="1:4">
      <c r="A817" s="43"/>
      <c r="B817" s="43"/>
      <c r="C817" s="49"/>
      <c r="D817" s="48"/>
    </row>
    <row r="818" spans="1:4">
      <c r="A818" s="43"/>
      <c r="B818" s="43"/>
      <c r="C818" s="49"/>
      <c r="D818" s="48"/>
    </row>
    <row r="819" spans="1:4">
      <c r="A819" s="43"/>
      <c r="B819" s="43"/>
      <c r="C819" s="49"/>
      <c r="D819" s="48"/>
    </row>
    <row r="820" spans="1:4">
      <c r="A820" s="43"/>
      <c r="B820" s="43"/>
      <c r="C820" s="49"/>
      <c r="D820" s="48"/>
    </row>
    <row r="821" spans="1:4">
      <c r="A821" s="43"/>
      <c r="B821" s="43"/>
      <c r="C821" s="49"/>
      <c r="D821" s="48"/>
    </row>
    <row r="822" spans="1:4">
      <c r="A822" s="43"/>
      <c r="B822" s="43"/>
      <c r="C822" s="49"/>
      <c r="D822" s="48"/>
    </row>
    <row r="823" spans="1:4">
      <c r="A823" s="43"/>
      <c r="B823" s="43"/>
      <c r="C823" s="49"/>
      <c r="D823" s="48"/>
    </row>
    <row r="824" spans="1:4">
      <c r="A824" s="43"/>
      <c r="B824" s="43"/>
      <c r="C824" s="49"/>
      <c r="D824" s="48"/>
    </row>
    <row r="825" spans="1:4">
      <c r="A825" s="43"/>
      <c r="B825" s="43"/>
      <c r="C825" s="49"/>
      <c r="D825" s="48"/>
    </row>
    <row r="826" spans="1:4">
      <c r="A826" s="43"/>
      <c r="B826" s="43"/>
      <c r="C826" s="49"/>
      <c r="D826" s="48"/>
    </row>
    <row r="827" spans="1:4">
      <c r="A827" s="43"/>
      <c r="B827" s="43"/>
      <c r="C827" s="49"/>
      <c r="D827" s="48"/>
    </row>
    <row r="828" spans="1:4">
      <c r="A828" s="43"/>
      <c r="B828" s="43"/>
      <c r="C828" s="49"/>
      <c r="D828" s="48"/>
    </row>
    <row r="829" spans="1:4">
      <c r="A829" s="43"/>
      <c r="B829" s="43"/>
      <c r="C829" s="49"/>
      <c r="D829" s="48"/>
    </row>
    <row r="830" spans="1:4">
      <c r="A830" s="43"/>
      <c r="B830" s="43"/>
      <c r="C830" s="49"/>
      <c r="D830" s="48"/>
    </row>
    <row r="831" spans="1:4">
      <c r="A831" s="43"/>
      <c r="B831" s="43"/>
      <c r="C831" s="49"/>
      <c r="D831" s="48"/>
    </row>
    <row r="832" spans="1:4">
      <c r="A832" s="43"/>
      <c r="B832" s="43"/>
      <c r="C832" s="49"/>
      <c r="D832" s="48"/>
    </row>
    <row r="833" spans="1:4">
      <c r="A833" s="43"/>
      <c r="B833" s="43"/>
      <c r="C833" s="49"/>
      <c r="D833" s="48"/>
    </row>
    <row r="834" spans="1:4">
      <c r="A834" s="43"/>
      <c r="B834" s="43"/>
      <c r="C834" s="49"/>
      <c r="D834" s="48"/>
    </row>
    <row r="835" spans="1:4">
      <c r="A835" s="43"/>
      <c r="B835" s="43"/>
      <c r="C835" s="49"/>
      <c r="D835" s="48"/>
    </row>
    <row r="836" spans="1:4">
      <c r="A836" s="43"/>
      <c r="B836" s="43"/>
      <c r="C836" s="49"/>
      <c r="D836" s="48"/>
    </row>
    <row r="837" spans="1:4">
      <c r="A837" s="43"/>
      <c r="B837" s="43"/>
      <c r="C837" s="49"/>
      <c r="D837" s="48"/>
    </row>
    <row r="838" spans="1:4">
      <c r="A838" s="43"/>
      <c r="B838" s="43"/>
      <c r="C838" s="49"/>
      <c r="D838" s="48"/>
    </row>
    <row r="839" spans="1:4">
      <c r="A839" s="43"/>
      <c r="B839" s="43"/>
      <c r="C839" s="49"/>
      <c r="D839" s="48"/>
    </row>
    <row r="840" spans="1:4">
      <c r="A840" s="43"/>
      <c r="B840" s="43"/>
      <c r="C840" s="49"/>
      <c r="D840" s="48"/>
    </row>
    <row r="841" spans="1:4">
      <c r="A841" s="43"/>
      <c r="B841" s="43"/>
      <c r="C841" s="49"/>
      <c r="D841" s="48"/>
    </row>
    <row r="842" spans="1:4">
      <c r="A842" s="43"/>
      <c r="B842" s="43"/>
      <c r="C842" s="49"/>
      <c r="D842" s="48"/>
    </row>
    <row r="843" spans="1:4">
      <c r="A843" s="43"/>
      <c r="B843" s="43"/>
      <c r="C843" s="49"/>
      <c r="D843" s="48"/>
    </row>
    <row r="844" spans="1:4">
      <c r="A844" s="43"/>
      <c r="B844" s="43"/>
      <c r="C844" s="49"/>
      <c r="D844" s="48"/>
    </row>
    <row r="845" spans="1:4">
      <c r="A845" s="43"/>
      <c r="B845" s="43"/>
      <c r="C845" s="49"/>
      <c r="D845" s="48"/>
    </row>
    <row r="846" spans="1:4">
      <c r="A846" s="43"/>
      <c r="B846" s="43"/>
      <c r="C846" s="49"/>
      <c r="D846" s="48"/>
    </row>
    <row r="847" spans="1:4">
      <c r="A847" s="43"/>
      <c r="B847" s="43"/>
      <c r="C847" s="49"/>
      <c r="D847" s="48"/>
    </row>
    <row r="848" spans="1:4">
      <c r="A848" s="43"/>
      <c r="B848" s="43"/>
      <c r="C848" s="49"/>
      <c r="D848" s="48"/>
    </row>
    <row r="849" spans="1:4">
      <c r="A849" s="43"/>
      <c r="B849" s="43"/>
      <c r="C849" s="49"/>
      <c r="D849" s="48"/>
    </row>
    <row r="850" spans="1:4">
      <c r="A850" s="43"/>
      <c r="B850" s="43"/>
      <c r="C850" s="49"/>
      <c r="D850" s="48"/>
    </row>
    <row r="851" spans="1:4">
      <c r="A851" s="43"/>
      <c r="B851" s="43"/>
      <c r="C851" s="49"/>
      <c r="D851" s="48"/>
    </row>
    <row r="852" spans="1:4">
      <c r="A852" s="43"/>
      <c r="B852" s="43"/>
      <c r="C852" s="49"/>
      <c r="D852" s="48"/>
    </row>
    <row r="853" spans="1:4">
      <c r="A853" s="43"/>
      <c r="B853" s="43"/>
      <c r="C853" s="49"/>
      <c r="D853" s="48"/>
    </row>
    <row r="854" spans="1:4">
      <c r="A854" s="43"/>
      <c r="B854" s="43"/>
      <c r="C854" s="49"/>
      <c r="D854" s="48"/>
    </row>
    <row r="855" spans="1:4">
      <c r="A855" s="43"/>
      <c r="B855" s="43"/>
      <c r="C855" s="49"/>
      <c r="D855" s="48"/>
    </row>
    <row r="856" spans="1:4">
      <c r="A856" s="43"/>
      <c r="B856" s="43"/>
      <c r="C856" s="49"/>
      <c r="D856" s="48"/>
    </row>
    <row r="857" spans="1:4">
      <c r="A857" s="43"/>
      <c r="B857" s="43"/>
      <c r="C857" s="49"/>
      <c r="D857" s="48"/>
    </row>
    <row r="858" spans="1:4">
      <c r="A858" s="43"/>
      <c r="B858" s="43"/>
      <c r="C858" s="49"/>
      <c r="D858" s="48"/>
    </row>
    <row r="859" spans="1:4">
      <c r="A859" s="43"/>
      <c r="B859" s="43"/>
      <c r="C859" s="49"/>
      <c r="D859" s="48"/>
    </row>
    <row r="860" spans="1:4">
      <c r="A860" s="43"/>
      <c r="B860" s="43"/>
      <c r="C860" s="49"/>
      <c r="D860" s="48"/>
    </row>
    <row r="861" spans="1:4">
      <c r="A861" s="43"/>
      <c r="B861" s="43"/>
      <c r="C861" s="49"/>
      <c r="D861" s="48"/>
    </row>
    <row r="862" spans="1:4">
      <c r="A862" s="43"/>
      <c r="B862" s="43"/>
      <c r="C862" s="49"/>
      <c r="D862" s="48"/>
    </row>
    <row r="863" spans="1:4">
      <c r="A863" s="43"/>
      <c r="B863" s="43"/>
      <c r="C863" s="49"/>
      <c r="D863" s="48"/>
    </row>
    <row r="864" spans="1:4">
      <c r="A864" s="43"/>
      <c r="B864" s="43"/>
      <c r="C864" s="49"/>
      <c r="D864" s="48"/>
    </row>
    <row r="865" spans="1:4">
      <c r="A865" s="43"/>
      <c r="B865" s="43"/>
      <c r="C865" s="49"/>
      <c r="D865" s="48"/>
    </row>
    <row r="866" spans="1:4">
      <c r="A866" s="43"/>
      <c r="B866" s="43"/>
      <c r="C866" s="49"/>
      <c r="D866" s="48"/>
    </row>
    <row r="867" spans="1:4">
      <c r="A867" s="43"/>
      <c r="B867" s="43"/>
      <c r="C867" s="49"/>
      <c r="D867" s="48"/>
    </row>
    <row r="868" spans="1:4">
      <c r="A868" s="43"/>
      <c r="B868" s="43"/>
      <c r="C868" s="49"/>
      <c r="D868" s="48"/>
    </row>
    <row r="869" spans="1:4">
      <c r="A869" s="43"/>
      <c r="B869" s="43"/>
      <c r="C869" s="49"/>
      <c r="D869" s="48"/>
    </row>
    <row r="870" spans="1:4">
      <c r="A870" s="43"/>
      <c r="B870" s="43"/>
      <c r="C870" s="49"/>
      <c r="D870" s="48"/>
    </row>
    <row r="871" spans="1:4">
      <c r="A871" s="43"/>
      <c r="B871" s="43"/>
      <c r="C871" s="49"/>
      <c r="D871" s="48"/>
    </row>
    <row r="872" spans="1:4">
      <c r="A872" s="43"/>
      <c r="B872" s="43"/>
      <c r="C872" s="49"/>
      <c r="D872" s="48"/>
    </row>
    <row r="873" spans="1:4">
      <c r="A873" s="43"/>
      <c r="B873" s="43"/>
      <c r="C873" s="49"/>
      <c r="D873" s="48"/>
    </row>
    <row r="874" spans="1:4">
      <c r="A874" s="43"/>
      <c r="B874" s="43"/>
      <c r="C874" s="49"/>
      <c r="D874" s="48"/>
    </row>
    <row r="875" spans="1:4">
      <c r="A875" s="43"/>
      <c r="B875" s="43"/>
      <c r="C875" s="49"/>
      <c r="D875" s="48"/>
    </row>
    <row r="876" spans="1:4">
      <c r="A876" s="43"/>
      <c r="B876" s="43"/>
      <c r="C876" s="49"/>
      <c r="D876" s="48"/>
    </row>
    <row r="877" spans="1:4">
      <c r="A877" s="43"/>
      <c r="B877" s="43"/>
      <c r="C877" s="49"/>
      <c r="D877" s="48"/>
    </row>
    <row r="878" spans="1:4">
      <c r="A878" s="43"/>
      <c r="B878" s="43"/>
      <c r="C878" s="49"/>
      <c r="D878" s="48"/>
    </row>
    <row r="879" spans="1:4">
      <c r="A879" s="43"/>
      <c r="B879" s="43"/>
      <c r="C879" s="49"/>
      <c r="D879" s="48"/>
    </row>
    <row r="880" spans="1:4">
      <c r="A880" s="43"/>
      <c r="B880" s="43"/>
      <c r="C880" s="49"/>
      <c r="D880" s="48"/>
    </row>
    <row r="881" spans="1:4">
      <c r="A881" s="43"/>
      <c r="B881" s="43"/>
      <c r="C881" s="49"/>
      <c r="D881" s="48"/>
    </row>
    <row r="882" spans="1:4">
      <c r="A882" s="43"/>
      <c r="B882" s="43"/>
      <c r="C882" s="49"/>
      <c r="D882" s="48"/>
    </row>
    <row r="883" spans="1:4">
      <c r="A883" s="43"/>
      <c r="B883" s="43"/>
      <c r="C883" s="49"/>
      <c r="D883" s="48"/>
    </row>
    <row r="884" spans="1:4">
      <c r="A884" s="43"/>
      <c r="B884" s="43"/>
      <c r="C884" s="49"/>
      <c r="D884" s="48"/>
    </row>
    <row r="885" spans="1:4">
      <c r="A885" s="43"/>
      <c r="B885" s="43"/>
      <c r="C885" s="49"/>
      <c r="D885" s="48"/>
    </row>
    <row r="886" spans="1:4">
      <c r="A886" s="43"/>
      <c r="B886" s="43"/>
      <c r="C886" s="49"/>
      <c r="D886" s="48"/>
    </row>
    <row r="887" spans="1:4">
      <c r="A887" s="43"/>
      <c r="B887" s="43"/>
      <c r="C887" s="49"/>
      <c r="D887" s="48"/>
    </row>
    <row r="888" spans="1:4">
      <c r="A888" s="43"/>
      <c r="B888" s="43"/>
      <c r="C888" s="49"/>
      <c r="D888" s="48"/>
    </row>
    <row r="889" spans="1:4">
      <c r="A889" s="43"/>
      <c r="B889" s="43"/>
      <c r="C889" s="49"/>
      <c r="D889" s="48"/>
    </row>
    <row r="890" spans="1:4">
      <c r="A890" s="43"/>
      <c r="B890" s="43"/>
      <c r="C890" s="49"/>
      <c r="D890" s="48"/>
    </row>
    <row r="891" spans="1:4">
      <c r="A891" s="43"/>
      <c r="B891" s="43"/>
      <c r="C891" s="49"/>
      <c r="D891" s="48"/>
    </row>
    <row r="892" spans="1:4">
      <c r="A892" s="43"/>
      <c r="B892" s="43"/>
      <c r="C892" s="49"/>
      <c r="D892" s="48"/>
    </row>
    <row r="893" spans="1:4">
      <c r="A893" s="43"/>
      <c r="B893" s="43"/>
      <c r="C893" s="49"/>
      <c r="D893" s="48"/>
    </row>
    <row r="894" spans="1:4">
      <c r="A894" s="43"/>
      <c r="B894" s="43"/>
      <c r="C894" s="49"/>
      <c r="D894" s="48"/>
    </row>
    <row r="895" spans="1:4">
      <c r="A895" s="43"/>
      <c r="B895" s="43"/>
      <c r="C895" s="49"/>
      <c r="D895" s="48"/>
    </row>
    <row r="896" spans="1:4">
      <c r="A896" s="43"/>
      <c r="B896" s="43"/>
      <c r="C896" s="49"/>
      <c r="D896" s="48"/>
    </row>
    <row r="897" spans="1:4">
      <c r="A897" s="43"/>
      <c r="B897" s="43"/>
      <c r="C897" s="49"/>
      <c r="D897" s="48"/>
    </row>
    <row r="898" spans="1:4">
      <c r="A898" s="43"/>
      <c r="B898" s="43"/>
      <c r="C898" s="49"/>
      <c r="D898" s="48"/>
    </row>
    <row r="899" spans="1:4">
      <c r="A899" s="43"/>
      <c r="B899" s="43"/>
      <c r="C899" s="49"/>
      <c r="D899" s="48"/>
    </row>
    <row r="900" spans="1:4">
      <c r="A900" s="43"/>
      <c r="B900" s="43"/>
      <c r="C900" s="49"/>
      <c r="D900" s="48"/>
    </row>
    <row r="901" spans="1:4">
      <c r="A901" s="43"/>
      <c r="B901" s="43"/>
      <c r="C901" s="49"/>
      <c r="D901" s="48"/>
    </row>
    <row r="902" spans="1:4">
      <c r="A902" s="43"/>
      <c r="B902" s="43"/>
      <c r="C902" s="49"/>
      <c r="D902" s="48"/>
    </row>
    <row r="903" spans="1:4">
      <c r="A903" s="43"/>
      <c r="B903" s="43"/>
      <c r="C903" s="49"/>
      <c r="D903" s="48"/>
    </row>
    <row r="904" spans="1:4">
      <c r="A904" s="43"/>
      <c r="B904" s="43"/>
      <c r="C904" s="49"/>
      <c r="D904" s="48"/>
    </row>
    <row r="905" spans="1:4">
      <c r="A905" s="43"/>
      <c r="B905" s="43"/>
      <c r="C905" s="49"/>
      <c r="D905" s="48"/>
    </row>
    <row r="906" spans="1:4">
      <c r="A906" s="43"/>
      <c r="B906" s="43"/>
      <c r="C906" s="49"/>
      <c r="D906" s="48"/>
    </row>
    <row r="907" spans="1:4">
      <c r="A907" s="43"/>
      <c r="B907" s="43"/>
      <c r="C907" s="49"/>
      <c r="D907" s="48"/>
    </row>
    <row r="908" spans="1:4">
      <c r="A908" s="43"/>
      <c r="B908" s="43"/>
      <c r="C908" s="49"/>
      <c r="D908" s="48"/>
    </row>
    <row r="909" spans="1:4">
      <c r="A909" s="43"/>
      <c r="B909" s="43"/>
      <c r="C909" s="49"/>
      <c r="D909" s="48"/>
    </row>
    <row r="910" spans="1:4">
      <c r="A910" s="43"/>
      <c r="B910" s="43"/>
      <c r="C910" s="49"/>
      <c r="D910" s="48"/>
    </row>
    <row r="911" spans="1:4">
      <c r="A911" s="43"/>
      <c r="B911" s="43"/>
      <c r="C911" s="49"/>
      <c r="D911" s="48"/>
    </row>
    <row r="912" spans="1:4">
      <c r="A912" s="43"/>
      <c r="B912" s="43"/>
      <c r="C912" s="49"/>
      <c r="D912" s="48"/>
    </row>
    <row r="913" spans="1:4">
      <c r="A913" s="43"/>
      <c r="B913" s="43"/>
      <c r="C913" s="49"/>
      <c r="D913" s="48"/>
    </row>
    <row r="914" spans="1:4">
      <c r="A914" s="43"/>
      <c r="B914" s="43"/>
      <c r="C914" s="49"/>
      <c r="D914" s="48"/>
    </row>
    <row r="915" spans="1:4">
      <c r="A915" s="43"/>
      <c r="B915" s="43"/>
      <c r="C915" s="49"/>
      <c r="D915" s="48"/>
    </row>
    <row r="916" spans="1:4">
      <c r="A916" s="43"/>
      <c r="B916" s="43"/>
      <c r="C916" s="49"/>
      <c r="D916" s="48"/>
    </row>
    <row r="917" spans="1:4">
      <c r="A917" s="43"/>
      <c r="B917" s="43"/>
      <c r="C917" s="49"/>
      <c r="D917" s="48"/>
    </row>
    <row r="918" spans="1:4">
      <c r="A918" s="43"/>
      <c r="B918" s="43"/>
      <c r="C918" s="49"/>
      <c r="D918" s="48"/>
    </row>
    <row r="919" spans="1:4">
      <c r="A919" s="43"/>
      <c r="B919" s="43"/>
      <c r="C919" s="49"/>
      <c r="D919" s="48"/>
    </row>
    <row r="920" spans="1:4">
      <c r="A920" s="43"/>
      <c r="B920" s="43"/>
      <c r="C920" s="49"/>
      <c r="D920" s="48"/>
    </row>
    <row r="921" spans="1:4">
      <c r="A921" s="43"/>
      <c r="B921" s="43"/>
      <c r="C921" s="49"/>
      <c r="D921" s="48"/>
    </row>
    <row r="922" spans="1:4">
      <c r="A922" s="43"/>
      <c r="B922" s="43"/>
      <c r="C922" s="49"/>
      <c r="D922" s="48"/>
    </row>
    <row r="923" spans="1:4">
      <c r="A923" s="43"/>
      <c r="B923" s="43"/>
      <c r="C923" s="49"/>
      <c r="D923" s="48"/>
    </row>
    <row r="924" spans="1:4">
      <c r="A924" s="43"/>
      <c r="B924" s="43"/>
      <c r="C924" s="49"/>
      <c r="D924" s="48"/>
    </row>
    <row r="925" spans="1:4">
      <c r="A925" s="43"/>
      <c r="B925" s="43"/>
      <c r="C925" s="49"/>
      <c r="D925" s="48"/>
    </row>
    <row r="926" spans="1:4">
      <c r="A926" s="43"/>
      <c r="B926" s="43"/>
      <c r="C926" s="49"/>
      <c r="D926" s="48"/>
    </row>
    <row r="927" spans="1:4">
      <c r="A927" s="43"/>
      <c r="B927" s="43"/>
      <c r="C927" s="49"/>
      <c r="D927" s="48"/>
    </row>
    <row r="928" spans="1:4">
      <c r="A928" s="43"/>
      <c r="B928" s="43"/>
      <c r="C928" s="49"/>
      <c r="D928" s="48"/>
    </row>
    <row r="929" spans="1:4">
      <c r="A929" s="43"/>
      <c r="B929" s="43"/>
      <c r="C929" s="49"/>
      <c r="D929" s="48"/>
    </row>
    <row r="930" spans="1:4">
      <c r="A930" s="43"/>
      <c r="B930" s="43"/>
      <c r="C930" s="49"/>
      <c r="D930" s="48"/>
    </row>
    <row r="931" spans="1:4">
      <c r="A931" s="43"/>
      <c r="B931" s="43"/>
      <c r="C931" s="49"/>
      <c r="D931" s="48"/>
    </row>
    <row r="932" spans="1:4">
      <c r="A932" s="43"/>
      <c r="B932" s="43"/>
      <c r="C932" s="49"/>
      <c r="D932" s="48"/>
    </row>
    <row r="933" spans="1:4">
      <c r="A933" s="43"/>
      <c r="B933" s="43"/>
      <c r="C933" s="49"/>
      <c r="D933" s="48"/>
    </row>
    <row r="934" spans="1:4">
      <c r="A934" s="43"/>
      <c r="B934" s="43"/>
      <c r="C934" s="49"/>
      <c r="D934" s="48"/>
    </row>
    <row r="935" spans="1:4">
      <c r="A935" s="43"/>
      <c r="B935" s="43"/>
      <c r="C935" s="49"/>
      <c r="D935" s="48"/>
    </row>
    <row r="936" spans="1:4">
      <c r="A936" s="43"/>
      <c r="B936" s="43"/>
      <c r="C936" s="49"/>
      <c r="D936" s="48"/>
    </row>
    <row r="937" spans="1:4">
      <c r="A937" s="43"/>
      <c r="B937" s="43"/>
      <c r="C937" s="49"/>
      <c r="D937" s="48"/>
    </row>
    <row r="938" spans="1:4">
      <c r="A938" s="43"/>
      <c r="B938" s="43"/>
      <c r="C938" s="49"/>
      <c r="D938" s="48"/>
    </row>
    <row r="939" spans="1:4">
      <c r="A939" s="43"/>
      <c r="B939" s="43"/>
      <c r="C939" s="49"/>
      <c r="D939" s="48"/>
    </row>
    <row r="940" spans="1:4">
      <c r="A940" s="43"/>
      <c r="B940" s="43"/>
      <c r="C940" s="49"/>
      <c r="D940" s="48"/>
    </row>
    <row r="941" spans="1:4">
      <c r="A941" s="43"/>
      <c r="B941" s="43"/>
      <c r="C941" s="49"/>
      <c r="D941" s="48"/>
    </row>
    <row r="942" spans="1:4">
      <c r="A942" s="43"/>
      <c r="B942" s="43"/>
      <c r="C942" s="49"/>
      <c r="D942" s="48"/>
    </row>
    <row r="943" spans="1:4">
      <c r="A943" s="43"/>
      <c r="B943" s="43"/>
      <c r="C943" s="49"/>
      <c r="D943" s="48"/>
    </row>
    <row r="944" spans="1:4">
      <c r="A944" s="43"/>
      <c r="B944" s="43"/>
      <c r="C944" s="49"/>
      <c r="D944" s="48"/>
    </row>
    <row r="945" spans="1:4">
      <c r="A945" s="43"/>
      <c r="B945" s="43"/>
      <c r="C945" s="49"/>
      <c r="D945" s="48"/>
    </row>
    <row r="946" spans="1:4">
      <c r="A946" s="43"/>
      <c r="B946" s="43"/>
      <c r="C946" s="49"/>
      <c r="D946" s="48"/>
    </row>
    <row r="947" spans="1:4">
      <c r="A947" s="43"/>
      <c r="B947" s="43"/>
      <c r="C947" s="49"/>
      <c r="D947" s="48"/>
    </row>
    <row r="948" spans="1:4">
      <c r="A948" s="43"/>
      <c r="B948" s="43"/>
      <c r="C948" s="49"/>
      <c r="D948" s="48"/>
    </row>
    <row r="949" spans="1:4">
      <c r="A949" s="43"/>
      <c r="B949" s="43"/>
      <c r="C949" s="49"/>
      <c r="D949" s="48"/>
    </row>
    <row r="950" spans="1:4">
      <c r="A950" s="43"/>
      <c r="B950" s="43"/>
      <c r="C950" s="49"/>
      <c r="D950" s="48"/>
    </row>
    <row r="951" spans="1:4">
      <c r="A951" s="43"/>
      <c r="B951" s="43"/>
      <c r="C951" s="49"/>
      <c r="D951" s="48"/>
    </row>
    <row r="952" spans="1:4">
      <c r="A952" s="43"/>
      <c r="B952" s="43"/>
      <c r="C952" s="49"/>
      <c r="D952" s="48"/>
    </row>
    <row r="953" spans="1:4">
      <c r="A953" s="43"/>
      <c r="B953" s="43"/>
      <c r="C953" s="49"/>
      <c r="D953" s="48"/>
    </row>
    <row r="954" spans="1:4">
      <c r="A954" s="43"/>
      <c r="B954" s="43"/>
      <c r="C954" s="49"/>
      <c r="D954" s="48"/>
    </row>
    <row r="955" spans="1:4">
      <c r="A955" s="43"/>
      <c r="B955" s="43"/>
      <c r="C955" s="49"/>
      <c r="D955" s="48"/>
    </row>
    <row r="956" spans="1:4">
      <c r="A956" s="43"/>
      <c r="B956" s="43"/>
      <c r="C956" s="49"/>
      <c r="D956" s="48"/>
    </row>
    <row r="957" spans="1:4">
      <c r="A957" s="43"/>
      <c r="B957" s="43"/>
      <c r="C957" s="49"/>
      <c r="D957" s="48"/>
    </row>
    <row r="958" spans="1:4">
      <c r="A958" s="43"/>
      <c r="B958" s="43"/>
      <c r="C958" s="49"/>
      <c r="D958" s="48"/>
    </row>
    <row r="959" spans="1:4">
      <c r="A959" s="43"/>
      <c r="B959" s="43"/>
      <c r="C959" s="49"/>
      <c r="D959" s="48"/>
    </row>
    <row r="960" spans="1:4">
      <c r="A960" s="43"/>
      <c r="B960" s="43"/>
      <c r="C960" s="49"/>
      <c r="D960" s="48"/>
    </row>
    <row r="961" spans="1:4">
      <c r="A961" s="43"/>
      <c r="B961" s="43"/>
      <c r="C961" s="49"/>
      <c r="D961" s="48"/>
    </row>
    <row r="962" spans="1:4">
      <c r="A962" s="43"/>
      <c r="B962" s="43"/>
      <c r="C962" s="49"/>
      <c r="D962" s="48"/>
    </row>
    <row r="963" spans="1:4">
      <c r="A963" s="43"/>
      <c r="B963" s="43"/>
      <c r="C963" s="49"/>
      <c r="D963" s="48"/>
    </row>
    <row r="964" spans="1:4">
      <c r="A964" s="43"/>
      <c r="B964" s="43"/>
      <c r="C964" s="49"/>
      <c r="D964" s="48"/>
    </row>
    <row r="965" spans="1:4">
      <c r="A965" s="43"/>
      <c r="B965" s="43"/>
      <c r="C965" s="49"/>
      <c r="D965" s="48"/>
    </row>
    <row r="966" spans="1:4">
      <c r="A966" s="43"/>
      <c r="B966" s="43"/>
      <c r="C966" s="49"/>
      <c r="D966" s="48"/>
    </row>
    <row r="967" spans="1:4">
      <c r="A967" s="43"/>
      <c r="B967" s="43"/>
      <c r="C967" s="49"/>
      <c r="D967" s="48"/>
    </row>
    <row r="968" spans="1:4">
      <c r="A968" s="43"/>
      <c r="B968" s="43"/>
      <c r="C968" s="49"/>
      <c r="D968" s="48"/>
    </row>
    <row r="969" spans="1:4">
      <c r="A969" s="43"/>
      <c r="B969" s="43"/>
      <c r="C969" s="49"/>
      <c r="D969" s="48"/>
    </row>
    <row r="970" spans="1:4">
      <c r="A970" s="43"/>
      <c r="B970" s="43"/>
      <c r="C970" s="49"/>
      <c r="D970" s="48"/>
    </row>
    <row r="971" spans="1:4">
      <c r="A971" s="43"/>
      <c r="B971" s="43"/>
      <c r="C971" s="49"/>
      <c r="D971" s="48"/>
    </row>
    <row r="972" spans="1:4">
      <c r="A972" s="43"/>
      <c r="B972" s="43"/>
      <c r="C972" s="49"/>
      <c r="D972" s="48"/>
    </row>
    <row r="973" spans="1:4">
      <c r="A973" s="43"/>
      <c r="B973" s="43"/>
      <c r="C973" s="49"/>
      <c r="D973" s="48"/>
    </row>
    <row r="974" spans="1:4">
      <c r="A974" s="43"/>
      <c r="B974" s="43"/>
      <c r="C974" s="49"/>
      <c r="D974" s="48"/>
    </row>
    <row r="975" spans="1:4">
      <c r="A975" s="43"/>
      <c r="B975" s="43"/>
      <c r="C975" s="49"/>
      <c r="D975" s="48"/>
    </row>
    <row r="976" spans="1:4">
      <c r="A976" s="43"/>
      <c r="B976" s="43"/>
      <c r="C976" s="49"/>
      <c r="D976" s="48"/>
    </row>
    <row r="977" spans="1:4">
      <c r="A977" s="43"/>
      <c r="B977" s="43"/>
      <c r="C977" s="49"/>
      <c r="D977" s="48"/>
    </row>
    <row r="978" spans="1:4">
      <c r="A978" s="43"/>
      <c r="B978" s="43"/>
      <c r="C978" s="49"/>
      <c r="D978" s="48"/>
    </row>
    <row r="979" spans="1:4">
      <c r="A979" s="43"/>
      <c r="B979" s="43"/>
      <c r="C979" s="49"/>
      <c r="D979" s="48"/>
    </row>
    <row r="980" spans="1:4">
      <c r="A980" s="43"/>
      <c r="B980" s="43"/>
      <c r="C980" s="49"/>
      <c r="D980" s="48"/>
    </row>
    <row r="981" spans="1:4">
      <c r="A981" s="43"/>
      <c r="B981" s="43"/>
      <c r="C981" s="49"/>
      <c r="D981" s="48"/>
    </row>
    <row r="982" spans="1:4">
      <c r="A982" s="43"/>
      <c r="B982" s="43"/>
      <c r="C982" s="49"/>
      <c r="D982" s="48"/>
    </row>
    <row r="983" spans="1:4">
      <c r="A983" s="43"/>
      <c r="B983" s="43"/>
      <c r="C983" s="49"/>
      <c r="D983" s="48"/>
    </row>
    <row r="984" spans="1:4">
      <c r="A984" s="43"/>
      <c r="B984" s="43"/>
      <c r="C984" s="49"/>
      <c r="D984" s="48"/>
    </row>
    <row r="985" spans="1:4">
      <c r="A985" s="43"/>
      <c r="B985" s="43"/>
      <c r="C985" s="49"/>
      <c r="D985" s="48"/>
    </row>
    <row r="986" spans="1:4">
      <c r="A986" s="43"/>
      <c r="B986" s="43"/>
      <c r="C986" s="49"/>
      <c r="D986" s="48"/>
    </row>
    <row r="987" spans="1:4">
      <c r="A987" s="43"/>
      <c r="B987" s="43"/>
      <c r="C987" s="49"/>
      <c r="D987" s="48"/>
    </row>
    <row r="988" spans="1:4">
      <c r="A988" s="43"/>
      <c r="B988" s="43"/>
      <c r="C988" s="49"/>
      <c r="D988" s="48"/>
    </row>
    <row r="989" spans="1:4">
      <c r="A989" s="43"/>
      <c r="B989" s="43"/>
      <c r="C989" s="49"/>
      <c r="D989" s="48"/>
    </row>
    <row r="990" spans="1:4">
      <c r="A990" s="43"/>
      <c r="B990" s="43"/>
      <c r="C990" s="49"/>
      <c r="D990" s="48"/>
    </row>
    <row r="991" spans="1:4">
      <c r="A991" s="43"/>
      <c r="B991" s="43"/>
      <c r="C991" s="49"/>
      <c r="D991" s="48"/>
    </row>
    <row r="992" spans="1:4">
      <c r="A992" s="43"/>
      <c r="B992" s="43"/>
      <c r="C992" s="49"/>
      <c r="D992" s="48"/>
    </row>
    <row r="993" spans="1:4">
      <c r="A993" s="43"/>
      <c r="B993" s="43"/>
      <c r="C993" s="49"/>
      <c r="D993" s="48"/>
    </row>
    <row r="994" spans="1:4">
      <c r="A994" s="43"/>
      <c r="B994" s="43"/>
      <c r="C994" s="49"/>
      <c r="D994" s="48"/>
    </row>
    <row r="995" spans="1:4">
      <c r="A995" s="43"/>
      <c r="B995" s="43"/>
      <c r="C995" s="49"/>
      <c r="D995" s="48"/>
    </row>
    <row r="996" spans="1:4">
      <c r="A996" s="43"/>
      <c r="B996" s="43"/>
      <c r="C996" s="49"/>
      <c r="D996" s="48"/>
    </row>
    <row r="997" spans="1:4">
      <c r="A997" s="43"/>
      <c r="B997" s="43"/>
      <c r="C997" s="49"/>
      <c r="D997" s="48"/>
    </row>
    <row r="998" spans="1:4">
      <c r="A998" s="43"/>
      <c r="B998" s="43"/>
      <c r="C998" s="49"/>
      <c r="D998" s="48"/>
    </row>
    <row r="999" spans="1:4">
      <c r="A999" s="43"/>
      <c r="B999" s="43"/>
      <c r="C999" s="49"/>
      <c r="D999" s="48"/>
    </row>
    <row r="1000" spans="1:4">
      <c r="A1000" s="43"/>
      <c r="B1000" s="43"/>
      <c r="C1000" s="49"/>
      <c r="D1000" s="48"/>
    </row>
    <row r="1001" spans="1:4">
      <c r="A1001" s="43"/>
      <c r="B1001" s="43"/>
      <c r="C1001" s="49"/>
      <c r="D1001" s="48"/>
    </row>
    <row r="1002" spans="1:4">
      <c r="A1002" s="43"/>
      <c r="B1002" s="43"/>
      <c r="C1002" s="49"/>
      <c r="D1002" s="48"/>
    </row>
    <row r="1003" spans="1:4">
      <c r="A1003" s="43"/>
      <c r="B1003" s="43"/>
      <c r="C1003" s="49"/>
      <c r="D1003" s="48"/>
    </row>
    <row r="1004" spans="1:4">
      <c r="A1004" s="43"/>
      <c r="B1004" s="43"/>
      <c r="C1004" s="49"/>
      <c r="D1004" s="48"/>
    </row>
    <row r="1005" spans="1:4">
      <c r="A1005" s="43"/>
      <c r="B1005" s="43"/>
      <c r="C1005" s="49"/>
      <c r="D1005" s="48"/>
    </row>
    <row r="1006" spans="1:4">
      <c r="A1006" s="43"/>
      <c r="B1006" s="43"/>
      <c r="C1006" s="49"/>
      <c r="D1006" s="48"/>
    </row>
    <row r="1007" spans="1:4">
      <c r="A1007" s="43"/>
      <c r="B1007" s="43"/>
      <c r="C1007" s="49"/>
      <c r="D1007" s="48"/>
    </row>
    <row r="1008" spans="1:4">
      <c r="A1008" s="43"/>
      <c r="B1008" s="43"/>
      <c r="C1008" s="49"/>
      <c r="D1008" s="48"/>
    </row>
    <row r="1009" spans="1:4">
      <c r="A1009" s="43"/>
      <c r="B1009" s="43"/>
      <c r="C1009" s="49"/>
      <c r="D1009" s="48"/>
    </row>
    <row r="1010" spans="1:4">
      <c r="A1010" s="43"/>
      <c r="B1010" s="43"/>
      <c r="C1010" s="49"/>
      <c r="D1010" s="48"/>
    </row>
    <row r="1011" spans="1:4">
      <c r="A1011" s="43"/>
      <c r="B1011" s="43"/>
      <c r="C1011" s="49"/>
      <c r="D1011" s="48"/>
    </row>
    <row r="1012" spans="1:4">
      <c r="A1012" s="43"/>
      <c r="B1012" s="43"/>
      <c r="C1012" s="49"/>
      <c r="D1012" s="48"/>
    </row>
    <row r="1013" spans="1:4">
      <c r="A1013" s="43"/>
      <c r="B1013" s="43"/>
      <c r="C1013" s="49"/>
      <c r="D1013" s="48"/>
    </row>
    <row r="1014" spans="1:4">
      <c r="A1014" s="43"/>
      <c r="B1014" s="43"/>
      <c r="C1014" s="49"/>
      <c r="D1014" s="48"/>
    </row>
    <row r="1015" spans="1:4">
      <c r="A1015" s="43"/>
      <c r="B1015" s="43"/>
      <c r="C1015" s="49"/>
      <c r="D1015" s="48"/>
    </row>
    <row r="1016" spans="1:4">
      <c r="A1016" s="43"/>
      <c r="B1016" s="43"/>
      <c r="C1016" s="49"/>
      <c r="D1016" s="48"/>
    </row>
    <row r="1017" spans="1:4">
      <c r="A1017" s="43"/>
      <c r="B1017" s="43"/>
      <c r="C1017" s="49"/>
      <c r="D1017" s="48"/>
    </row>
    <row r="1018" spans="1:4">
      <c r="A1018" s="43"/>
      <c r="B1018" s="43"/>
      <c r="C1018" s="49"/>
      <c r="D1018" s="48"/>
    </row>
    <row r="1019" spans="1:4">
      <c r="A1019" s="43"/>
      <c r="B1019" s="43"/>
      <c r="C1019" s="49"/>
      <c r="D1019" s="48"/>
    </row>
    <row r="1020" spans="1:4">
      <c r="A1020" s="43"/>
      <c r="B1020" s="43"/>
      <c r="C1020" s="49"/>
      <c r="D1020" s="48"/>
    </row>
    <row r="1021" spans="1:4">
      <c r="A1021" s="43"/>
      <c r="B1021" s="43"/>
      <c r="C1021" s="49"/>
      <c r="D1021" s="48"/>
    </row>
    <row r="1022" spans="1:4">
      <c r="A1022" s="43"/>
      <c r="B1022" s="43"/>
      <c r="C1022" s="49"/>
      <c r="D1022" s="48"/>
    </row>
    <row r="1023" spans="1:4">
      <c r="A1023" s="43"/>
      <c r="B1023" s="43"/>
      <c r="C1023" s="49"/>
      <c r="D1023" s="48"/>
    </row>
    <row r="1024" spans="1:4">
      <c r="A1024" s="43"/>
      <c r="B1024" s="43"/>
      <c r="C1024" s="49"/>
      <c r="D1024" s="48"/>
    </row>
    <row r="1025" spans="1:4">
      <c r="A1025" s="43"/>
      <c r="B1025" s="43"/>
      <c r="C1025" s="49"/>
      <c r="D1025" s="48"/>
    </row>
    <row r="1026" spans="1:4">
      <c r="A1026" s="43"/>
      <c r="B1026" s="43"/>
      <c r="C1026" s="49"/>
      <c r="D1026" s="48"/>
    </row>
    <row r="1027" spans="1:4">
      <c r="A1027" s="43"/>
      <c r="B1027" s="43"/>
      <c r="C1027" s="49"/>
      <c r="D1027" s="48"/>
    </row>
    <row r="1028" spans="1:4">
      <c r="A1028" s="43"/>
      <c r="B1028" s="43"/>
      <c r="C1028" s="49"/>
      <c r="D1028" s="48"/>
    </row>
    <row r="1029" spans="1:4">
      <c r="A1029" s="43"/>
      <c r="B1029" s="43"/>
      <c r="C1029" s="49"/>
      <c r="D1029" s="48"/>
    </row>
    <row r="1030" spans="1:4">
      <c r="A1030" s="43"/>
      <c r="B1030" s="43"/>
      <c r="C1030" s="49"/>
      <c r="D1030" s="48"/>
    </row>
    <row r="1031" spans="1:4">
      <c r="A1031" s="43"/>
      <c r="B1031" s="43"/>
      <c r="C1031" s="49"/>
      <c r="D1031" s="48"/>
    </row>
    <row r="1032" spans="1:4">
      <c r="A1032" s="43"/>
      <c r="B1032" s="43"/>
      <c r="C1032" s="49"/>
      <c r="D1032" s="48"/>
    </row>
    <row r="1033" spans="1:4">
      <c r="A1033" s="43"/>
      <c r="B1033" s="43"/>
      <c r="C1033" s="49"/>
      <c r="D1033" s="48"/>
    </row>
    <row r="1034" spans="1:4">
      <c r="A1034" s="43"/>
      <c r="B1034" s="43"/>
      <c r="C1034" s="49"/>
      <c r="D1034" s="48"/>
    </row>
    <row r="1035" spans="1:4">
      <c r="A1035" s="43"/>
      <c r="B1035" s="43"/>
      <c r="C1035" s="49"/>
      <c r="D1035" s="48"/>
    </row>
    <row r="1036" spans="1:4">
      <c r="A1036" s="43"/>
      <c r="B1036" s="43"/>
      <c r="C1036" s="49"/>
      <c r="D1036" s="48"/>
    </row>
    <row r="1037" spans="1:4">
      <c r="A1037" s="43"/>
      <c r="B1037" s="43"/>
      <c r="C1037" s="49"/>
      <c r="D1037" s="48"/>
    </row>
    <row r="1038" spans="1:4">
      <c r="A1038" s="43"/>
      <c r="B1038" s="43"/>
      <c r="C1038" s="49"/>
      <c r="D1038" s="48"/>
    </row>
    <row r="1039" spans="1:4">
      <c r="A1039" s="43"/>
      <c r="B1039" s="43"/>
      <c r="C1039" s="49"/>
      <c r="D1039" s="48"/>
    </row>
    <row r="1040" spans="1:4">
      <c r="A1040" s="43"/>
      <c r="B1040" s="43"/>
      <c r="C1040" s="49"/>
      <c r="D1040" s="48"/>
    </row>
    <row r="1041" spans="1:4">
      <c r="A1041" s="43"/>
      <c r="B1041" s="43"/>
      <c r="C1041" s="49"/>
      <c r="D1041" s="48"/>
    </row>
    <row r="1042" spans="1:4">
      <c r="A1042" s="43"/>
      <c r="B1042" s="43"/>
      <c r="C1042" s="49"/>
      <c r="D1042" s="48"/>
    </row>
    <row r="1043" spans="1:4">
      <c r="A1043" s="43"/>
      <c r="B1043" s="43"/>
      <c r="C1043" s="49"/>
      <c r="D1043" s="48"/>
    </row>
    <row r="1044" spans="1:4">
      <c r="A1044" s="43"/>
      <c r="B1044" s="43"/>
      <c r="C1044" s="49"/>
      <c r="D1044" s="48"/>
    </row>
    <row r="1045" spans="1:4">
      <c r="A1045" s="43"/>
      <c r="B1045" s="43"/>
      <c r="C1045" s="49"/>
      <c r="D1045" s="48"/>
    </row>
    <row r="1046" spans="1:4">
      <c r="A1046" s="43"/>
      <c r="B1046" s="43"/>
      <c r="C1046" s="49"/>
      <c r="D1046" s="48"/>
    </row>
    <row r="1047" spans="1:4">
      <c r="A1047" s="43"/>
      <c r="B1047" s="43"/>
      <c r="C1047" s="49"/>
      <c r="D1047" s="48"/>
    </row>
    <row r="1048" spans="1:4">
      <c r="A1048" s="43"/>
      <c r="B1048" s="43"/>
      <c r="C1048" s="49"/>
      <c r="D1048" s="48"/>
    </row>
    <row r="1049" spans="1:4">
      <c r="A1049" s="43"/>
      <c r="B1049" s="43"/>
      <c r="C1049" s="49"/>
      <c r="D1049" s="48"/>
    </row>
    <row r="1050" spans="1:4">
      <c r="A1050" s="43"/>
      <c r="B1050" s="43"/>
      <c r="C1050" s="49"/>
      <c r="D1050" s="48"/>
    </row>
    <row r="1051" spans="1:4">
      <c r="A1051" s="43"/>
      <c r="B1051" s="43"/>
      <c r="C1051" s="49"/>
      <c r="D1051" s="48"/>
    </row>
    <row r="1052" spans="1:4">
      <c r="A1052" s="43"/>
      <c r="B1052" s="43"/>
      <c r="C1052" s="49"/>
      <c r="D1052" s="48"/>
    </row>
    <row r="1053" spans="1:4">
      <c r="A1053" s="43"/>
      <c r="B1053" s="43"/>
      <c r="C1053" s="49"/>
      <c r="D1053" s="48"/>
    </row>
    <row r="1054" spans="1:4">
      <c r="A1054" s="43"/>
      <c r="B1054" s="43"/>
      <c r="C1054" s="49"/>
      <c r="D1054" s="48"/>
    </row>
    <row r="1055" spans="1:4">
      <c r="A1055" s="43"/>
      <c r="B1055" s="43"/>
      <c r="C1055" s="49"/>
      <c r="D1055" s="48"/>
    </row>
    <row r="1056" spans="1:4">
      <c r="A1056" s="43"/>
      <c r="B1056" s="43"/>
      <c r="C1056" s="49"/>
      <c r="D1056" s="48"/>
    </row>
    <row r="1057" spans="1:4">
      <c r="A1057" s="43"/>
      <c r="B1057" s="43"/>
      <c r="C1057" s="49"/>
      <c r="D1057" s="48"/>
    </row>
    <row r="1058" spans="1:4">
      <c r="A1058" s="43"/>
      <c r="B1058" s="43"/>
      <c r="C1058" s="49"/>
      <c r="D1058" s="48"/>
    </row>
    <row r="1059" spans="1:4">
      <c r="A1059" s="43"/>
      <c r="B1059" s="43"/>
      <c r="C1059" s="49"/>
      <c r="D1059" s="48"/>
    </row>
    <row r="1060" spans="1:4">
      <c r="A1060" s="43"/>
      <c r="B1060" s="43"/>
      <c r="C1060" s="49"/>
      <c r="D1060" s="48"/>
    </row>
    <row r="1061" spans="1:4">
      <c r="A1061" s="43"/>
      <c r="B1061" s="43"/>
      <c r="C1061" s="49"/>
      <c r="D1061" s="48"/>
    </row>
    <row r="1062" spans="1:4">
      <c r="A1062" s="43"/>
      <c r="B1062" s="43"/>
      <c r="C1062" s="49"/>
      <c r="D1062" s="48"/>
    </row>
    <row r="1063" spans="1:4">
      <c r="A1063" s="43"/>
      <c r="B1063" s="43"/>
      <c r="C1063" s="49"/>
      <c r="D1063" s="48"/>
    </row>
    <row r="1064" spans="1:4">
      <c r="A1064" s="43"/>
      <c r="B1064" s="43"/>
      <c r="C1064" s="49"/>
      <c r="D1064" s="48"/>
    </row>
    <row r="1065" spans="1:4">
      <c r="A1065" s="43"/>
      <c r="B1065" s="43"/>
      <c r="C1065" s="49"/>
      <c r="D1065" s="48"/>
    </row>
    <row r="1066" spans="1:4">
      <c r="A1066" s="43"/>
      <c r="B1066" s="43"/>
      <c r="C1066" s="49"/>
      <c r="D1066" s="48"/>
    </row>
    <row r="1067" spans="1:4">
      <c r="A1067" s="43"/>
      <c r="B1067" s="43"/>
      <c r="C1067" s="49"/>
      <c r="D1067" s="48"/>
    </row>
    <row r="1068" spans="1:4">
      <c r="A1068" s="43"/>
      <c r="B1068" s="43"/>
      <c r="C1068" s="49"/>
      <c r="D1068" s="48"/>
    </row>
    <row r="1069" spans="1:4">
      <c r="A1069" s="43"/>
      <c r="B1069" s="43"/>
      <c r="C1069" s="49"/>
      <c r="D1069" s="48"/>
    </row>
    <row r="1070" spans="1:4">
      <c r="A1070" s="43"/>
      <c r="B1070" s="43"/>
      <c r="C1070" s="49"/>
      <c r="D1070" s="48"/>
    </row>
    <row r="1071" spans="1:4">
      <c r="A1071" s="43"/>
      <c r="B1071" s="43"/>
      <c r="C1071" s="49"/>
      <c r="D1071" s="48"/>
    </row>
    <row r="1072" spans="1:4">
      <c r="A1072" s="43"/>
      <c r="B1072" s="43"/>
      <c r="C1072" s="49"/>
      <c r="D1072" s="48"/>
    </row>
    <row r="1073" spans="1:4">
      <c r="A1073" s="43"/>
      <c r="B1073" s="43"/>
      <c r="C1073" s="49"/>
      <c r="D1073" s="48"/>
    </row>
    <row r="1074" spans="1:4">
      <c r="A1074" s="43"/>
      <c r="B1074" s="43"/>
      <c r="C1074" s="49"/>
      <c r="D1074" s="48"/>
    </row>
    <row r="1075" spans="1:4">
      <c r="A1075" s="43"/>
      <c r="B1075" s="43"/>
      <c r="C1075" s="49"/>
      <c r="D1075" s="48"/>
    </row>
    <row r="1076" spans="1:4">
      <c r="A1076" s="43"/>
      <c r="B1076" s="43"/>
      <c r="C1076" s="49"/>
      <c r="D1076" s="48"/>
    </row>
    <row r="1077" spans="1:4">
      <c r="A1077" s="43"/>
      <c r="B1077" s="43"/>
      <c r="C1077" s="49"/>
      <c r="D1077" s="48"/>
    </row>
    <row r="1078" spans="1:4">
      <c r="A1078" s="43"/>
      <c r="B1078" s="43"/>
      <c r="C1078" s="49"/>
      <c r="D1078" s="48"/>
    </row>
    <row r="1079" spans="1:4">
      <c r="A1079" s="43"/>
      <c r="B1079" s="43"/>
      <c r="C1079" s="49"/>
      <c r="D1079" s="48"/>
    </row>
    <row r="1080" spans="1:4">
      <c r="A1080" s="43"/>
      <c r="B1080" s="43"/>
      <c r="C1080" s="49"/>
      <c r="D1080" s="48"/>
    </row>
    <row r="1081" spans="1:4">
      <c r="A1081" s="43"/>
      <c r="B1081" s="43"/>
      <c r="C1081" s="49"/>
      <c r="D1081" s="48"/>
    </row>
    <row r="1082" spans="1:4">
      <c r="A1082" s="43"/>
      <c r="B1082" s="43"/>
      <c r="C1082" s="49"/>
      <c r="D1082" s="48"/>
    </row>
    <row r="1083" spans="1:4">
      <c r="A1083" s="43"/>
      <c r="B1083" s="43"/>
      <c r="C1083" s="49"/>
      <c r="D1083" s="48"/>
    </row>
    <row r="1084" spans="1:4">
      <c r="A1084" s="43"/>
      <c r="B1084" s="43"/>
      <c r="C1084" s="49"/>
      <c r="D1084" s="48"/>
    </row>
    <row r="1085" spans="1:4">
      <c r="A1085" s="43"/>
      <c r="B1085" s="43"/>
      <c r="C1085" s="49"/>
      <c r="D1085" s="48"/>
    </row>
    <row r="1086" spans="1:4">
      <c r="A1086" s="43"/>
      <c r="B1086" s="43"/>
      <c r="C1086" s="49"/>
      <c r="D1086" s="48"/>
    </row>
    <row r="1087" spans="1:4">
      <c r="A1087" s="43"/>
      <c r="B1087" s="43"/>
      <c r="C1087" s="49"/>
      <c r="D1087" s="48"/>
    </row>
    <row r="1088" spans="1:4">
      <c r="A1088" s="43"/>
      <c r="B1088" s="43"/>
      <c r="C1088" s="49"/>
      <c r="D1088" s="48"/>
    </row>
    <row r="1089" spans="1:4">
      <c r="A1089" s="43"/>
      <c r="B1089" s="43"/>
      <c r="C1089" s="49"/>
      <c r="D1089" s="48"/>
    </row>
    <row r="1090" spans="1:4">
      <c r="A1090" s="43"/>
      <c r="B1090" s="43"/>
      <c r="C1090" s="49"/>
      <c r="D1090" s="48"/>
    </row>
    <row r="1091" spans="1:4">
      <c r="A1091" s="43"/>
      <c r="B1091" s="43"/>
      <c r="C1091" s="49"/>
      <c r="D1091" s="48"/>
    </row>
    <row r="1092" spans="1:4">
      <c r="A1092" s="43"/>
      <c r="B1092" s="43"/>
      <c r="C1092" s="49"/>
      <c r="D1092" s="48"/>
    </row>
    <row r="1093" spans="1:4">
      <c r="A1093" s="43"/>
      <c r="B1093" s="43"/>
      <c r="C1093" s="49"/>
      <c r="D1093" s="48"/>
    </row>
    <row r="1094" spans="1:4">
      <c r="A1094" s="43"/>
      <c r="B1094" s="43"/>
      <c r="C1094" s="49"/>
      <c r="D1094" s="48"/>
    </row>
    <row r="1095" spans="1:4">
      <c r="A1095" s="43"/>
      <c r="B1095" s="43"/>
      <c r="C1095" s="49"/>
      <c r="D1095" s="48"/>
    </row>
    <row r="1096" spans="1:4">
      <c r="A1096" s="43"/>
      <c r="B1096" s="43"/>
      <c r="C1096" s="49"/>
      <c r="D1096" s="48"/>
    </row>
    <row r="1097" spans="1:4">
      <c r="A1097" s="43"/>
      <c r="B1097" s="43"/>
      <c r="C1097" s="49"/>
      <c r="D1097" s="48"/>
    </row>
    <row r="1098" spans="1:4">
      <c r="A1098" s="43"/>
      <c r="B1098" s="43"/>
      <c r="C1098" s="49"/>
      <c r="D1098" s="48"/>
    </row>
    <row r="1099" spans="1:4">
      <c r="A1099" s="43"/>
      <c r="B1099" s="43"/>
      <c r="C1099" s="49"/>
      <c r="D1099" s="48"/>
    </row>
    <row r="1100" spans="1:4">
      <c r="A1100" s="43"/>
      <c r="B1100" s="43"/>
      <c r="C1100" s="49"/>
      <c r="D1100" s="48"/>
    </row>
    <row r="1101" spans="1:4">
      <c r="A1101" s="43"/>
      <c r="B1101" s="43"/>
      <c r="C1101" s="49"/>
      <c r="D1101" s="48"/>
    </row>
    <row r="1102" spans="1:4">
      <c r="A1102" s="43"/>
      <c r="B1102" s="43"/>
      <c r="C1102" s="49"/>
      <c r="D1102" s="48"/>
    </row>
    <row r="1103" spans="1:4">
      <c r="A1103" s="43"/>
      <c r="B1103" s="43"/>
      <c r="C1103" s="49"/>
      <c r="D1103" s="48"/>
    </row>
    <row r="1104" spans="1:4">
      <c r="A1104" s="43"/>
      <c r="B1104" s="43"/>
      <c r="C1104" s="49"/>
      <c r="D1104" s="48"/>
    </row>
    <row r="1105" spans="1:4">
      <c r="A1105" s="43"/>
      <c r="B1105" s="43"/>
      <c r="C1105" s="49"/>
      <c r="D1105" s="48"/>
    </row>
    <row r="1106" spans="1:4">
      <c r="A1106" s="43"/>
      <c r="B1106" s="43"/>
      <c r="C1106" s="49"/>
      <c r="D1106" s="48"/>
    </row>
    <row r="1107" spans="1:4">
      <c r="A1107" s="43"/>
      <c r="B1107" s="43"/>
      <c r="C1107" s="49"/>
      <c r="D1107" s="48"/>
    </row>
    <row r="1108" spans="1:4">
      <c r="A1108" s="43"/>
      <c r="B1108" s="43"/>
      <c r="C1108" s="49"/>
      <c r="D1108" s="48"/>
    </row>
    <row r="1109" spans="1:4">
      <c r="A1109" s="43"/>
      <c r="B1109" s="43"/>
      <c r="C1109" s="49"/>
      <c r="D1109" s="48"/>
    </row>
    <row r="1110" spans="1:4">
      <c r="A1110" s="43"/>
      <c r="B1110" s="43"/>
      <c r="C1110" s="49"/>
      <c r="D1110" s="48"/>
    </row>
    <row r="1111" spans="1:4">
      <c r="A1111" s="43"/>
      <c r="B1111" s="43"/>
      <c r="C1111" s="49"/>
      <c r="D1111" s="48"/>
    </row>
    <row r="1112" spans="1:4">
      <c r="A1112" s="43"/>
      <c r="B1112" s="43"/>
      <c r="C1112" s="49"/>
      <c r="D1112" s="48"/>
    </row>
    <row r="1113" spans="1:4">
      <c r="A1113" s="43"/>
      <c r="B1113" s="43"/>
      <c r="C1113" s="49"/>
      <c r="D1113" s="48"/>
    </row>
    <row r="1114" spans="1:4">
      <c r="A1114" s="43"/>
      <c r="B1114" s="43"/>
      <c r="C1114" s="49"/>
      <c r="D1114" s="48"/>
    </row>
    <row r="1115" spans="1:4">
      <c r="A1115" s="43"/>
      <c r="B1115" s="43"/>
      <c r="C1115" s="49"/>
      <c r="D1115" s="48"/>
    </row>
    <row r="1116" spans="1:4">
      <c r="A1116" s="43"/>
      <c r="B1116" s="43"/>
      <c r="C1116" s="49"/>
      <c r="D1116" s="48"/>
    </row>
    <row r="1117" spans="1:4">
      <c r="A1117" s="43"/>
      <c r="B1117" s="43"/>
      <c r="C1117" s="49"/>
      <c r="D1117" s="48"/>
    </row>
    <row r="1118" spans="1:4">
      <c r="A1118" s="43"/>
      <c r="B1118" s="43"/>
      <c r="C1118" s="49"/>
      <c r="D1118" s="48"/>
    </row>
    <row r="1119" spans="1:4">
      <c r="A1119" s="43"/>
      <c r="B1119" s="43"/>
      <c r="C1119" s="49"/>
      <c r="D1119" s="48"/>
    </row>
    <row r="1120" spans="1:4">
      <c r="A1120" s="43"/>
      <c r="B1120" s="43"/>
      <c r="C1120" s="49"/>
      <c r="D1120" s="48"/>
    </row>
    <row r="1121" spans="1:4">
      <c r="A1121" s="43"/>
      <c r="B1121" s="43"/>
      <c r="C1121" s="49"/>
      <c r="D1121" s="48"/>
    </row>
    <row r="1122" spans="1:4">
      <c r="A1122" s="43"/>
      <c r="B1122" s="43"/>
      <c r="C1122" s="49"/>
      <c r="D1122" s="48"/>
    </row>
    <row r="1123" spans="1:4">
      <c r="A1123" s="43"/>
      <c r="B1123" s="43"/>
      <c r="C1123" s="49"/>
      <c r="D1123" s="48"/>
    </row>
    <row r="1124" spans="1:4">
      <c r="A1124" s="43"/>
      <c r="B1124" s="43"/>
      <c r="C1124" s="49"/>
      <c r="D1124" s="48"/>
    </row>
    <row r="1125" spans="1:4">
      <c r="A1125" s="43"/>
      <c r="B1125" s="43"/>
      <c r="C1125" s="49"/>
      <c r="D1125" s="48"/>
    </row>
    <row r="1126" spans="1:4">
      <c r="A1126" s="43"/>
      <c r="B1126" s="43"/>
      <c r="C1126" s="49"/>
      <c r="D1126" s="48"/>
    </row>
    <row r="1127" spans="1:4">
      <c r="A1127" s="43"/>
      <c r="B1127" s="43"/>
      <c r="C1127" s="49"/>
      <c r="D1127" s="48"/>
    </row>
    <row r="1128" spans="1:4">
      <c r="A1128" s="43"/>
      <c r="B1128" s="43"/>
      <c r="C1128" s="49"/>
      <c r="D1128" s="48"/>
    </row>
    <row r="1129" spans="1:4">
      <c r="A1129" s="43"/>
      <c r="B1129" s="43"/>
      <c r="C1129" s="49"/>
      <c r="D1129" s="48"/>
    </row>
    <row r="1130" spans="1:4">
      <c r="A1130" s="43"/>
      <c r="B1130" s="43"/>
      <c r="C1130" s="49"/>
      <c r="D1130" s="48"/>
    </row>
    <row r="1131" spans="1:4">
      <c r="A1131" s="43"/>
      <c r="B1131" s="43"/>
      <c r="C1131" s="49"/>
      <c r="D1131" s="48"/>
    </row>
    <row r="1132" spans="1:4">
      <c r="A1132" s="43"/>
      <c r="B1132" s="43"/>
      <c r="C1132" s="49"/>
      <c r="D1132" s="48"/>
    </row>
    <row r="1133" spans="1:4">
      <c r="A1133" s="43"/>
      <c r="B1133" s="43"/>
      <c r="C1133" s="49"/>
      <c r="D1133" s="48"/>
    </row>
    <row r="1134" spans="1:4">
      <c r="A1134" s="43"/>
      <c r="B1134" s="43"/>
      <c r="C1134" s="49"/>
      <c r="D1134" s="48"/>
    </row>
    <row r="1135" spans="1:4">
      <c r="A1135" s="43"/>
      <c r="B1135" s="43"/>
      <c r="C1135" s="49"/>
      <c r="D1135" s="48"/>
    </row>
    <row r="1136" spans="1:4">
      <c r="A1136" s="43"/>
      <c r="B1136" s="43"/>
      <c r="C1136" s="49"/>
      <c r="D1136" s="48"/>
    </row>
    <row r="1137" spans="1:4">
      <c r="A1137" s="43"/>
      <c r="B1137" s="43"/>
      <c r="C1137" s="49"/>
      <c r="D1137" s="48"/>
    </row>
    <row r="1138" spans="1:4">
      <c r="A1138" s="43"/>
      <c r="B1138" s="43"/>
      <c r="C1138" s="49"/>
      <c r="D1138" s="48"/>
    </row>
    <row r="1139" spans="1:4">
      <c r="A1139" s="43"/>
      <c r="B1139" s="43"/>
      <c r="C1139" s="49"/>
      <c r="D1139" s="48"/>
    </row>
    <row r="1140" spans="1:4">
      <c r="A1140" s="43"/>
      <c r="B1140" s="43"/>
      <c r="C1140" s="49"/>
      <c r="D1140" s="48"/>
    </row>
    <row r="1141" spans="1:4">
      <c r="A1141" s="43"/>
      <c r="B1141" s="43"/>
      <c r="C1141" s="49"/>
      <c r="D1141" s="48"/>
    </row>
    <row r="1142" spans="1:4">
      <c r="A1142" s="43"/>
      <c r="B1142" s="43"/>
      <c r="C1142" s="49"/>
      <c r="D1142" s="48"/>
    </row>
    <row r="1143" spans="1:4">
      <c r="A1143" s="43"/>
      <c r="B1143" s="43"/>
      <c r="C1143" s="49"/>
      <c r="D1143" s="48"/>
    </row>
    <row r="1144" spans="1:4">
      <c r="A1144" s="43"/>
      <c r="B1144" s="43"/>
      <c r="C1144" s="49"/>
      <c r="D1144" s="48"/>
    </row>
    <row r="1145" spans="1:4">
      <c r="A1145" s="43"/>
      <c r="B1145" s="43"/>
      <c r="C1145" s="49"/>
      <c r="D1145" s="48"/>
    </row>
    <row r="1146" spans="1:4">
      <c r="A1146" s="43"/>
      <c r="B1146" s="43"/>
      <c r="C1146" s="49"/>
      <c r="D1146" s="48"/>
    </row>
    <row r="1147" spans="1:4">
      <c r="A1147" s="43"/>
      <c r="B1147" s="43"/>
      <c r="C1147" s="49"/>
      <c r="D1147" s="48"/>
    </row>
    <row r="1148" spans="1:4">
      <c r="A1148" s="43"/>
      <c r="B1148" s="43"/>
      <c r="C1148" s="49"/>
      <c r="D1148" s="48"/>
    </row>
    <row r="1149" spans="1:4">
      <c r="A1149" s="43"/>
      <c r="B1149" s="43"/>
      <c r="C1149" s="49"/>
      <c r="D1149" s="48"/>
    </row>
    <row r="1150" spans="1:4">
      <c r="A1150" s="43"/>
      <c r="B1150" s="43"/>
      <c r="C1150" s="49"/>
      <c r="D1150" s="48"/>
    </row>
    <row r="1151" spans="1:4">
      <c r="A1151" s="43"/>
      <c r="B1151" s="43"/>
      <c r="C1151" s="49"/>
      <c r="D1151" s="48"/>
    </row>
    <row r="1152" spans="1:4">
      <c r="A1152" s="43"/>
      <c r="B1152" s="43"/>
      <c r="C1152" s="49"/>
      <c r="D1152" s="48"/>
    </row>
    <row r="1153" spans="1:4">
      <c r="A1153" s="43"/>
      <c r="B1153" s="43"/>
      <c r="C1153" s="49"/>
      <c r="D1153" s="48"/>
    </row>
    <row r="1154" spans="1:4">
      <c r="A1154" s="43"/>
      <c r="B1154" s="43"/>
      <c r="C1154" s="49"/>
      <c r="D1154" s="48"/>
    </row>
    <row r="1155" spans="1:4">
      <c r="A1155" s="43"/>
      <c r="B1155" s="43"/>
      <c r="C1155" s="49"/>
      <c r="D1155" s="48"/>
    </row>
    <row r="1156" spans="1:4">
      <c r="A1156" s="43"/>
      <c r="B1156" s="43"/>
      <c r="C1156" s="49"/>
      <c r="D1156" s="48"/>
    </row>
    <row r="1157" spans="1:4">
      <c r="A1157" s="43"/>
      <c r="B1157" s="43"/>
      <c r="C1157" s="49"/>
      <c r="D1157" s="48"/>
    </row>
    <row r="1158" spans="1:4">
      <c r="A1158" s="43"/>
      <c r="B1158" s="43"/>
      <c r="C1158" s="49"/>
      <c r="D1158" s="48"/>
    </row>
    <row r="1159" spans="1:4">
      <c r="A1159" s="43"/>
      <c r="B1159" s="43"/>
      <c r="C1159" s="49"/>
      <c r="D1159" s="48"/>
    </row>
    <row r="1160" spans="1:4">
      <c r="A1160" s="43"/>
      <c r="B1160" s="43"/>
      <c r="C1160" s="49"/>
      <c r="D1160" s="48"/>
    </row>
    <row r="1161" spans="1:4">
      <c r="A1161" s="43"/>
      <c r="B1161" s="43"/>
      <c r="C1161" s="49"/>
      <c r="D1161" s="48"/>
    </row>
    <row r="1162" spans="1:4">
      <c r="A1162" s="43"/>
      <c r="B1162" s="43"/>
      <c r="C1162" s="49"/>
      <c r="D1162" s="48"/>
    </row>
    <row r="1163" spans="1:4">
      <c r="A1163" s="43"/>
      <c r="B1163" s="43"/>
      <c r="C1163" s="49"/>
      <c r="D1163" s="48"/>
    </row>
    <row r="1164" spans="1:4">
      <c r="A1164" s="43"/>
      <c r="B1164" s="43"/>
      <c r="C1164" s="49"/>
      <c r="D1164" s="48"/>
    </row>
    <row r="1165" spans="1:4">
      <c r="A1165" s="43"/>
      <c r="B1165" s="43"/>
      <c r="C1165" s="49"/>
      <c r="D1165" s="48"/>
    </row>
    <row r="1166" spans="1:4">
      <c r="A1166" s="43"/>
      <c r="B1166" s="43"/>
      <c r="C1166" s="49"/>
      <c r="D1166" s="48"/>
    </row>
    <row r="1167" spans="1:4">
      <c r="A1167" s="43"/>
      <c r="B1167" s="43"/>
      <c r="C1167" s="49"/>
      <c r="D1167" s="48"/>
    </row>
    <row r="1168" spans="1:4">
      <c r="A1168" s="43"/>
      <c r="B1168" s="43"/>
      <c r="C1168" s="49"/>
      <c r="D1168" s="48"/>
    </row>
    <row r="1169" spans="1:4">
      <c r="A1169" s="43"/>
      <c r="B1169" s="43"/>
      <c r="C1169" s="49"/>
      <c r="D1169" s="48"/>
    </row>
    <row r="1170" spans="1:4">
      <c r="A1170" s="43"/>
      <c r="B1170" s="43"/>
      <c r="C1170" s="49"/>
      <c r="D1170" s="48"/>
    </row>
    <row r="1171" spans="1:4">
      <c r="A1171" s="43"/>
      <c r="B1171" s="43"/>
      <c r="C1171" s="49"/>
      <c r="D1171" s="48"/>
    </row>
    <row r="1172" spans="1:4">
      <c r="A1172" s="43"/>
      <c r="B1172" s="43"/>
      <c r="C1172" s="49"/>
      <c r="D1172" s="48"/>
    </row>
    <row r="1173" spans="1:4">
      <c r="A1173" s="43"/>
      <c r="B1173" s="43"/>
      <c r="C1173" s="49"/>
      <c r="D1173" s="48"/>
    </row>
    <row r="1174" spans="1:4">
      <c r="A1174" s="43"/>
      <c r="B1174" s="43"/>
      <c r="C1174" s="49"/>
      <c r="D1174" s="48"/>
    </row>
    <row r="1175" spans="1:4">
      <c r="A1175" s="43"/>
      <c r="B1175" s="43"/>
      <c r="C1175" s="49"/>
      <c r="D1175" s="48"/>
    </row>
    <row r="1176" spans="1:4">
      <c r="A1176" s="43"/>
      <c r="B1176" s="43"/>
      <c r="C1176" s="49"/>
      <c r="D1176" s="48"/>
    </row>
    <row r="1177" spans="1:4">
      <c r="A1177" s="43"/>
      <c r="B1177" s="43"/>
      <c r="C1177" s="49"/>
      <c r="D1177" s="48"/>
    </row>
    <row r="1178" spans="1:4">
      <c r="A1178" s="43"/>
      <c r="B1178" s="43"/>
      <c r="C1178" s="49"/>
      <c r="D1178" s="48"/>
    </row>
    <row r="1179" spans="1:4">
      <c r="A1179" s="43"/>
      <c r="B1179" s="43"/>
      <c r="C1179" s="49"/>
      <c r="D1179" s="48"/>
    </row>
    <row r="1180" spans="1:4">
      <c r="A1180" s="43"/>
      <c r="B1180" s="43"/>
      <c r="C1180" s="49"/>
      <c r="D1180" s="48"/>
    </row>
    <row r="1181" spans="1:4">
      <c r="A1181" s="43"/>
      <c r="B1181" s="43"/>
      <c r="C1181" s="49"/>
      <c r="D1181" s="48"/>
    </row>
    <row r="1182" spans="1:4">
      <c r="A1182" s="43"/>
      <c r="B1182" s="43"/>
      <c r="C1182" s="49"/>
      <c r="D1182" s="48"/>
    </row>
    <row r="1183" spans="1:4">
      <c r="A1183" s="43"/>
      <c r="B1183" s="43"/>
      <c r="C1183" s="49"/>
      <c r="D1183" s="48"/>
    </row>
    <row r="1184" spans="1:4">
      <c r="A1184" s="43"/>
      <c r="B1184" s="43"/>
      <c r="C1184" s="49"/>
      <c r="D1184" s="48"/>
    </row>
    <row r="1185" spans="1:4">
      <c r="A1185" s="43"/>
      <c r="B1185" s="43"/>
      <c r="C1185" s="49"/>
      <c r="D1185" s="48"/>
    </row>
    <row r="1186" spans="1:4">
      <c r="A1186" s="43"/>
      <c r="B1186" s="43"/>
      <c r="C1186" s="49"/>
      <c r="D1186" s="48"/>
    </row>
    <row r="1187" spans="1:4">
      <c r="A1187" s="43"/>
      <c r="B1187" s="43"/>
      <c r="C1187" s="49"/>
      <c r="D1187" s="48"/>
    </row>
    <row r="1188" spans="1:4">
      <c r="A1188" s="43"/>
      <c r="B1188" s="43"/>
      <c r="C1188" s="49"/>
      <c r="D1188" s="48"/>
    </row>
    <row r="1189" spans="1:4">
      <c r="A1189" s="43"/>
      <c r="B1189" s="43"/>
      <c r="C1189" s="49"/>
      <c r="D1189" s="48"/>
    </row>
    <row r="1190" spans="1:4">
      <c r="A1190" s="43"/>
      <c r="B1190" s="43"/>
      <c r="C1190" s="49"/>
      <c r="D1190" s="48"/>
    </row>
    <row r="1191" spans="1:4">
      <c r="A1191" s="43"/>
      <c r="B1191" s="43"/>
      <c r="C1191" s="49"/>
      <c r="D1191" s="48"/>
    </row>
    <row r="1192" spans="1:4">
      <c r="A1192" s="43"/>
      <c r="B1192" s="43"/>
      <c r="C1192" s="49"/>
      <c r="D1192" s="48"/>
    </row>
    <row r="1193" spans="1:4">
      <c r="A1193" s="43"/>
      <c r="B1193" s="43"/>
      <c r="C1193" s="49"/>
      <c r="D1193" s="48"/>
    </row>
    <row r="1194" spans="1:4">
      <c r="A1194" s="43"/>
      <c r="B1194" s="43"/>
      <c r="C1194" s="49"/>
      <c r="D1194" s="48"/>
    </row>
    <row r="1195" spans="1:4">
      <c r="A1195" s="43"/>
      <c r="B1195" s="43"/>
      <c r="C1195" s="49"/>
      <c r="D1195" s="48"/>
    </row>
    <row r="1196" spans="1:4">
      <c r="A1196" s="43"/>
      <c r="B1196" s="43"/>
      <c r="C1196" s="49"/>
      <c r="D1196" s="48"/>
    </row>
    <row r="1197" spans="1:4">
      <c r="A1197" s="43"/>
      <c r="B1197" s="43"/>
      <c r="C1197" s="49"/>
      <c r="D1197" s="48"/>
    </row>
    <row r="1198" spans="1:4">
      <c r="A1198" s="43"/>
      <c r="B1198" s="43"/>
      <c r="C1198" s="49"/>
      <c r="D1198" s="48"/>
    </row>
    <row r="1199" spans="1:4">
      <c r="A1199" s="43"/>
      <c r="B1199" s="43"/>
      <c r="C1199" s="49"/>
      <c r="D1199" s="48"/>
    </row>
    <row r="1200" spans="1:4">
      <c r="A1200" s="43"/>
      <c r="B1200" s="43"/>
      <c r="C1200" s="49"/>
      <c r="D1200" s="48"/>
    </row>
    <row r="1201" spans="1:4">
      <c r="A1201" s="43"/>
      <c r="B1201" s="43"/>
      <c r="C1201" s="49"/>
      <c r="D1201" s="48"/>
    </row>
    <row r="1202" spans="1:4">
      <c r="A1202" s="43"/>
      <c r="B1202" s="43"/>
      <c r="C1202" s="49"/>
      <c r="D1202" s="48"/>
    </row>
    <row r="1203" spans="1:4">
      <c r="A1203" s="43"/>
      <c r="B1203" s="43"/>
      <c r="C1203" s="49"/>
      <c r="D1203" s="48"/>
    </row>
    <row r="1204" spans="1:4">
      <c r="A1204" s="43"/>
      <c r="B1204" s="43"/>
      <c r="C1204" s="49"/>
      <c r="D1204" s="48"/>
    </row>
    <row r="1205" spans="1:4">
      <c r="A1205" s="43"/>
      <c r="B1205" s="43"/>
      <c r="C1205" s="49"/>
      <c r="D1205" s="48"/>
    </row>
    <row r="1206" spans="1:4">
      <c r="A1206" s="43"/>
      <c r="B1206" s="43"/>
      <c r="C1206" s="49"/>
      <c r="D1206" s="48"/>
    </row>
    <row r="1207" spans="1:4">
      <c r="A1207" s="43"/>
      <c r="B1207" s="43"/>
      <c r="C1207" s="49"/>
      <c r="D1207" s="48"/>
    </row>
    <row r="1208" spans="1:4">
      <c r="A1208" s="43"/>
      <c r="B1208" s="43"/>
      <c r="C1208" s="49"/>
      <c r="D1208" s="48"/>
    </row>
    <row r="1209" spans="1:4">
      <c r="A1209" s="43"/>
      <c r="B1209" s="43"/>
      <c r="C1209" s="49"/>
      <c r="D1209" s="48"/>
    </row>
    <row r="1210" spans="1:4">
      <c r="A1210" s="43"/>
      <c r="B1210" s="43"/>
      <c r="C1210" s="49"/>
      <c r="D1210" s="48"/>
    </row>
    <row r="1211" spans="1:4">
      <c r="A1211" s="43"/>
      <c r="B1211" s="43"/>
      <c r="C1211" s="49"/>
      <c r="D1211" s="48"/>
    </row>
    <row r="1212" spans="1:4">
      <c r="A1212" s="43"/>
      <c r="B1212" s="43"/>
      <c r="C1212" s="49"/>
      <c r="D1212" s="48"/>
    </row>
    <row r="1213" spans="1:4">
      <c r="A1213" s="43"/>
      <c r="B1213" s="43"/>
      <c r="C1213" s="49"/>
      <c r="D1213" s="48"/>
    </row>
    <row r="1214" spans="1:4">
      <c r="A1214" s="43"/>
      <c r="B1214" s="43"/>
      <c r="C1214" s="49"/>
      <c r="D1214" s="48"/>
    </row>
    <row r="1215" spans="1:4">
      <c r="A1215" s="43"/>
      <c r="B1215" s="43"/>
      <c r="C1215" s="49"/>
      <c r="D1215" s="48"/>
    </row>
    <row r="1216" spans="1:4">
      <c r="A1216" s="43"/>
      <c r="B1216" s="43"/>
      <c r="C1216" s="49"/>
      <c r="D1216" s="48"/>
    </row>
    <row r="1217" spans="1:4">
      <c r="A1217" s="43"/>
      <c r="B1217" s="43"/>
      <c r="C1217" s="49"/>
      <c r="D1217" s="48"/>
    </row>
    <row r="1218" spans="1:4">
      <c r="A1218" s="43"/>
      <c r="B1218" s="43"/>
      <c r="C1218" s="49"/>
      <c r="D1218" s="48"/>
    </row>
    <row r="1219" spans="1:4">
      <c r="A1219" s="43"/>
      <c r="B1219" s="43"/>
      <c r="C1219" s="49"/>
      <c r="D1219" s="48"/>
    </row>
    <row r="1220" spans="1:4">
      <c r="A1220" s="43"/>
      <c r="B1220" s="43"/>
      <c r="C1220" s="49"/>
      <c r="D1220" s="48"/>
    </row>
    <row r="1221" spans="1:4">
      <c r="A1221" s="43"/>
      <c r="B1221" s="43"/>
      <c r="C1221" s="49"/>
      <c r="D1221" s="48"/>
    </row>
    <row r="1222" spans="1:4">
      <c r="A1222" s="43"/>
      <c r="B1222" s="43"/>
      <c r="C1222" s="49"/>
      <c r="D1222" s="48"/>
    </row>
    <row r="1223" spans="1:4">
      <c r="A1223" s="43"/>
      <c r="B1223" s="43"/>
      <c r="C1223" s="49"/>
      <c r="D1223" s="48"/>
    </row>
    <row r="1224" spans="1:4">
      <c r="A1224" s="43"/>
      <c r="B1224" s="43"/>
      <c r="C1224" s="49"/>
      <c r="D1224" s="48"/>
    </row>
    <row r="1225" spans="1:4">
      <c r="A1225" s="43"/>
      <c r="B1225" s="43"/>
      <c r="C1225" s="49"/>
      <c r="D1225" s="48"/>
    </row>
    <row r="1226" spans="1:4">
      <c r="A1226" s="43"/>
      <c r="B1226" s="43"/>
      <c r="C1226" s="49"/>
      <c r="D1226" s="48"/>
    </row>
    <row r="1227" spans="1:4">
      <c r="A1227" s="43"/>
      <c r="B1227" s="43"/>
      <c r="C1227" s="49"/>
      <c r="D1227" s="48"/>
    </row>
    <row r="1228" spans="1:4">
      <c r="A1228" s="43"/>
      <c r="B1228" s="43"/>
      <c r="C1228" s="49"/>
      <c r="D1228" s="48"/>
    </row>
    <row r="1229" spans="1:4">
      <c r="A1229" s="43"/>
      <c r="B1229" s="43"/>
      <c r="C1229" s="49"/>
      <c r="D1229" s="48"/>
    </row>
    <row r="1230" spans="1:4">
      <c r="A1230" s="43"/>
      <c r="B1230" s="43"/>
      <c r="C1230" s="49"/>
      <c r="D1230" s="48"/>
    </row>
    <row r="1231" spans="1:4">
      <c r="A1231" s="43"/>
      <c r="B1231" s="43"/>
      <c r="C1231" s="49"/>
      <c r="D1231" s="48"/>
    </row>
    <row r="1232" spans="1:4">
      <c r="A1232" s="43"/>
      <c r="B1232" s="43"/>
      <c r="C1232" s="49"/>
      <c r="D1232" s="48"/>
    </row>
    <row r="1233" spans="1:4">
      <c r="A1233" s="43"/>
      <c r="B1233" s="43"/>
      <c r="C1233" s="49"/>
      <c r="D1233" s="48"/>
    </row>
    <row r="1234" spans="1:4">
      <c r="A1234" s="43"/>
      <c r="B1234" s="43"/>
      <c r="C1234" s="49"/>
      <c r="D1234" s="48"/>
    </row>
    <row r="1235" spans="1:4">
      <c r="A1235" s="43"/>
      <c r="B1235" s="43"/>
      <c r="C1235" s="49"/>
      <c r="D1235" s="48"/>
    </row>
    <row r="1236" spans="1:4">
      <c r="A1236" s="43"/>
      <c r="B1236" s="43"/>
      <c r="C1236" s="49"/>
      <c r="D1236" s="48"/>
    </row>
    <row r="1237" spans="1:4">
      <c r="A1237" s="43"/>
      <c r="B1237" s="43"/>
      <c r="C1237" s="49"/>
      <c r="D1237" s="48"/>
    </row>
    <row r="1238" spans="1:4">
      <c r="A1238" s="43"/>
      <c r="B1238" s="43"/>
      <c r="C1238" s="49"/>
      <c r="D1238" s="48"/>
    </row>
    <row r="1239" spans="1:4">
      <c r="A1239" s="43"/>
      <c r="B1239" s="43"/>
      <c r="C1239" s="49"/>
      <c r="D1239" s="48"/>
    </row>
    <row r="1240" spans="1:4">
      <c r="A1240" s="43"/>
      <c r="B1240" s="43"/>
      <c r="C1240" s="49"/>
      <c r="D1240" s="48"/>
    </row>
    <row r="1241" spans="1:4">
      <c r="A1241" s="43"/>
      <c r="B1241" s="43"/>
      <c r="C1241" s="49"/>
      <c r="D1241" s="48"/>
    </row>
    <row r="1242" spans="1:4">
      <c r="A1242" s="43"/>
      <c r="B1242" s="43"/>
      <c r="C1242" s="49"/>
      <c r="D1242" s="48"/>
    </row>
    <row r="1243" spans="1:4">
      <c r="A1243" s="43"/>
      <c r="B1243" s="43"/>
      <c r="C1243" s="49"/>
      <c r="D1243" s="48"/>
    </row>
    <row r="1244" spans="1:4">
      <c r="A1244" s="43"/>
      <c r="B1244" s="43"/>
      <c r="C1244" s="49"/>
      <c r="D1244" s="48"/>
    </row>
    <row r="1245" spans="1:4">
      <c r="A1245" s="43"/>
      <c r="B1245" s="43"/>
      <c r="C1245" s="49"/>
      <c r="D1245" s="48"/>
    </row>
    <row r="1246" spans="1:4">
      <c r="A1246" s="43"/>
      <c r="B1246" s="43"/>
      <c r="C1246" s="49"/>
      <c r="D1246" s="48"/>
    </row>
    <row r="1247" spans="1:4">
      <c r="A1247" s="43"/>
      <c r="B1247" s="43"/>
      <c r="C1247" s="49"/>
      <c r="D1247" s="48"/>
    </row>
    <row r="1248" spans="1:4">
      <c r="A1248" s="43"/>
      <c r="B1248" s="43"/>
      <c r="C1248" s="49"/>
      <c r="D1248" s="48"/>
    </row>
    <row r="1249" spans="1:4">
      <c r="A1249" s="43"/>
      <c r="B1249" s="43"/>
      <c r="C1249" s="49"/>
      <c r="D1249" s="48"/>
    </row>
    <row r="1250" spans="1:4">
      <c r="A1250" s="43"/>
      <c r="B1250" s="43"/>
      <c r="C1250" s="49"/>
      <c r="D1250" s="48"/>
    </row>
    <row r="1251" spans="1:4">
      <c r="A1251" s="43"/>
      <c r="B1251" s="43"/>
      <c r="C1251" s="49"/>
      <c r="D1251" s="48"/>
    </row>
    <row r="1252" spans="1:4">
      <c r="A1252" s="43"/>
      <c r="B1252" s="43"/>
      <c r="C1252" s="49"/>
      <c r="D1252" s="48"/>
    </row>
    <row r="1253" spans="1:4">
      <c r="A1253" s="43"/>
      <c r="B1253" s="43"/>
      <c r="C1253" s="49"/>
      <c r="D1253" s="48"/>
    </row>
    <row r="1254" spans="1:4">
      <c r="A1254" s="43"/>
      <c r="B1254" s="43"/>
      <c r="C1254" s="49"/>
      <c r="D1254" s="48"/>
    </row>
    <row r="1255" spans="1:4">
      <c r="A1255" s="43"/>
      <c r="B1255" s="43"/>
      <c r="C1255" s="49"/>
      <c r="D1255" s="48"/>
    </row>
    <row r="1256" spans="1:4">
      <c r="A1256" s="43"/>
      <c r="B1256" s="43"/>
      <c r="C1256" s="49"/>
      <c r="D1256" s="48"/>
    </row>
    <row r="1257" spans="1:4">
      <c r="A1257" s="43"/>
      <c r="B1257" s="43"/>
      <c r="C1257" s="49"/>
      <c r="D1257" s="48"/>
    </row>
    <row r="1258" spans="1:4">
      <c r="A1258" s="43"/>
      <c r="B1258" s="43"/>
      <c r="C1258" s="49"/>
      <c r="D1258" s="48"/>
    </row>
    <row r="1259" spans="1:4">
      <c r="A1259" s="43"/>
      <c r="B1259" s="43"/>
      <c r="C1259" s="49"/>
      <c r="D1259" s="48"/>
    </row>
    <row r="1260" spans="1:4">
      <c r="A1260" s="43"/>
      <c r="B1260" s="43"/>
      <c r="C1260" s="49"/>
      <c r="D1260" s="48"/>
    </row>
    <row r="1261" spans="1:4">
      <c r="A1261" s="43"/>
      <c r="B1261" s="43"/>
      <c r="C1261" s="49"/>
      <c r="D1261" s="48"/>
    </row>
    <row r="1262" spans="1:4">
      <c r="A1262" s="43"/>
      <c r="B1262" s="43"/>
      <c r="C1262" s="49"/>
      <c r="D1262" s="48"/>
    </row>
    <row r="1263" spans="1:4">
      <c r="A1263" s="43"/>
      <c r="B1263" s="43"/>
      <c r="C1263" s="49"/>
      <c r="D1263" s="48"/>
    </row>
    <row r="1264" spans="1:4">
      <c r="A1264" s="43"/>
      <c r="B1264" s="43"/>
      <c r="C1264" s="49"/>
      <c r="D1264" s="48"/>
    </row>
    <row r="1265" spans="1:4">
      <c r="A1265" s="43"/>
      <c r="B1265" s="43"/>
      <c r="C1265" s="49"/>
      <c r="D1265" s="48"/>
    </row>
    <row r="1266" spans="1:4">
      <c r="A1266" s="43"/>
      <c r="B1266" s="43"/>
      <c r="C1266" s="49"/>
      <c r="D1266" s="48"/>
    </row>
    <row r="1267" spans="1:4">
      <c r="A1267" s="43"/>
      <c r="B1267" s="43"/>
      <c r="C1267" s="49"/>
      <c r="D1267" s="48"/>
    </row>
    <row r="1268" spans="1:4">
      <c r="A1268" s="43"/>
      <c r="B1268" s="43"/>
      <c r="C1268" s="49"/>
      <c r="D1268" s="48"/>
    </row>
    <row r="1269" spans="1:4">
      <c r="A1269" s="43"/>
      <c r="B1269" s="43"/>
      <c r="C1269" s="49"/>
      <c r="D1269" s="48"/>
    </row>
    <row r="1270" spans="1:4">
      <c r="A1270" s="43"/>
      <c r="B1270" s="43"/>
      <c r="C1270" s="49"/>
      <c r="D1270" s="48"/>
    </row>
    <row r="1271" spans="1:4">
      <c r="A1271" s="43"/>
      <c r="B1271" s="43"/>
      <c r="C1271" s="49"/>
      <c r="D1271" s="48"/>
    </row>
    <row r="1272" spans="1:4">
      <c r="A1272" s="43"/>
      <c r="B1272" s="43"/>
      <c r="C1272" s="49"/>
      <c r="D1272" s="48"/>
    </row>
    <row r="1273" spans="1:4">
      <c r="A1273" s="43"/>
      <c r="B1273" s="43"/>
      <c r="C1273" s="49"/>
      <c r="D1273" s="48"/>
    </row>
    <row r="1274" spans="1:4">
      <c r="A1274" s="43"/>
      <c r="B1274" s="43"/>
      <c r="C1274" s="49"/>
      <c r="D1274" s="48"/>
    </row>
    <row r="1275" spans="1:4">
      <c r="A1275" s="43"/>
      <c r="B1275" s="43"/>
      <c r="C1275" s="49"/>
      <c r="D1275" s="48"/>
    </row>
    <row r="1276" spans="1:4">
      <c r="A1276" s="43"/>
      <c r="B1276" s="43"/>
      <c r="C1276" s="49"/>
      <c r="D1276" s="48"/>
    </row>
    <row r="1277" spans="1:4">
      <c r="A1277" s="43"/>
      <c r="B1277" s="43"/>
      <c r="C1277" s="49"/>
      <c r="D1277" s="48"/>
    </row>
    <row r="1278" spans="1:4">
      <c r="A1278" s="43"/>
      <c r="B1278" s="43"/>
      <c r="C1278" s="49"/>
      <c r="D1278" s="48"/>
    </row>
    <row r="1279" spans="1:4">
      <c r="A1279" s="43"/>
      <c r="B1279" s="43"/>
      <c r="C1279" s="49"/>
      <c r="D1279" s="48"/>
    </row>
    <row r="1280" spans="1:4">
      <c r="A1280" s="43"/>
      <c r="B1280" s="43"/>
      <c r="C1280" s="49"/>
      <c r="D1280" s="48"/>
    </row>
    <row r="1281" spans="1:4">
      <c r="A1281" s="43"/>
      <c r="B1281" s="43"/>
      <c r="C1281" s="49"/>
      <c r="D1281" s="48"/>
    </row>
    <row r="1282" spans="1:4">
      <c r="A1282" s="43"/>
      <c r="B1282" s="43"/>
      <c r="C1282" s="49"/>
      <c r="D1282" s="48"/>
    </row>
    <row r="1283" spans="1:4">
      <c r="A1283" s="43"/>
      <c r="B1283" s="43"/>
      <c r="C1283" s="49"/>
      <c r="D1283" s="48"/>
    </row>
    <row r="1284" spans="1:4">
      <c r="A1284" s="43"/>
      <c r="B1284" s="43"/>
      <c r="C1284" s="49"/>
      <c r="D1284" s="48"/>
    </row>
    <row r="1285" spans="1:4">
      <c r="A1285" s="43"/>
      <c r="B1285" s="43"/>
      <c r="C1285" s="49"/>
      <c r="D1285" s="48"/>
    </row>
    <row r="1286" spans="1:4">
      <c r="A1286" s="43"/>
      <c r="B1286" s="43"/>
      <c r="C1286" s="49"/>
      <c r="D1286" s="48"/>
    </row>
    <row r="1287" spans="1:4">
      <c r="A1287" s="43"/>
      <c r="B1287" s="43"/>
      <c r="C1287" s="49"/>
      <c r="D1287" s="48"/>
    </row>
    <row r="1288" spans="1:4">
      <c r="A1288" s="43"/>
      <c r="B1288" s="43"/>
      <c r="C1288" s="49"/>
      <c r="D1288" s="48"/>
    </row>
    <row r="1289" spans="1:4">
      <c r="A1289" s="43"/>
      <c r="B1289" s="43"/>
      <c r="C1289" s="49"/>
      <c r="D1289" s="48"/>
    </row>
    <row r="1290" spans="1:4">
      <c r="A1290" s="43"/>
      <c r="B1290" s="43"/>
      <c r="C1290" s="49"/>
      <c r="D1290" s="48"/>
    </row>
    <row r="1291" spans="1:4">
      <c r="A1291" s="43"/>
      <c r="B1291" s="43"/>
      <c r="C1291" s="49"/>
      <c r="D1291" s="48"/>
    </row>
    <row r="1292" spans="1:4">
      <c r="A1292" s="43"/>
      <c r="B1292" s="43"/>
      <c r="C1292" s="49"/>
      <c r="D1292" s="48"/>
    </row>
    <row r="1293" spans="1:4">
      <c r="A1293" s="43"/>
      <c r="B1293" s="43"/>
      <c r="C1293" s="49"/>
      <c r="D1293" s="48"/>
    </row>
    <row r="1294" spans="1:4">
      <c r="A1294" s="43"/>
      <c r="B1294" s="43"/>
      <c r="C1294" s="49"/>
      <c r="D1294" s="48"/>
    </row>
    <row r="1295" spans="1:4">
      <c r="A1295" s="43"/>
      <c r="B1295" s="43"/>
      <c r="C1295" s="49"/>
      <c r="D1295" s="48"/>
    </row>
    <row r="1296" spans="1:4">
      <c r="A1296" s="43"/>
      <c r="B1296" s="43"/>
      <c r="C1296" s="49"/>
      <c r="D1296" s="48"/>
    </row>
    <row r="1297" spans="1:4">
      <c r="A1297" s="43"/>
      <c r="B1297" s="43"/>
      <c r="C1297" s="49"/>
      <c r="D1297" s="48"/>
    </row>
    <row r="1298" spans="1:4">
      <c r="A1298" s="43"/>
      <c r="B1298" s="43"/>
      <c r="C1298" s="49"/>
      <c r="D1298" s="48"/>
    </row>
    <row r="1299" spans="1:4">
      <c r="A1299" s="43"/>
      <c r="B1299" s="43"/>
      <c r="C1299" s="49"/>
      <c r="D1299" s="48"/>
    </row>
    <row r="1300" spans="1:4">
      <c r="A1300" s="43"/>
      <c r="B1300" s="43"/>
      <c r="C1300" s="49"/>
      <c r="D1300" s="48"/>
    </row>
    <row r="1301" spans="1:4">
      <c r="A1301" s="43"/>
      <c r="B1301" s="43"/>
      <c r="C1301" s="49"/>
      <c r="D1301" s="48"/>
    </row>
    <row r="1302" spans="1:4">
      <c r="A1302" s="43"/>
      <c r="B1302" s="43"/>
      <c r="C1302" s="49"/>
      <c r="D1302" s="48"/>
    </row>
    <row r="1303" spans="1:4">
      <c r="A1303" s="43"/>
      <c r="B1303" s="43"/>
      <c r="C1303" s="49"/>
      <c r="D1303" s="48"/>
    </row>
    <row r="1304" spans="1:4">
      <c r="A1304" s="43"/>
      <c r="B1304" s="43"/>
      <c r="C1304" s="49"/>
      <c r="D1304" s="48"/>
    </row>
    <row r="1305" spans="1:4">
      <c r="A1305" s="43"/>
      <c r="B1305" s="43"/>
      <c r="C1305" s="49"/>
      <c r="D1305" s="48"/>
    </row>
    <row r="1306" spans="1:4">
      <c r="A1306" s="43"/>
      <c r="B1306" s="43"/>
      <c r="C1306" s="49"/>
      <c r="D1306" s="48"/>
    </row>
    <row r="1307" spans="1:4">
      <c r="A1307" s="43"/>
      <c r="B1307" s="43"/>
      <c r="C1307" s="49"/>
      <c r="D1307" s="48"/>
    </row>
    <row r="1308" spans="1:4">
      <c r="A1308" s="43"/>
      <c r="B1308" s="43"/>
      <c r="C1308" s="49"/>
      <c r="D1308" s="48"/>
    </row>
    <row r="1309" spans="1:4">
      <c r="A1309" s="43"/>
      <c r="B1309" s="43"/>
      <c r="C1309" s="49"/>
      <c r="D1309" s="48"/>
    </row>
    <row r="1310" spans="1:4">
      <c r="A1310" s="43"/>
      <c r="B1310" s="43"/>
      <c r="C1310" s="49"/>
      <c r="D1310" s="48"/>
    </row>
    <row r="1311" spans="1:4">
      <c r="A1311" s="43"/>
      <c r="B1311" s="43"/>
      <c r="C1311" s="49"/>
      <c r="D1311" s="48"/>
    </row>
    <row r="1312" spans="1:4">
      <c r="A1312" s="43"/>
      <c r="B1312" s="43"/>
      <c r="C1312" s="49"/>
      <c r="D1312" s="48"/>
    </row>
    <row r="1313" spans="1:4">
      <c r="A1313" s="43"/>
      <c r="B1313" s="43"/>
      <c r="C1313" s="49"/>
      <c r="D1313" s="48"/>
    </row>
    <row r="1314" spans="1:4">
      <c r="A1314" s="43"/>
      <c r="B1314" s="43"/>
      <c r="C1314" s="49"/>
      <c r="D1314" s="48"/>
    </row>
    <row r="1315" spans="1:4">
      <c r="A1315" s="43"/>
      <c r="B1315" s="43"/>
      <c r="C1315" s="49"/>
      <c r="D1315" s="48"/>
    </row>
    <row r="1316" spans="1:4">
      <c r="A1316" s="43"/>
      <c r="B1316" s="43"/>
      <c r="C1316" s="49"/>
      <c r="D1316" s="48"/>
    </row>
    <row r="1317" spans="1:4">
      <c r="A1317" s="43"/>
      <c r="B1317" s="43"/>
      <c r="C1317" s="49"/>
      <c r="D1317" s="48"/>
    </row>
    <row r="1318" spans="1:4">
      <c r="A1318" s="43"/>
      <c r="B1318" s="43"/>
      <c r="C1318" s="49"/>
      <c r="D1318" s="48"/>
    </row>
    <row r="1319" spans="1:4">
      <c r="A1319" s="43"/>
      <c r="B1319" s="43"/>
      <c r="C1319" s="49"/>
      <c r="D1319" s="48"/>
    </row>
    <row r="1320" spans="1:4">
      <c r="A1320" s="43"/>
      <c r="B1320" s="43"/>
      <c r="C1320" s="49"/>
      <c r="D1320" s="48"/>
    </row>
    <row r="1321" spans="1:4">
      <c r="A1321" s="43"/>
      <c r="B1321" s="43"/>
      <c r="C1321" s="49"/>
      <c r="D1321" s="48"/>
    </row>
    <row r="1322" spans="1:4">
      <c r="A1322" s="43"/>
      <c r="B1322" s="43"/>
      <c r="C1322" s="49"/>
      <c r="D1322" s="48"/>
    </row>
    <row r="1323" spans="1:4">
      <c r="A1323" s="43"/>
      <c r="B1323" s="43"/>
      <c r="C1323" s="49"/>
      <c r="D1323" s="48"/>
    </row>
    <row r="1324" spans="1:4">
      <c r="A1324" s="43"/>
      <c r="B1324" s="43"/>
      <c r="C1324" s="49"/>
      <c r="D1324" s="48"/>
    </row>
    <row r="1325" spans="1:4">
      <c r="A1325" s="43"/>
      <c r="B1325" s="43"/>
      <c r="C1325" s="49"/>
      <c r="D1325" s="48"/>
    </row>
    <row r="1326" spans="1:4">
      <c r="A1326" s="43"/>
      <c r="B1326" s="43"/>
      <c r="C1326" s="49"/>
      <c r="D1326" s="48"/>
    </row>
    <row r="1327" spans="1:4">
      <c r="A1327" s="43"/>
      <c r="B1327" s="43"/>
      <c r="C1327" s="49"/>
      <c r="D1327" s="48"/>
    </row>
    <row r="1328" spans="1:4">
      <c r="A1328" s="43"/>
      <c r="B1328" s="43"/>
      <c r="C1328" s="49"/>
      <c r="D1328" s="48"/>
    </row>
    <row r="1329" spans="1:4">
      <c r="A1329" s="43"/>
      <c r="B1329" s="43"/>
      <c r="C1329" s="49"/>
      <c r="D1329" s="48"/>
    </row>
    <row r="1330" spans="1:4">
      <c r="A1330" s="43"/>
      <c r="B1330" s="43"/>
      <c r="C1330" s="49"/>
      <c r="D1330" s="48"/>
    </row>
    <row r="1331" spans="1:4">
      <c r="A1331" s="43"/>
      <c r="B1331" s="43"/>
      <c r="C1331" s="49"/>
      <c r="D1331" s="48"/>
    </row>
    <row r="1332" spans="1:4">
      <c r="A1332" s="43"/>
      <c r="B1332" s="43"/>
      <c r="C1332" s="49"/>
      <c r="D1332" s="48"/>
    </row>
    <row r="1333" spans="1:4">
      <c r="A1333" s="43"/>
      <c r="B1333" s="43"/>
      <c r="C1333" s="49"/>
      <c r="D1333" s="48"/>
    </row>
    <row r="1334" spans="1:4">
      <c r="A1334" s="43"/>
      <c r="B1334" s="43"/>
      <c r="C1334" s="49"/>
      <c r="D1334" s="48"/>
    </row>
    <row r="1335" spans="1:4">
      <c r="A1335" s="43"/>
      <c r="B1335" s="43"/>
      <c r="C1335" s="49"/>
      <c r="D1335" s="48"/>
    </row>
    <row r="1336" spans="1:4">
      <c r="A1336" s="43"/>
      <c r="B1336" s="43"/>
      <c r="C1336" s="49"/>
      <c r="D1336" s="48"/>
    </row>
    <row r="1337" spans="1:4">
      <c r="A1337" s="43"/>
      <c r="B1337" s="43"/>
      <c r="C1337" s="49"/>
      <c r="D1337" s="48"/>
    </row>
    <row r="1338" spans="1:4">
      <c r="A1338" s="43"/>
      <c r="B1338" s="43"/>
      <c r="C1338" s="49"/>
      <c r="D1338" s="48"/>
    </row>
    <row r="1339" spans="1:4">
      <c r="A1339" s="43"/>
      <c r="B1339" s="43"/>
      <c r="C1339" s="49"/>
      <c r="D1339" s="48"/>
    </row>
    <row r="1340" spans="1:4">
      <c r="A1340" s="43"/>
      <c r="B1340" s="43"/>
      <c r="C1340" s="49"/>
      <c r="D1340" s="48"/>
    </row>
    <row r="1341" spans="1:4">
      <c r="A1341" s="43"/>
      <c r="B1341" s="43"/>
      <c r="C1341" s="49"/>
      <c r="D1341" s="48"/>
    </row>
    <row r="1342" spans="1:4">
      <c r="A1342" s="43"/>
      <c r="B1342" s="43"/>
      <c r="C1342" s="49"/>
      <c r="D1342" s="48"/>
    </row>
    <row r="1343" spans="1:4">
      <c r="A1343" s="43"/>
      <c r="B1343" s="43"/>
      <c r="C1343" s="49"/>
      <c r="D1343" s="48"/>
    </row>
    <row r="1344" spans="1:4">
      <c r="A1344" s="43"/>
      <c r="B1344" s="43"/>
      <c r="C1344" s="49"/>
      <c r="D1344" s="48"/>
    </row>
    <row r="1345" spans="1:4">
      <c r="A1345" s="43"/>
      <c r="B1345" s="43"/>
      <c r="C1345" s="49"/>
      <c r="D1345" s="48"/>
    </row>
    <row r="1346" spans="1:4">
      <c r="A1346" s="43"/>
      <c r="B1346" s="43"/>
      <c r="C1346" s="49"/>
      <c r="D1346" s="48"/>
    </row>
    <row r="1347" spans="1:4">
      <c r="A1347" s="43"/>
      <c r="B1347" s="43"/>
      <c r="C1347" s="49"/>
      <c r="D1347" s="48"/>
    </row>
    <row r="1348" spans="1:4">
      <c r="A1348" s="43"/>
      <c r="B1348" s="43"/>
      <c r="C1348" s="49"/>
      <c r="D1348" s="48"/>
    </row>
    <row r="1349" spans="1:4">
      <c r="A1349" s="43"/>
      <c r="B1349" s="43"/>
      <c r="C1349" s="49"/>
      <c r="D1349" s="48"/>
    </row>
    <row r="1350" spans="1:4">
      <c r="A1350" s="43"/>
      <c r="B1350" s="43"/>
      <c r="C1350" s="49"/>
      <c r="D1350" s="48"/>
    </row>
    <row r="1351" spans="1:4">
      <c r="A1351" s="43"/>
      <c r="B1351" s="43"/>
      <c r="C1351" s="49"/>
      <c r="D1351" s="48"/>
    </row>
    <row r="1352" spans="1:4">
      <c r="A1352" s="43"/>
      <c r="B1352" s="43"/>
      <c r="C1352" s="49"/>
      <c r="D1352" s="48"/>
    </row>
    <row r="1353" spans="1:4">
      <c r="A1353" s="43"/>
      <c r="B1353" s="43"/>
      <c r="C1353" s="49"/>
      <c r="D1353" s="48"/>
    </row>
    <row r="1354" spans="1:4">
      <c r="A1354" s="43"/>
      <c r="B1354" s="43"/>
      <c r="C1354" s="49"/>
      <c r="D1354" s="48"/>
    </row>
    <row r="1355" spans="1:4">
      <c r="A1355" s="43"/>
      <c r="B1355" s="43"/>
      <c r="C1355" s="49"/>
      <c r="D1355" s="48"/>
    </row>
    <row r="1356" spans="1:4">
      <c r="A1356" s="43"/>
      <c r="B1356" s="43"/>
      <c r="C1356" s="49"/>
      <c r="D1356" s="48"/>
    </row>
    <row r="1357" spans="1:4">
      <c r="A1357" s="43"/>
      <c r="B1357" s="43"/>
      <c r="C1357" s="49"/>
      <c r="D1357" s="48"/>
    </row>
    <row r="1358" spans="1:4">
      <c r="A1358" s="43"/>
      <c r="B1358" s="43"/>
      <c r="C1358" s="49"/>
      <c r="D1358" s="48"/>
    </row>
    <row r="1359" spans="1:4">
      <c r="A1359" s="43"/>
      <c r="B1359" s="43"/>
      <c r="C1359" s="49"/>
      <c r="D1359" s="48"/>
    </row>
    <row r="1360" spans="1:4">
      <c r="A1360" s="43"/>
      <c r="B1360" s="43"/>
      <c r="C1360" s="49"/>
      <c r="D1360" s="48"/>
    </row>
    <row r="1361" spans="1:4">
      <c r="A1361" s="43"/>
      <c r="B1361" s="43"/>
      <c r="C1361" s="49"/>
      <c r="D1361" s="48"/>
    </row>
    <row r="1362" spans="1:4">
      <c r="A1362" s="43"/>
      <c r="B1362" s="43"/>
      <c r="C1362" s="49"/>
      <c r="D1362" s="48"/>
    </row>
    <row r="1363" spans="1:4">
      <c r="A1363" s="43"/>
      <c r="B1363" s="43"/>
      <c r="C1363" s="49"/>
      <c r="D1363" s="48"/>
    </row>
    <row r="1364" spans="1:4">
      <c r="A1364" s="43"/>
      <c r="B1364" s="43"/>
      <c r="C1364" s="49"/>
      <c r="D1364" s="48"/>
    </row>
    <row r="1365" spans="1:4">
      <c r="A1365" s="43"/>
      <c r="B1365" s="43"/>
      <c r="C1365" s="49"/>
      <c r="D1365" s="48"/>
    </row>
    <row r="1366" spans="1:4">
      <c r="A1366" s="43"/>
      <c r="B1366" s="43"/>
      <c r="C1366" s="49"/>
      <c r="D1366" s="48"/>
    </row>
    <row r="1367" spans="1:4">
      <c r="A1367" s="43"/>
      <c r="B1367" s="43"/>
      <c r="C1367" s="49"/>
      <c r="D1367" s="48"/>
    </row>
    <row r="1368" spans="1:4">
      <c r="A1368" s="43"/>
      <c r="B1368" s="43"/>
      <c r="C1368" s="49"/>
      <c r="D1368" s="48"/>
    </row>
    <row r="1369" spans="1:4">
      <c r="A1369" s="43"/>
      <c r="B1369" s="43"/>
      <c r="C1369" s="49"/>
      <c r="D1369" s="48"/>
    </row>
    <row r="1370" spans="1:4">
      <c r="A1370" s="43"/>
      <c r="B1370" s="43"/>
      <c r="C1370" s="49"/>
      <c r="D1370" s="48"/>
    </row>
    <row r="1371" spans="1:4">
      <c r="A1371" s="43"/>
      <c r="B1371" s="43"/>
      <c r="C1371" s="49"/>
      <c r="D1371" s="48"/>
    </row>
    <row r="1372" spans="1:4">
      <c r="A1372" s="43"/>
      <c r="B1372" s="43"/>
      <c r="C1372" s="49"/>
      <c r="D1372" s="48"/>
    </row>
    <row r="1373" spans="1:4">
      <c r="A1373" s="43"/>
      <c r="B1373" s="43"/>
      <c r="C1373" s="49"/>
      <c r="D1373" s="48"/>
    </row>
    <row r="1374" spans="1:4">
      <c r="A1374" s="43"/>
      <c r="B1374" s="43"/>
      <c r="C1374" s="49"/>
      <c r="D1374" s="48"/>
    </row>
    <row r="1375" spans="1:4">
      <c r="A1375" s="43"/>
      <c r="B1375" s="43"/>
      <c r="C1375" s="49"/>
      <c r="D1375" s="48"/>
    </row>
    <row r="1376" spans="1:4">
      <c r="A1376" s="43"/>
      <c r="B1376" s="43"/>
      <c r="C1376" s="49"/>
      <c r="D1376" s="48"/>
    </row>
    <row r="1377" spans="1:4">
      <c r="A1377" s="43"/>
      <c r="B1377" s="43"/>
      <c r="C1377" s="49"/>
      <c r="D1377" s="48"/>
    </row>
    <row r="1378" spans="1:4">
      <c r="A1378" s="43"/>
      <c r="B1378" s="43"/>
      <c r="C1378" s="49"/>
      <c r="D1378" s="48"/>
    </row>
    <row r="1379" spans="1:4">
      <c r="A1379" s="43"/>
      <c r="B1379" s="43"/>
      <c r="C1379" s="49"/>
      <c r="D1379" s="48"/>
    </row>
    <row r="1380" spans="1:4">
      <c r="A1380" s="43"/>
      <c r="B1380" s="43"/>
      <c r="C1380" s="49"/>
      <c r="D1380" s="48"/>
    </row>
    <row r="1381" spans="1:4">
      <c r="A1381" s="43"/>
      <c r="B1381" s="43"/>
      <c r="C1381" s="49"/>
      <c r="D1381" s="48"/>
    </row>
    <row r="1382" spans="1:4">
      <c r="A1382" s="43"/>
      <c r="B1382" s="43"/>
      <c r="C1382" s="49"/>
      <c r="D1382" s="48"/>
    </row>
    <row r="1383" spans="1:4">
      <c r="A1383" s="43"/>
      <c r="B1383" s="43"/>
      <c r="C1383" s="49"/>
      <c r="D1383" s="48"/>
    </row>
    <row r="1384" spans="1:4">
      <c r="A1384" s="43"/>
      <c r="B1384" s="43"/>
      <c r="C1384" s="49"/>
      <c r="D1384" s="48"/>
    </row>
    <row r="1385" spans="1:4">
      <c r="A1385" s="43"/>
      <c r="B1385" s="43"/>
      <c r="C1385" s="49"/>
      <c r="D1385" s="48"/>
    </row>
    <row r="1386" spans="1:4">
      <c r="A1386" s="43"/>
      <c r="B1386" s="43"/>
      <c r="C1386" s="49"/>
      <c r="D1386" s="48"/>
    </row>
    <row r="1387" spans="1:4">
      <c r="A1387" s="43"/>
      <c r="B1387" s="43"/>
      <c r="C1387" s="49"/>
      <c r="D1387" s="48"/>
    </row>
    <row r="1388" spans="1:4">
      <c r="A1388" s="43"/>
      <c r="B1388" s="43"/>
      <c r="C1388" s="49"/>
      <c r="D1388" s="48"/>
    </row>
    <row r="1389" spans="1:4">
      <c r="A1389" s="43"/>
      <c r="B1389" s="43"/>
      <c r="C1389" s="49"/>
      <c r="D1389" s="48"/>
    </row>
    <row r="1390" spans="1:4">
      <c r="A1390" s="43"/>
      <c r="B1390" s="43"/>
      <c r="C1390" s="49"/>
      <c r="D1390" s="48"/>
    </row>
    <row r="1391" spans="1:4">
      <c r="A1391" s="43"/>
      <c r="B1391" s="43"/>
      <c r="C1391" s="49"/>
      <c r="D1391" s="48"/>
    </row>
    <row r="1392" spans="1:4">
      <c r="A1392" s="43"/>
      <c r="B1392" s="43"/>
      <c r="C1392" s="49"/>
      <c r="D1392" s="48"/>
    </row>
    <row r="1393" spans="1:4">
      <c r="A1393" s="43"/>
      <c r="B1393" s="43"/>
      <c r="C1393" s="49"/>
      <c r="D1393" s="48"/>
    </row>
    <row r="1394" spans="1:4">
      <c r="A1394" s="43"/>
      <c r="B1394" s="43"/>
      <c r="C1394" s="49"/>
      <c r="D1394" s="48"/>
    </row>
    <row r="1395" spans="1:4">
      <c r="A1395" s="43"/>
      <c r="B1395" s="43"/>
      <c r="C1395" s="49"/>
      <c r="D1395" s="48"/>
    </row>
    <row r="1396" spans="1:4">
      <c r="A1396" s="43"/>
      <c r="B1396" s="43"/>
      <c r="C1396" s="49"/>
      <c r="D1396" s="48"/>
    </row>
    <row r="1397" spans="1:4">
      <c r="A1397" s="43"/>
      <c r="B1397" s="43"/>
      <c r="C1397" s="49"/>
      <c r="D1397" s="48"/>
    </row>
    <row r="1398" spans="1:4">
      <c r="A1398" s="43"/>
      <c r="B1398" s="43"/>
      <c r="C1398" s="49"/>
      <c r="D1398" s="48"/>
    </row>
    <row r="1399" spans="1:4">
      <c r="A1399" s="43"/>
      <c r="B1399" s="43"/>
      <c r="C1399" s="49"/>
      <c r="D1399" s="48"/>
    </row>
    <row r="1400" spans="1:4">
      <c r="A1400" s="43"/>
      <c r="B1400" s="43"/>
      <c r="C1400" s="49"/>
      <c r="D1400" s="48"/>
    </row>
    <row r="1401" spans="1:4">
      <c r="A1401" s="43"/>
      <c r="B1401" s="43"/>
      <c r="C1401" s="49"/>
      <c r="D1401" s="48"/>
    </row>
    <row r="1402" spans="1:4">
      <c r="A1402" s="43"/>
      <c r="B1402" s="43"/>
      <c r="C1402" s="49"/>
      <c r="D1402" s="48"/>
    </row>
    <row r="1403" spans="1:4">
      <c r="A1403" s="43"/>
      <c r="B1403" s="43"/>
      <c r="C1403" s="49"/>
      <c r="D1403" s="48"/>
    </row>
    <row r="1404" spans="1:4">
      <c r="A1404" s="43"/>
      <c r="B1404" s="43"/>
      <c r="C1404" s="49"/>
      <c r="D1404" s="48"/>
    </row>
    <row r="1405" spans="1:4">
      <c r="A1405" s="43"/>
      <c r="B1405" s="43"/>
      <c r="C1405" s="49"/>
      <c r="D1405" s="48"/>
    </row>
    <row r="1406" spans="1:4">
      <c r="A1406" s="43"/>
      <c r="B1406" s="43"/>
      <c r="C1406" s="49"/>
      <c r="D1406" s="48"/>
    </row>
    <row r="1407" spans="1:4">
      <c r="A1407" s="43"/>
      <c r="B1407" s="43"/>
      <c r="C1407" s="49"/>
      <c r="D1407" s="48"/>
    </row>
    <row r="1408" spans="1:4">
      <c r="A1408" s="43"/>
      <c r="B1408" s="43"/>
      <c r="C1408" s="49"/>
      <c r="D1408" s="48"/>
    </row>
    <row r="1409" spans="1:4">
      <c r="A1409" s="43"/>
      <c r="B1409" s="43"/>
      <c r="C1409" s="49"/>
      <c r="D1409" s="48"/>
    </row>
    <row r="1410" spans="1:4">
      <c r="A1410" s="43"/>
      <c r="B1410" s="43"/>
      <c r="C1410" s="49"/>
      <c r="D1410" s="48"/>
    </row>
    <row r="1411" spans="1:4">
      <c r="A1411" s="43"/>
      <c r="B1411" s="43"/>
      <c r="C1411" s="49"/>
      <c r="D1411" s="48"/>
    </row>
    <row r="1412" spans="1:4">
      <c r="A1412" s="43"/>
      <c r="B1412" s="43"/>
      <c r="C1412" s="49"/>
      <c r="D1412" s="48"/>
    </row>
    <row r="1413" spans="1:4">
      <c r="A1413" s="43"/>
      <c r="B1413" s="43"/>
      <c r="C1413" s="49"/>
      <c r="D1413" s="48"/>
    </row>
    <row r="1414" spans="1:4">
      <c r="A1414" s="43"/>
      <c r="B1414" s="43"/>
      <c r="C1414" s="49"/>
      <c r="D1414" s="48"/>
    </row>
    <row r="1415" spans="1:4">
      <c r="A1415" s="43"/>
      <c r="B1415" s="43"/>
      <c r="C1415" s="49"/>
      <c r="D1415" s="48"/>
    </row>
    <row r="1416" spans="1:4">
      <c r="A1416" s="43"/>
      <c r="B1416" s="43"/>
      <c r="C1416" s="49"/>
      <c r="D1416" s="48"/>
    </row>
    <row r="1417" spans="1:4">
      <c r="A1417" s="43"/>
      <c r="B1417" s="43"/>
      <c r="C1417" s="49"/>
      <c r="D1417" s="48"/>
    </row>
    <row r="1418" spans="1:4">
      <c r="A1418" s="43"/>
      <c r="B1418" s="43"/>
      <c r="C1418" s="49"/>
      <c r="D1418" s="48"/>
    </row>
    <row r="1419" spans="1:4">
      <c r="A1419" s="43"/>
      <c r="B1419" s="43"/>
      <c r="C1419" s="49"/>
      <c r="D1419" s="48"/>
    </row>
    <row r="1420" spans="1:4">
      <c r="A1420" s="43"/>
      <c r="B1420" s="43"/>
      <c r="C1420" s="49"/>
      <c r="D1420" s="48"/>
    </row>
    <row r="1421" spans="1:4">
      <c r="A1421" s="43"/>
      <c r="B1421" s="43"/>
      <c r="C1421" s="49"/>
      <c r="D1421" s="48"/>
    </row>
    <row r="1422" spans="1:4">
      <c r="A1422" s="43"/>
      <c r="B1422" s="43"/>
      <c r="C1422" s="49"/>
      <c r="D1422" s="48"/>
    </row>
    <row r="1423" spans="1:4">
      <c r="A1423" s="43"/>
      <c r="B1423" s="43"/>
      <c r="C1423" s="49"/>
      <c r="D1423" s="48"/>
    </row>
    <row r="1424" spans="1:4">
      <c r="A1424" s="43"/>
      <c r="B1424" s="43"/>
      <c r="C1424" s="49"/>
      <c r="D1424" s="48"/>
    </row>
    <row r="1425" spans="1:4">
      <c r="A1425" s="43"/>
      <c r="B1425" s="43"/>
      <c r="C1425" s="49"/>
      <c r="D1425" s="48"/>
    </row>
    <row r="1426" spans="1:4">
      <c r="A1426" s="43"/>
      <c r="B1426" s="43"/>
      <c r="C1426" s="49"/>
      <c r="D1426" s="48"/>
    </row>
    <row r="1427" spans="1:4">
      <c r="A1427" s="43"/>
      <c r="B1427" s="43"/>
      <c r="C1427" s="49"/>
      <c r="D1427" s="48"/>
    </row>
    <row r="1428" spans="1:4">
      <c r="A1428" s="43"/>
      <c r="B1428" s="43"/>
      <c r="C1428" s="49"/>
      <c r="D1428" s="48"/>
    </row>
    <row r="1429" spans="1:4">
      <c r="A1429" s="43"/>
      <c r="B1429" s="43"/>
      <c r="C1429" s="49"/>
      <c r="D1429" s="48"/>
    </row>
    <row r="1430" spans="1:4">
      <c r="A1430" s="43"/>
      <c r="B1430" s="43"/>
      <c r="C1430" s="49"/>
      <c r="D1430" s="48"/>
    </row>
    <row r="1431" spans="1:4">
      <c r="A1431" s="43"/>
      <c r="B1431" s="43"/>
      <c r="C1431" s="49"/>
      <c r="D1431" s="48"/>
    </row>
    <row r="1432" spans="1:4">
      <c r="A1432" s="43"/>
      <c r="B1432" s="43"/>
      <c r="C1432" s="49"/>
      <c r="D1432" s="48"/>
    </row>
    <row r="1433" spans="1:4">
      <c r="A1433" s="43"/>
      <c r="B1433" s="43"/>
      <c r="C1433" s="49"/>
      <c r="D1433" s="48"/>
    </row>
    <row r="1434" spans="1:4">
      <c r="A1434" s="43"/>
      <c r="B1434" s="43"/>
      <c r="C1434" s="49"/>
      <c r="D1434" s="48"/>
    </row>
    <row r="1435" spans="1:4">
      <c r="A1435" s="43"/>
      <c r="B1435" s="43"/>
      <c r="C1435" s="49"/>
      <c r="D1435" s="48"/>
    </row>
    <row r="1436" spans="1:4">
      <c r="A1436" s="43"/>
      <c r="B1436" s="43"/>
      <c r="C1436" s="49"/>
      <c r="D1436" s="48"/>
    </row>
    <row r="1437" spans="1:4">
      <c r="A1437" s="43"/>
      <c r="B1437" s="43"/>
      <c r="C1437" s="49"/>
      <c r="D1437" s="48"/>
    </row>
    <row r="1438" spans="1:4">
      <c r="A1438" s="43"/>
      <c r="B1438" s="43"/>
      <c r="C1438" s="49"/>
      <c r="D1438" s="48"/>
    </row>
    <row r="1439" spans="1:4">
      <c r="A1439" s="43"/>
      <c r="B1439" s="43"/>
      <c r="C1439" s="49"/>
      <c r="D1439" s="48"/>
    </row>
    <row r="1440" spans="1:4">
      <c r="A1440" s="43"/>
      <c r="B1440" s="43"/>
      <c r="C1440" s="49"/>
      <c r="D1440" s="48"/>
    </row>
    <row r="1441" spans="1:4">
      <c r="A1441" s="43"/>
      <c r="B1441" s="43"/>
      <c r="C1441" s="49"/>
      <c r="D1441" s="48"/>
    </row>
    <row r="1442" spans="1:4">
      <c r="A1442" s="43"/>
      <c r="B1442" s="43"/>
      <c r="C1442" s="49"/>
      <c r="D1442" s="48"/>
    </row>
    <row r="1443" spans="1:4">
      <c r="A1443" s="43"/>
      <c r="B1443" s="43"/>
      <c r="C1443" s="49"/>
      <c r="D1443" s="48"/>
    </row>
    <row r="1444" spans="1:4">
      <c r="A1444" s="43"/>
      <c r="B1444" s="43"/>
      <c r="C1444" s="49"/>
      <c r="D1444" s="48"/>
    </row>
    <row r="1445" spans="1:4">
      <c r="A1445" s="43"/>
      <c r="B1445" s="43"/>
      <c r="C1445" s="49"/>
      <c r="D1445" s="48"/>
    </row>
    <row r="1446" spans="1:4">
      <c r="A1446" s="43"/>
      <c r="B1446" s="43"/>
      <c r="C1446" s="49"/>
      <c r="D1446" s="48"/>
    </row>
    <row r="1447" spans="1:4">
      <c r="A1447" s="43"/>
      <c r="B1447" s="43"/>
      <c r="C1447" s="49"/>
      <c r="D1447" s="48"/>
    </row>
    <row r="1448" spans="1:4">
      <c r="A1448" s="43"/>
      <c r="B1448" s="43"/>
      <c r="C1448" s="49"/>
      <c r="D1448" s="48"/>
    </row>
    <row r="1449" spans="1:4">
      <c r="A1449" s="43"/>
      <c r="B1449" s="43"/>
      <c r="C1449" s="49"/>
      <c r="D1449" s="48"/>
    </row>
    <row r="1450" spans="1:4">
      <c r="A1450" s="43"/>
      <c r="B1450" s="43"/>
      <c r="C1450" s="49"/>
      <c r="D1450" s="48"/>
    </row>
    <row r="1451" spans="1:4">
      <c r="A1451" s="43"/>
      <c r="B1451" s="43"/>
      <c r="C1451" s="49"/>
      <c r="D1451" s="48"/>
    </row>
    <row r="1452" spans="1:4">
      <c r="A1452" s="43"/>
      <c r="B1452" s="43"/>
      <c r="C1452" s="49"/>
      <c r="D1452" s="48"/>
    </row>
    <row r="1453" spans="1:4">
      <c r="A1453" s="43"/>
      <c r="B1453" s="43"/>
      <c r="C1453" s="49"/>
      <c r="D1453" s="48"/>
    </row>
    <row r="1454" spans="1:4">
      <c r="A1454" s="43"/>
      <c r="B1454" s="43"/>
      <c r="C1454" s="49"/>
      <c r="D1454" s="48"/>
    </row>
    <row r="1455" spans="1:4">
      <c r="A1455" s="43"/>
      <c r="B1455" s="43"/>
      <c r="C1455" s="49"/>
      <c r="D1455" s="48"/>
    </row>
    <row r="1456" spans="1:4">
      <c r="A1456" s="43"/>
      <c r="B1456" s="43"/>
      <c r="C1456" s="49"/>
      <c r="D1456" s="48"/>
    </row>
    <row r="1457" spans="1:4">
      <c r="A1457" s="43"/>
      <c r="B1457" s="43"/>
      <c r="C1457" s="49"/>
      <c r="D1457" s="48"/>
    </row>
    <row r="1458" spans="1:4">
      <c r="A1458" s="43"/>
      <c r="B1458" s="43"/>
      <c r="C1458" s="49"/>
      <c r="D1458" s="48"/>
    </row>
    <row r="1459" spans="1:4">
      <c r="A1459" s="43"/>
      <c r="B1459" s="43"/>
      <c r="C1459" s="49"/>
      <c r="D1459" s="48"/>
    </row>
    <row r="1460" spans="1:4">
      <c r="A1460" s="43"/>
      <c r="B1460" s="43"/>
      <c r="C1460" s="49"/>
      <c r="D1460" s="48"/>
    </row>
    <row r="1461" spans="1:4">
      <c r="A1461" s="43"/>
      <c r="B1461" s="43"/>
      <c r="C1461" s="49"/>
      <c r="D1461" s="48"/>
    </row>
    <row r="1462" spans="1:4">
      <c r="A1462" s="43"/>
      <c r="B1462" s="43"/>
      <c r="C1462" s="49"/>
      <c r="D1462" s="48"/>
    </row>
    <row r="1463" spans="1:4">
      <c r="A1463" s="43"/>
      <c r="B1463" s="43"/>
      <c r="C1463" s="49"/>
      <c r="D1463" s="48"/>
    </row>
    <row r="1464" spans="1:4">
      <c r="A1464" s="43"/>
      <c r="B1464" s="43"/>
      <c r="C1464" s="49"/>
      <c r="D1464" s="48"/>
    </row>
    <row r="1465" spans="1:4">
      <c r="A1465" s="43"/>
      <c r="B1465" s="43"/>
      <c r="C1465" s="49"/>
      <c r="D1465" s="48"/>
    </row>
    <row r="1466" spans="1:4">
      <c r="A1466" s="43"/>
      <c r="B1466" s="43"/>
      <c r="C1466" s="49"/>
      <c r="D1466" s="48"/>
    </row>
    <row r="1467" spans="1:4">
      <c r="A1467" s="43"/>
      <c r="B1467" s="43"/>
      <c r="C1467" s="49"/>
      <c r="D1467" s="48"/>
    </row>
    <row r="1468" spans="1:4">
      <c r="A1468" s="43"/>
      <c r="B1468" s="43"/>
      <c r="C1468" s="49"/>
      <c r="D1468" s="48"/>
    </row>
    <row r="1469" spans="1:4">
      <c r="A1469" s="43"/>
      <c r="B1469" s="43"/>
      <c r="C1469" s="49"/>
      <c r="D1469" s="48"/>
    </row>
    <row r="1470" spans="1:4">
      <c r="A1470" s="43"/>
      <c r="B1470" s="43"/>
      <c r="C1470" s="49"/>
      <c r="D1470" s="48"/>
    </row>
    <row r="1471" spans="1:4">
      <c r="A1471" s="43"/>
      <c r="B1471" s="43"/>
      <c r="C1471" s="49"/>
      <c r="D1471" s="48"/>
    </row>
    <row r="1472" spans="1:4">
      <c r="A1472" s="43"/>
      <c r="B1472" s="43"/>
      <c r="C1472" s="49"/>
      <c r="D1472" s="48"/>
    </row>
    <row r="1473" spans="1:4">
      <c r="A1473" s="43"/>
      <c r="B1473" s="43"/>
      <c r="C1473" s="49"/>
      <c r="D1473" s="48"/>
    </row>
    <row r="1474" spans="1:4">
      <c r="A1474" s="43"/>
      <c r="B1474" s="43"/>
      <c r="C1474" s="49"/>
      <c r="D1474" s="48"/>
    </row>
    <row r="1475" spans="1:4">
      <c r="A1475" s="43"/>
      <c r="B1475" s="43"/>
      <c r="C1475" s="49"/>
      <c r="D1475" s="48"/>
    </row>
    <row r="1476" spans="1:4">
      <c r="A1476" s="43"/>
      <c r="B1476" s="43"/>
      <c r="C1476" s="49"/>
      <c r="D1476" s="48"/>
    </row>
    <row r="1477" spans="1:4">
      <c r="A1477" s="43"/>
      <c r="B1477" s="43"/>
      <c r="C1477" s="49"/>
      <c r="D1477" s="48"/>
    </row>
    <row r="1478" spans="1:4">
      <c r="A1478" s="43"/>
      <c r="B1478" s="43"/>
      <c r="C1478" s="49"/>
      <c r="D1478" s="48"/>
    </row>
    <row r="1479" spans="1:4">
      <c r="A1479" s="43"/>
      <c r="B1479" s="43"/>
      <c r="C1479" s="49"/>
      <c r="D1479" s="48"/>
    </row>
    <row r="1480" spans="1:4">
      <c r="A1480" s="43"/>
      <c r="B1480" s="43"/>
      <c r="C1480" s="49"/>
      <c r="D1480" s="48"/>
    </row>
    <row r="1481" spans="1:4">
      <c r="A1481" s="43"/>
      <c r="B1481" s="43"/>
      <c r="C1481" s="49"/>
      <c r="D1481" s="48"/>
    </row>
    <row r="1482" spans="1:4">
      <c r="A1482" s="43"/>
      <c r="B1482" s="43"/>
      <c r="C1482" s="49"/>
      <c r="D1482" s="48"/>
    </row>
    <row r="1483" spans="1:4">
      <c r="A1483" s="43"/>
      <c r="B1483" s="43"/>
      <c r="C1483" s="49"/>
      <c r="D1483" s="48"/>
    </row>
    <row r="1484" spans="1:4">
      <c r="A1484" s="43"/>
      <c r="B1484" s="43"/>
      <c r="C1484" s="49"/>
      <c r="D1484" s="48"/>
    </row>
    <row r="1485" spans="1:4">
      <c r="A1485" s="43"/>
      <c r="B1485" s="43"/>
      <c r="C1485" s="49"/>
      <c r="D1485" s="48"/>
    </row>
    <row r="1486" spans="1:4">
      <c r="A1486" s="43"/>
      <c r="B1486" s="43"/>
      <c r="C1486" s="49"/>
      <c r="D1486" s="48"/>
    </row>
    <row r="1487" spans="1:4">
      <c r="A1487" s="43"/>
      <c r="B1487" s="43"/>
      <c r="C1487" s="49"/>
      <c r="D1487" s="48"/>
    </row>
    <row r="1488" spans="1:4">
      <c r="A1488" s="43"/>
      <c r="B1488" s="43"/>
      <c r="C1488" s="49"/>
      <c r="D1488" s="48"/>
    </row>
    <row r="1489" spans="1:4">
      <c r="A1489" s="43"/>
      <c r="B1489" s="43"/>
      <c r="C1489" s="49"/>
      <c r="D1489" s="48"/>
    </row>
    <row r="1490" spans="1:4">
      <c r="A1490" s="43"/>
      <c r="B1490" s="43"/>
      <c r="C1490" s="49"/>
      <c r="D1490" s="48"/>
    </row>
    <row r="1491" spans="1:4">
      <c r="A1491" s="43"/>
      <c r="B1491" s="43"/>
      <c r="C1491" s="49"/>
      <c r="D1491" s="48"/>
    </row>
    <row r="1492" spans="1:4">
      <c r="A1492" s="43"/>
      <c r="B1492" s="43"/>
      <c r="C1492" s="49"/>
      <c r="D1492" s="48"/>
    </row>
    <row r="1493" spans="1:4">
      <c r="A1493" s="43"/>
      <c r="B1493" s="43"/>
      <c r="C1493" s="49"/>
      <c r="D1493" s="48"/>
    </row>
    <row r="1494" spans="1:4">
      <c r="A1494" s="43"/>
      <c r="B1494" s="43"/>
      <c r="C1494" s="49"/>
      <c r="D1494" s="48"/>
    </row>
    <row r="1495" spans="1:4">
      <c r="A1495" s="43"/>
      <c r="B1495" s="43"/>
      <c r="C1495" s="49"/>
      <c r="D1495" s="48"/>
    </row>
    <row r="1496" spans="1:4">
      <c r="A1496" s="43"/>
      <c r="B1496" s="43"/>
      <c r="C1496" s="49"/>
      <c r="D1496" s="48"/>
    </row>
    <row r="1497" spans="1:4">
      <c r="A1497" s="43"/>
      <c r="B1497" s="43"/>
      <c r="C1497" s="49"/>
      <c r="D1497" s="48"/>
    </row>
    <row r="1498" spans="1:4">
      <c r="A1498" s="43"/>
      <c r="B1498" s="43"/>
      <c r="C1498" s="49"/>
      <c r="D1498" s="48"/>
    </row>
    <row r="1499" spans="1:4">
      <c r="A1499" s="43"/>
      <c r="B1499" s="43"/>
      <c r="C1499" s="49"/>
      <c r="D1499" s="48"/>
    </row>
    <row r="1500" spans="1:4">
      <c r="A1500" s="43"/>
      <c r="B1500" s="43"/>
      <c r="C1500" s="49"/>
      <c r="D1500" s="48"/>
    </row>
    <row r="1501" spans="1:4">
      <c r="A1501" s="43"/>
      <c r="B1501" s="43"/>
      <c r="C1501" s="49"/>
      <c r="D1501" s="48"/>
    </row>
    <row r="1502" spans="1:4">
      <c r="A1502" s="43"/>
      <c r="B1502" s="43"/>
      <c r="C1502" s="49"/>
      <c r="D1502" s="48"/>
    </row>
    <row r="1503" spans="1:4">
      <c r="A1503" s="43"/>
      <c r="B1503" s="43"/>
      <c r="C1503" s="49"/>
      <c r="D1503" s="48"/>
    </row>
    <row r="1504" spans="1:4">
      <c r="A1504" s="43"/>
      <c r="B1504" s="43"/>
      <c r="C1504" s="49"/>
      <c r="D1504" s="48"/>
    </row>
    <row r="1505" spans="1:4">
      <c r="A1505" s="43"/>
      <c r="B1505" s="43"/>
      <c r="C1505" s="49"/>
      <c r="D1505" s="48"/>
    </row>
    <row r="1506" spans="1:4">
      <c r="A1506" s="43"/>
      <c r="B1506" s="43"/>
      <c r="C1506" s="49"/>
      <c r="D1506" s="48"/>
    </row>
    <row r="1507" spans="1:4">
      <c r="A1507" s="43"/>
      <c r="B1507" s="43"/>
      <c r="C1507" s="49"/>
      <c r="D1507" s="48"/>
    </row>
    <row r="1508" spans="1:4">
      <c r="A1508" s="43"/>
      <c r="B1508" s="43"/>
      <c r="C1508" s="49"/>
      <c r="D1508" s="48"/>
    </row>
    <row r="1509" spans="1:4">
      <c r="A1509" s="43"/>
      <c r="B1509" s="43"/>
      <c r="C1509" s="49"/>
      <c r="D1509" s="48"/>
    </row>
    <row r="1510" spans="1:4">
      <c r="A1510" s="43"/>
      <c r="B1510" s="43"/>
      <c r="C1510" s="49"/>
      <c r="D1510" s="48"/>
    </row>
    <row r="1511" spans="1:4">
      <c r="A1511" s="43"/>
      <c r="B1511" s="43"/>
      <c r="C1511" s="49"/>
      <c r="D1511" s="48"/>
    </row>
    <row r="1512" spans="1:4">
      <c r="A1512" s="43"/>
      <c r="B1512" s="43"/>
      <c r="C1512" s="49"/>
      <c r="D1512" s="48"/>
    </row>
    <row r="1513" spans="1:4">
      <c r="A1513" s="43"/>
      <c r="B1513" s="43"/>
      <c r="C1513" s="49"/>
      <c r="D1513" s="48"/>
    </row>
    <row r="1514" spans="1:4">
      <c r="A1514" s="43"/>
      <c r="B1514" s="43"/>
      <c r="C1514" s="49"/>
      <c r="D1514" s="48"/>
    </row>
    <row r="1515" spans="1:4">
      <c r="A1515" s="43"/>
      <c r="B1515" s="43"/>
      <c r="C1515" s="49"/>
      <c r="D1515" s="48"/>
    </row>
    <row r="1516" spans="1:4">
      <c r="A1516" s="43"/>
      <c r="B1516" s="43"/>
      <c r="C1516" s="49"/>
      <c r="D1516" s="48"/>
    </row>
    <row r="1517" spans="1:4">
      <c r="A1517" s="43"/>
      <c r="B1517" s="43"/>
      <c r="C1517" s="49"/>
      <c r="D1517" s="48"/>
    </row>
    <row r="1518" spans="1:4">
      <c r="A1518" s="43"/>
      <c r="B1518" s="43"/>
      <c r="C1518" s="49"/>
      <c r="D1518" s="48"/>
    </row>
    <row r="1519" spans="1:4">
      <c r="A1519" s="43"/>
      <c r="B1519" s="43"/>
      <c r="C1519" s="49"/>
      <c r="D1519" s="48"/>
    </row>
    <row r="1520" spans="1:4">
      <c r="A1520" s="43"/>
      <c r="B1520" s="43"/>
      <c r="C1520" s="49"/>
      <c r="D1520" s="48"/>
    </row>
    <row r="1521" spans="1:4">
      <c r="A1521" s="43"/>
      <c r="B1521" s="43"/>
      <c r="C1521" s="49"/>
      <c r="D1521" s="48"/>
    </row>
    <row r="1522" spans="1:4">
      <c r="A1522" s="43"/>
      <c r="B1522" s="43"/>
      <c r="C1522" s="49"/>
      <c r="D1522" s="48"/>
    </row>
    <row r="1523" spans="1:4">
      <c r="A1523" s="43"/>
      <c r="B1523" s="43"/>
      <c r="C1523" s="49"/>
      <c r="D1523" s="48"/>
    </row>
    <row r="1524" spans="1:4">
      <c r="A1524" s="43"/>
      <c r="B1524" s="43"/>
      <c r="C1524" s="49"/>
      <c r="D1524" s="48"/>
    </row>
    <row r="1525" spans="1:4">
      <c r="A1525" s="43"/>
      <c r="B1525" s="43"/>
      <c r="C1525" s="49"/>
      <c r="D1525" s="48"/>
    </row>
    <row r="1526" spans="1:4">
      <c r="A1526" s="43"/>
      <c r="B1526" s="43"/>
      <c r="C1526" s="49"/>
      <c r="D1526" s="48"/>
    </row>
    <row r="1527" spans="1:4">
      <c r="A1527" s="43"/>
      <c r="B1527" s="43"/>
      <c r="C1527" s="49"/>
      <c r="D1527" s="48"/>
    </row>
    <row r="1528" spans="1:4">
      <c r="A1528" s="43"/>
      <c r="B1528" s="43"/>
      <c r="C1528" s="49"/>
      <c r="D1528" s="48"/>
    </row>
    <row r="1529" spans="1:4">
      <c r="A1529" s="43"/>
      <c r="B1529" s="43"/>
      <c r="C1529" s="49"/>
      <c r="D1529" s="48"/>
    </row>
    <row r="1530" spans="1:4">
      <c r="A1530" s="43"/>
      <c r="B1530" s="43"/>
      <c r="C1530" s="49"/>
      <c r="D1530" s="48"/>
    </row>
    <row r="1531" spans="1:4">
      <c r="A1531" s="43"/>
      <c r="B1531" s="43"/>
      <c r="C1531" s="49"/>
      <c r="D1531" s="48"/>
    </row>
    <row r="1532" spans="1:4">
      <c r="A1532" s="43"/>
      <c r="B1532" s="43"/>
      <c r="C1532" s="49"/>
      <c r="D1532" s="48"/>
    </row>
    <row r="1533" spans="1:4">
      <c r="A1533" s="43"/>
      <c r="B1533" s="43"/>
      <c r="C1533" s="49"/>
      <c r="D1533" s="48"/>
    </row>
    <row r="1534" spans="1:4">
      <c r="A1534" s="43"/>
      <c r="B1534" s="43"/>
      <c r="C1534" s="49"/>
      <c r="D1534" s="48"/>
    </row>
    <row r="1535" spans="1:4">
      <c r="A1535" s="43"/>
      <c r="B1535" s="43"/>
      <c r="C1535" s="49"/>
      <c r="D1535" s="48"/>
    </row>
    <row r="1536" spans="1:4">
      <c r="A1536" s="43"/>
      <c r="B1536" s="43"/>
      <c r="C1536" s="49"/>
      <c r="D1536" s="48"/>
    </row>
    <row r="1537" spans="1:4">
      <c r="A1537" s="43"/>
      <c r="B1537" s="43"/>
      <c r="C1537" s="49"/>
      <c r="D1537" s="48"/>
    </row>
    <row r="1538" spans="1:4">
      <c r="A1538" s="43"/>
      <c r="B1538" s="43"/>
      <c r="C1538" s="49"/>
      <c r="D1538" s="48"/>
    </row>
    <row r="1539" spans="1:4">
      <c r="A1539" s="43"/>
      <c r="B1539" s="43"/>
      <c r="C1539" s="49"/>
      <c r="D1539" s="48"/>
    </row>
    <row r="1540" spans="1:4">
      <c r="A1540" s="43"/>
      <c r="B1540" s="43"/>
      <c r="C1540" s="49"/>
      <c r="D1540" s="48"/>
    </row>
    <row r="1541" spans="1:4">
      <c r="A1541" s="43"/>
      <c r="B1541" s="43"/>
      <c r="C1541" s="49"/>
      <c r="D1541" s="48"/>
    </row>
    <row r="1542" spans="1:4">
      <c r="A1542" s="43"/>
      <c r="B1542" s="43"/>
      <c r="C1542" s="49"/>
      <c r="D1542" s="48"/>
    </row>
    <row r="1543" spans="1:4">
      <c r="A1543" s="43"/>
      <c r="B1543" s="43"/>
      <c r="C1543" s="49"/>
      <c r="D1543" s="48"/>
    </row>
    <row r="1544" spans="1:4">
      <c r="A1544" s="43"/>
      <c r="B1544" s="43"/>
      <c r="C1544" s="49"/>
      <c r="D1544" s="48"/>
    </row>
    <row r="1545" spans="1:4">
      <c r="A1545" s="43"/>
      <c r="B1545" s="43"/>
      <c r="C1545" s="49"/>
      <c r="D1545" s="48"/>
    </row>
    <row r="1546" spans="1:4">
      <c r="A1546" s="43"/>
      <c r="B1546" s="43"/>
      <c r="C1546" s="49"/>
      <c r="D1546" s="48"/>
    </row>
    <row r="1547" spans="1:4">
      <c r="A1547" s="43"/>
      <c r="B1547" s="43"/>
      <c r="C1547" s="49"/>
      <c r="D1547" s="48"/>
    </row>
    <row r="1548" spans="1:4">
      <c r="A1548" s="43"/>
      <c r="B1548" s="43"/>
      <c r="C1548" s="49"/>
      <c r="D1548" s="48"/>
    </row>
    <row r="1549" spans="1:4">
      <c r="A1549" s="43"/>
      <c r="B1549" s="43"/>
      <c r="C1549" s="49"/>
      <c r="D1549" s="48"/>
    </row>
    <row r="1550" spans="1:4">
      <c r="A1550" s="43"/>
      <c r="B1550" s="43"/>
      <c r="C1550" s="49"/>
      <c r="D1550" s="48"/>
    </row>
    <row r="1551" spans="1:4">
      <c r="A1551" s="43"/>
      <c r="B1551" s="43"/>
      <c r="C1551" s="49"/>
      <c r="D1551" s="48"/>
    </row>
    <row r="1552" spans="1:4">
      <c r="A1552" s="43"/>
      <c r="B1552" s="43"/>
      <c r="C1552" s="49"/>
      <c r="D1552" s="48"/>
    </row>
    <row r="1553" spans="1:4">
      <c r="A1553" s="43"/>
      <c r="B1553" s="43"/>
      <c r="C1553" s="49"/>
      <c r="D1553" s="48"/>
    </row>
    <row r="1554" spans="1:4">
      <c r="A1554" s="43"/>
      <c r="B1554" s="43"/>
      <c r="C1554" s="49"/>
      <c r="D1554" s="48"/>
    </row>
    <row r="1555" spans="1:4">
      <c r="A1555" s="43"/>
      <c r="B1555" s="43"/>
      <c r="C1555" s="49"/>
      <c r="D1555" s="48"/>
    </row>
    <row r="1556" spans="1:4">
      <c r="A1556" s="43"/>
      <c r="B1556" s="43"/>
      <c r="C1556" s="49"/>
      <c r="D1556" s="48"/>
    </row>
    <row r="1557" spans="1:4">
      <c r="A1557" s="43"/>
      <c r="B1557" s="43"/>
      <c r="C1557" s="49"/>
      <c r="D1557" s="48"/>
    </row>
    <row r="1558" spans="1:4">
      <c r="A1558" s="43"/>
      <c r="B1558" s="43"/>
      <c r="C1558" s="49"/>
      <c r="D1558" s="48"/>
    </row>
    <row r="1559" spans="1:4">
      <c r="A1559" s="43"/>
      <c r="B1559" s="43"/>
      <c r="C1559" s="49"/>
      <c r="D1559" s="48"/>
    </row>
    <row r="1560" spans="1:4">
      <c r="A1560" s="43"/>
      <c r="B1560" s="43"/>
      <c r="C1560" s="49"/>
      <c r="D1560" s="48"/>
    </row>
    <row r="1561" spans="1:4">
      <c r="A1561" s="43"/>
      <c r="B1561" s="43"/>
      <c r="C1561" s="49"/>
      <c r="D1561" s="48"/>
    </row>
    <row r="1562" spans="1:4">
      <c r="A1562" s="43"/>
      <c r="B1562" s="43"/>
      <c r="C1562" s="49"/>
      <c r="D1562" s="48"/>
    </row>
    <row r="1563" spans="1:4">
      <c r="A1563" s="43"/>
      <c r="B1563" s="43"/>
      <c r="C1563" s="49"/>
      <c r="D1563" s="48"/>
    </row>
    <row r="1564" spans="1:4">
      <c r="A1564" s="43"/>
      <c r="B1564" s="43"/>
      <c r="C1564" s="49"/>
      <c r="D1564" s="48"/>
    </row>
    <row r="1565" spans="1:4">
      <c r="A1565" s="43"/>
      <c r="B1565" s="43"/>
      <c r="C1565" s="49"/>
      <c r="D1565" s="48"/>
    </row>
    <row r="1566" spans="1:4">
      <c r="A1566" s="43"/>
      <c r="B1566" s="43"/>
      <c r="C1566" s="49"/>
      <c r="D1566" s="48"/>
    </row>
    <row r="1567" spans="1:4">
      <c r="A1567" s="43"/>
      <c r="B1567" s="43"/>
      <c r="C1567" s="49"/>
      <c r="D1567" s="48"/>
    </row>
    <row r="1568" spans="1:4">
      <c r="A1568" s="43"/>
      <c r="B1568" s="43"/>
      <c r="C1568" s="49"/>
      <c r="D1568" s="48"/>
    </row>
    <row r="1569" spans="1:4">
      <c r="A1569" s="43"/>
      <c r="B1569" s="43"/>
      <c r="C1569" s="49"/>
      <c r="D1569" s="48"/>
    </row>
    <row r="1570" spans="1:4">
      <c r="A1570" s="43"/>
      <c r="B1570" s="43"/>
      <c r="C1570" s="49"/>
      <c r="D1570" s="48"/>
    </row>
    <row r="1571" spans="1:4">
      <c r="A1571" s="43"/>
      <c r="B1571" s="43"/>
      <c r="C1571" s="49"/>
      <c r="D1571" s="48"/>
    </row>
    <row r="1572" spans="1:4">
      <c r="A1572" s="43"/>
      <c r="B1572" s="43"/>
      <c r="C1572" s="49"/>
      <c r="D1572" s="48"/>
    </row>
    <row r="1573" spans="1:4">
      <c r="A1573" s="43"/>
      <c r="B1573" s="43"/>
      <c r="C1573" s="49"/>
      <c r="D1573" s="48"/>
    </row>
    <row r="1574" spans="1:4">
      <c r="A1574" s="43"/>
      <c r="B1574" s="43"/>
      <c r="C1574" s="49"/>
      <c r="D1574" s="48"/>
    </row>
    <row r="1575" spans="1:4">
      <c r="A1575" s="43"/>
      <c r="B1575" s="43"/>
      <c r="C1575" s="49"/>
      <c r="D1575" s="48"/>
    </row>
    <row r="1576" spans="1:4">
      <c r="A1576" s="43"/>
      <c r="B1576" s="43"/>
      <c r="C1576" s="49"/>
      <c r="D1576" s="48"/>
    </row>
    <row r="1577" spans="1:4">
      <c r="A1577" s="43"/>
      <c r="B1577" s="43"/>
      <c r="C1577" s="49"/>
      <c r="D1577" s="48"/>
    </row>
    <row r="1578" spans="1:4">
      <c r="A1578" s="43"/>
      <c r="B1578" s="43"/>
      <c r="C1578" s="49"/>
      <c r="D1578" s="48"/>
    </row>
    <row r="1579" spans="1:4">
      <c r="A1579" s="43"/>
      <c r="B1579" s="43"/>
      <c r="C1579" s="49"/>
      <c r="D1579" s="48"/>
    </row>
    <row r="1580" spans="1:4">
      <c r="A1580" s="43"/>
      <c r="B1580" s="43"/>
      <c r="C1580" s="49"/>
      <c r="D1580" s="48"/>
    </row>
    <row r="1581" spans="1:4">
      <c r="A1581" s="43"/>
      <c r="B1581" s="43"/>
      <c r="C1581" s="49"/>
      <c r="D1581" s="48"/>
    </row>
    <row r="1582" spans="1:4">
      <c r="A1582" s="43"/>
      <c r="B1582" s="43"/>
      <c r="C1582" s="49"/>
      <c r="D1582" s="48"/>
    </row>
    <row r="1583" spans="1:4">
      <c r="A1583" s="43"/>
      <c r="B1583" s="43"/>
      <c r="C1583" s="49"/>
      <c r="D1583" s="48"/>
    </row>
    <row r="1584" spans="1:4">
      <c r="A1584" s="43"/>
      <c r="B1584" s="43"/>
      <c r="C1584" s="49"/>
      <c r="D1584" s="48"/>
    </row>
    <row r="1585" spans="1:4">
      <c r="A1585" s="43"/>
      <c r="B1585" s="43"/>
      <c r="C1585" s="49"/>
      <c r="D1585" s="48"/>
    </row>
    <row r="1586" spans="1:4">
      <c r="A1586" s="43"/>
      <c r="B1586" s="43"/>
      <c r="C1586" s="49"/>
      <c r="D1586" s="48"/>
    </row>
    <row r="1587" spans="1:4">
      <c r="A1587" s="43"/>
      <c r="B1587" s="43"/>
      <c r="C1587" s="49"/>
      <c r="D1587" s="48"/>
    </row>
    <row r="1588" spans="1:4">
      <c r="A1588" s="43"/>
      <c r="B1588" s="43"/>
      <c r="C1588" s="49"/>
      <c r="D1588" s="48"/>
    </row>
    <row r="1589" spans="1:4">
      <c r="A1589" s="43"/>
      <c r="B1589" s="43"/>
      <c r="C1589" s="49"/>
      <c r="D1589" s="48"/>
    </row>
    <row r="1590" spans="1:4">
      <c r="A1590" s="43"/>
      <c r="B1590" s="43"/>
      <c r="C1590" s="49"/>
      <c r="D1590" s="48"/>
    </row>
    <row r="1591" spans="1:4">
      <c r="A1591" s="43"/>
      <c r="B1591" s="43"/>
      <c r="C1591" s="49"/>
      <c r="D1591" s="48"/>
    </row>
    <row r="1592" spans="1:4">
      <c r="A1592" s="43"/>
      <c r="B1592" s="43"/>
      <c r="C1592" s="49"/>
      <c r="D1592" s="48"/>
    </row>
    <row r="1593" spans="1:4">
      <c r="A1593" s="43"/>
      <c r="B1593" s="43"/>
      <c r="C1593" s="49"/>
      <c r="D1593" s="48"/>
    </row>
    <row r="1594" spans="1:4">
      <c r="A1594" s="43"/>
      <c r="B1594" s="43"/>
      <c r="C1594" s="49"/>
      <c r="D1594" s="48"/>
    </row>
    <row r="1595" spans="1:4">
      <c r="A1595" s="43"/>
      <c r="B1595" s="43"/>
      <c r="C1595" s="49"/>
      <c r="D1595" s="48"/>
    </row>
    <row r="1596" spans="1:4">
      <c r="A1596" s="43"/>
      <c r="B1596" s="43"/>
      <c r="C1596" s="49"/>
      <c r="D1596" s="48"/>
    </row>
    <row r="1597" spans="1:4">
      <c r="A1597" s="43"/>
      <c r="B1597" s="43"/>
      <c r="C1597" s="49"/>
      <c r="D1597" s="48"/>
    </row>
    <row r="1598" spans="1:4">
      <c r="A1598" s="43"/>
      <c r="B1598" s="43"/>
      <c r="C1598" s="49"/>
      <c r="D1598" s="48"/>
    </row>
    <row r="1599" spans="1:4">
      <c r="A1599" s="43"/>
      <c r="B1599" s="43"/>
      <c r="C1599" s="49"/>
      <c r="D1599" s="48"/>
    </row>
    <row r="1600" spans="1:4">
      <c r="A1600" s="43"/>
      <c r="B1600" s="43"/>
      <c r="C1600" s="49"/>
      <c r="D1600" s="48"/>
    </row>
    <row r="1601" spans="1:4">
      <c r="A1601" s="43"/>
      <c r="B1601" s="43"/>
      <c r="C1601" s="49"/>
      <c r="D1601" s="48"/>
    </row>
    <row r="1602" spans="1:4">
      <c r="A1602" s="43"/>
      <c r="B1602" s="43"/>
      <c r="C1602" s="49"/>
      <c r="D1602" s="48"/>
    </row>
    <row r="1603" spans="1:4">
      <c r="A1603" s="43"/>
      <c r="B1603" s="43"/>
      <c r="C1603" s="49"/>
      <c r="D1603" s="48"/>
    </row>
    <row r="1604" spans="1:4">
      <c r="A1604" s="43"/>
      <c r="B1604" s="43"/>
      <c r="C1604" s="49"/>
      <c r="D1604" s="48"/>
    </row>
    <row r="1605" spans="1:4">
      <c r="A1605" s="43"/>
      <c r="B1605" s="43"/>
      <c r="C1605" s="49"/>
      <c r="D1605" s="48"/>
    </row>
    <row r="1606" spans="1:4">
      <c r="A1606" s="43"/>
      <c r="B1606" s="43"/>
      <c r="C1606" s="49"/>
      <c r="D1606" s="48"/>
    </row>
    <row r="1607" spans="1:4">
      <c r="A1607" s="43"/>
      <c r="B1607" s="43"/>
      <c r="C1607" s="49"/>
      <c r="D1607" s="48"/>
    </row>
    <row r="1608" spans="1:4">
      <c r="A1608" s="43"/>
      <c r="B1608" s="43"/>
      <c r="C1608" s="49"/>
      <c r="D1608" s="48"/>
    </row>
    <row r="1609" spans="1:4">
      <c r="A1609" s="43"/>
      <c r="B1609" s="43"/>
      <c r="C1609" s="49"/>
      <c r="D1609" s="48"/>
    </row>
    <row r="1610" spans="1:4">
      <c r="A1610" s="43"/>
      <c r="B1610" s="43"/>
      <c r="C1610" s="49"/>
      <c r="D1610" s="48"/>
    </row>
    <row r="1611" spans="1:4">
      <c r="A1611" s="43"/>
      <c r="B1611" s="43"/>
      <c r="C1611" s="49"/>
      <c r="D1611" s="48"/>
    </row>
    <row r="1612" spans="1:4">
      <c r="A1612" s="43"/>
      <c r="B1612" s="43"/>
      <c r="C1612" s="49"/>
      <c r="D1612" s="48"/>
    </row>
    <row r="1613" spans="1:4">
      <c r="A1613" s="43"/>
      <c r="B1613" s="43"/>
      <c r="C1613" s="49"/>
      <c r="D1613" s="48"/>
    </row>
    <row r="1614" spans="1:4">
      <c r="A1614" s="43"/>
      <c r="B1614" s="43"/>
      <c r="C1614" s="49"/>
      <c r="D1614" s="48"/>
    </row>
    <row r="1615" spans="1:4">
      <c r="A1615" s="43"/>
      <c r="B1615" s="43"/>
      <c r="C1615" s="49"/>
      <c r="D1615" s="48"/>
    </row>
    <row r="1616" spans="1:4">
      <c r="A1616" s="43"/>
      <c r="B1616" s="43"/>
      <c r="C1616" s="49"/>
      <c r="D1616" s="48"/>
    </row>
    <row r="1617" spans="1:4">
      <c r="A1617" s="43"/>
      <c r="B1617" s="43"/>
      <c r="C1617" s="49"/>
      <c r="D1617" s="48"/>
    </row>
    <row r="1618" spans="1:4">
      <c r="A1618" s="43"/>
      <c r="B1618" s="43"/>
      <c r="C1618" s="49"/>
      <c r="D1618" s="48"/>
    </row>
    <row r="1619" spans="1:4">
      <c r="A1619" s="43"/>
      <c r="B1619" s="43"/>
      <c r="C1619" s="49"/>
      <c r="D1619" s="48"/>
    </row>
    <row r="1620" spans="1:4">
      <c r="A1620" s="43"/>
      <c r="B1620" s="43"/>
      <c r="C1620" s="49"/>
      <c r="D1620" s="48"/>
    </row>
    <row r="1621" spans="1:4">
      <c r="A1621" s="43"/>
      <c r="B1621" s="43"/>
      <c r="C1621" s="49"/>
      <c r="D1621" s="48"/>
    </row>
    <row r="1622" spans="1:4">
      <c r="A1622" s="43"/>
      <c r="B1622" s="43"/>
      <c r="C1622" s="49"/>
      <c r="D1622" s="48"/>
    </row>
    <row r="1623" spans="1:4">
      <c r="A1623" s="43"/>
      <c r="B1623" s="43"/>
      <c r="C1623" s="49"/>
      <c r="D1623" s="48"/>
    </row>
    <row r="1624" spans="1:4">
      <c r="A1624" s="43"/>
      <c r="B1624" s="43"/>
      <c r="C1624" s="49"/>
      <c r="D1624" s="48"/>
    </row>
    <row r="1625" spans="1:4">
      <c r="A1625" s="43"/>
      <c r="B1625" s="43"/>
      <c r="C1625" s="49"/>
      <c r="D1625" s="48"/>
    </row>
    <row r="1626" spans="1:4">
      <c r="A1626" s="43"/>
      <c r="B1626" s="43"/>
      <c r="C1626" s="49"/>
      <c r="D1626" s="48"/>
    </row>
    <row r="1627" spans="1:4">
      <c r="A1627" s="43"/>
      <c r="B1627" s="43"/>
      <c r="C1627" s="49"/>
      <c r="D1627" s="48"/>
    </row>
    <row r="1628" spans="1:4">
      <c r="A1628" s="43"/>
      <c r="B1628" s="43"/>
      <c r="C1628" s="49"/>
      <c r="D1628" s="48"/>
    </row>
    <row r="1629" spans="1:4">
      <c r="A1629" s="43"/>
      <c r="B1629" s="43"/>
      <c r="C1629" s="49"/>
      <c r="D1629" s="48"/>
    </row>
    <row r="1630" spans="1:4">
      <c r="A1630" s="43"/>
      <c r="B1630" s="43"/>
      <c r="C1630" s="49"/>
      <c r="D1630" s="48"/>
    </row>
    <row r="1631" spans="1:4">
      <c r="A1631" s="43"/>
      <c r="B1631" s="43"/>
      <c r="C1631" s="49"/>
      <c r="D1631" s="48"/>
    </row>
    <row r="1632" spans="1:4">
      <c r="A1632" s="43"/>
      <c r="B1632" s="43"/>
      <c r="C1632" s="49"/>
      <c r="D1632" s="48"/>
    </row>
    <row r="1633" spans="1:4">
      <c r="A1633" s="43"/>
      <c r="B1633" s="43"/>
      <c r="C1633" s="49"/>
      <c r="D1633" s="48"/>
    </row>
    <row r="1634" spans="1:4">
      <c r="A1634" s="43"/>
      <c r="B1634" s="43"/>
      <c r="C1634" s="49"/>
      <c r="D1634" s="48"/>
    </row>
    <row r="1635" spans="1:4">
      <c r="A1635" s="43"/>
      <c r="B1635" s="43"/>
      <c r="C1635" s="49"/>
      <c r="D1635" s="48"/>
    </row>
    <row r="1636" spans="1:4">
      <c r="A1636" s="43"/>
      <c r="B1636" s="43"/>
      <c r="C1636" s="49"/>
      <c r="D1636" s="48"/>
    </row>
  </sheetData>
  <mergeCells count="1">
    <mergeCell ref="B9:C9"/>
  </mergeCells>
  <conditionalFormatting sqref="F14">
    <cfRule type="cellIs" dxfId="0" priority="1" operator="lessThan">
      <formula>0</formula>
    </cfRule>
  </conditionalFormatting>
  <dataValidations count="1">
    <dataValidation type="whole" allowBlank="1" showInputMessage="1" showErrorMessage="1" prompt="Bei Werten unter 0 bitte VOF-Team bzw. JU beteiligen" sqref="F14" xr:uid="{00000000-0002-0000-1100-000000000000}">
      <formula1>0</formula1>
      <formula2>#REF!*#REF!</formula2>
    </dataValidation>
  </dataValidations>
  <pageMargins left="0.31496062992125984" right="0.31496062992125984" top="0.59055118110236227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9" tint="-0.249977111117893"/>
    <pageSetUpPr fitToPage="1"/>
  </sheetPr>
  <dimension ref="A1:G1623"/>
  <sheetViews>
    <sheetView zoomScaleNormal="100" zoomScaleSheetLayoutView="100" workbookViewId="0">
      <selection activeCell="B9" sqref="B9"/>
    </sheetView>
  </sheetViews>
  <sheetFormatPr baseColWidth="10" defaultRowHeight="13.2"/>
  <cols>
    <col min="1" max="1" width="27.44140625" style="6" customWidth="1"/>
    <col min="2" max="2" width="25.6640625" style="3" customWidth="1"/>
    <col min="3" max="3" width="40.33203125" style="3" customWidth="1"/>
    <col min="4" max="4" width="12.109375" style="9" customWidth="1"/>
    <col min="5" max="5" width="12.109375" style="15" customWidth="1"/>
  </cols>
  <sheetData>
    <row r="1" spans="1:7" s="8" customFormat="1" ht="37.5" customHeight="1">
      <c r="A1" s="121" t="s">
        <v>5</v>
      </c>
      <c r="B1" s="157"/>
      <c r="C1" s="68"/>
      <c r="D1" s="69"/>
      <c r="E1" s="13"/>
    </row>
    <row r="2" spans="1:7" ht="15.6">
      <c r="A2" s="70" t="s">
        <v>6</v>
      </c>
      <c r="B2" s="68"/>
      <c r="C2" s="68"/>
      <c r="D2" s="71"/>
      <c r="E2" s="14"/>
    </row>
    <row r="3" spans="1:7" ht="18.75" customHeight="1">
      <c r="A3" s="157" t="str">
        <f>Bewertungsmaßstab!A3</f>
        <v>LG und AG Siegen</v>
      </c>
      <c r="B3" s="157"/>
      <c r="C3" s="72"/>
      <c r="D3" s="72"/>
      <c r="E3" s="65"/>
      <c r="F3" s="31"/>
      <c r="G3" s="29"/>
    </row>
    <row r="4" spans="1:7" ht="21.75" customHeight="1">
      <c r="A4" s="121" t="str">
        <f>Bewertungsmaßstab!A4</f>
        <v>Fachplaner TGA</v>
      </c>
      <c r="B4" s="121"/>
      <c r="C4" s="72"/>
      <c r="D4" s="72"/>
      <c r="E4" s="30"/>
      <c r="F4" s="30"/>
      <c r="G4" s="30"/>
    </row>
    <row r="5" spans="1:7" ht="42" customHeight="1" thickBot="1">
      <c r="A5" s="7"/>
      <c r="B5" s="4"/>
      <c r="C5" s="4"/>
      <c r="D5" s="10"/>
    </row>
    <row r="6" spans="1:7" ht="28.5" customHeight="1">
      <c r="A6" s="77" t="s">
        <v>4</v>
      </c>
      <c r="B6" s="78" t="s">
        <v>21</v>
      </c>
      <c r="C6" s="78" t="s">
        <v>0</v>
      </c>
      <c r="D6" s="79" t="s">
        <v>1</v>
      </c>
      <c r="E6" s="80" t="s">
        <v>2</v>
      </c>
      <c r="F6" s="81" t="s">
        <v>8</v>
      </c>
    </row>
    <row r="7" spans="1:7" ht="13.5" customHeight="1">
      <c r="A7" s="277" t="str">
        <f>Bewertungsmaßstab!A7</f>
        <v>* Erläuterung Punkteverteilung für die markierten Kriterien</v>
      </c>
      <c r="B7" s="279" t="str">
        <f>Bewertungsmaßstab!A7</f>
        <v>* Erläuterung Punkteverteilung für die markierten Kriterien</v>
      </c>
      <c r="C7" s="280"/>
      <c r="D7" s="280"/>
      <c r="E7" s="280"/>
      <c r="F7" s="281"/>
    </row>
    <row r="8" spans="1:7" ht="126.75" customHeight="1">
      <c r="A8" s="278"/>
      <c r="B8" s="271" t="str">
        <f>Bewertungsmaßstab!A8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8" s="272"/>
      <c r="D8" s="272"/>
      <c r="E8" s="272"/>
      <c r="F8" s="276"/>
    </row>
    <row r="9" spans="1:7" ht="91.8">
      <c r="A9" s="66" t="str">
        <f>Bewertungsmaßstab!A9</f>
        <v>Vorgehen im ausgeschriebenen Projekt</v>
      </c>
      <c r="B9" s="67" t="str">
        <f>Bewertungsmaßstab!B9</f>
        <v>siehe Vorlage "Konzept Fachplanung TGA"</v>
      </c>
      <c r="C9" s="220" t="str">
        <f>Bewertungsmaßstab!C9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9" s="178">
        <f>Bewertungsmaßstab!D9</f>
        <v>10</v>
      </c>
      <c r="E9" s="161">
        <f>Bewertungsmaßstab!E9</f>
        <v>15</v>
      </c>
      <c r="F9" s="167">
        <f>E9*D9</f>
        <v>150</v>
      </c>
    </row>
    <row r="10" spans="1:7" ht="71.400000000000006">
      <c r="A10" s="66" t="str">
        <f>Bewertungsmaßstab!A10</f>
        <v>Projektablauf/Projekt-organisation</v>
      </c>
      <c r="B10" s="67" t="str">
        <f>Bewertungsmaßstab!B10</f>
        <v>siehe Vorlage "Konzept Fachplanung TGA"</v>
      </c>
      <c r="C10" s="220" t="str">
        <f>Bewertungsmaßstab!C10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10" s="178">
        <f>Bewertungsmaßstab!D10</f>
        <v>10</v>
      </c>
      <c r="E10" s="161">
        <f>Bewertungsmaßstab!E10</f>
        <v>10</v>
      </c>
      <c r="F10" s="167">
        <f t="shared" ref="F10:F11" si="0">E10*D10</f>
        <v>100</v>
      </c>
    </row>
    <row r="11" spans="1:7" ht="81.599999999999994">
      <c r="A11" s="66" t="str">
        <f>Bewertungsmaßstab!A11</f>
        <v>Erläuterungen zur Qualitätssicherung am ausgeschriebenen Projekt</v>
      </c>
      <c r="B11" s="67" t="str">
        <f>Bewertungsmaßstab!B11</f>
        <v>siehe Vorlage "Konzept Fachplanung TGA"</v>
      </c>
      <c r="C11" s="220" t="str">
        <f>Bewertungsmaßstab!C11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1" s="178">
        <f>Bewertungsmaßstab!D11</f>
        <v>10</v>
      </c>
      <c r="E11" s="161">
        <f>Bewertungsmaßstab!E11</f>
        <v>20</v>
      </c>
      <c r="F11" s="167">
        <f t="shared" si="0"/>
        <v>200</v>
      </c>
    </row>
    <row r="12" spans="1:7" ht="142.5" customHeight="1">
      <c r="A12" s="66" t="str">
        <f>Bewertungsmaßstab!A12</f>
        <v>Erfahrung des mit der Ausführung des Auftrags betrauten Personals</v>
      </c>
      <c r="B12" s="67" t="str">
        <f>Bewertungsmaßstab!B12</f>
        <v>Erfahrung des Projektsteuerers und stellvertretenden Projektsteuerers für alle beauftragten Projektstufen</v>
      </c>
      <c r="C12" s="220" t="str">
        <f>Bewertungsmaßstab!C12</f>
        <v>Berufserfahrung in Jahren: ≥ 15 Jahre = 5 Punkte; ≥ 13 Jahre = 4 Punkte; ≥ 10 Jahre = 3 Punkte, ≥ 7Jahre = 2 Punkte; ≥ 6 Jahre = 1 Punkt, &lt; 6 Jahre = 0 Punkte
sowie
Berufserfahrung in Projekten: ≥ 10 Projekte = 5 Punkte; ≥ 9 Projekte = 4 Punkte; ≥ 8 Projekte = 3 Punkte, ≥ 7 Projekte = 2 Punkte;  ≥ 6 Projekte = 1 Punkt, &lt; 6 Projekten = 0 Punkte
BEWERTET WIRD DER MITTELWERT AUS ALLEN ERZIELTEN PUNKTEN DER PROJEKTLEITUNGEN UND STELLVERTRETENDEN PROJEKTLEITUNGEN FÜR ALLE BEAUFTRAGTEN LEISTUNGSPHASEN</v>
      </c>
      <c r="D12" s="178">
        <f>Bewertungsmaßstab!D12</f>
        <v>10</v>
      </c>
      <c r="E12" s="161">
        <f>Bewertungsmaßstab!E12</f>
        <v>15</v>
      </c>
      <c r="F12" s="167">
        <f t="shared" ref="F12" si="1">E12*D12</f>
        <v>150</v>
      </c>
    </row>
    <row r="13" spans="1:7" ht="71.400000000000006">
      <c r="A13" s="66" t="str">
        <f>Bewertungsmaßstab!A13</f>
        <v>Angebot</v>
      </c>
      <c r="B13" s="67" t="str">
        <f>Bewertungsmaßstab!B13</f>
        <v>Berechnung (Beispiel siehe Tabellenblatt "Berechung Punkte Preise")</v>
      </c>
      <c r="C13" s="220" t="str">
        <f>Bewertungsmaßstab!C13</f>
        <v xml:space="preserve">Das günstigste Angebot wird mit 10 Punkten  gewertet. Alle anderen Angebote werden zum niedrigsten Angebot ins Verhältnis gesetzt. Die Differenz zum günstigsten Angebot wird jeweils in Prozent ermittelt. Je % höherem Preis wird ein Punktabzug in gleicher prozentualer Höhe  vorgenommen.
</v>
      </c>
      <c r="D13" s="178">
        <f>Bewertungsmaßstab!D13</f>
        <v>10</v>
      </c>
      <c r="E13" s="161">
        <f>Bewertungsmaßstab!E13</f>
        <v>40</v>
      </c>
      <c r="F13" s="167">
        <f>E13*D13</f>
        <v>400</v>
      </c>
    </row>
    <row r="14" spans="1:7" s="1" customFormat="1" ht="21.75" customHeight="1" thickBot="1">
      <c r="A14" s="274" t="s">
        <v>3</v>
      </c>
      <c r="B14" s="275"/>
      <c r="C14" s="221"/>
      <c r="D14" s="221"/>
      <c r="E14" s="222">
        <f>SUM(E9:E13)</f>
        <v>100</v>
      </c>
      <c r="F14" s="223">
        <f>SUM(F9:F13)</f>
        <v>1000</v>
      </c>
    </row>
    <row r="15" spans="1:7" s="1" customFormat="1">
      <c r="A15" s="7"/>
      <c r="B15" s="5"/>
      <c r="C15" s="5"/>
      <c r="D15" s="11"/>
      <c r="E15" s="16"/>
    </row>
    <row r="16" spans="1:7">
      <c r="A16" s="7"/>
      <c r="B16" s="5"/>
      <c r="C16" s="5"/>
      <c r="D16" s="11"/>
      <c r="E16" s="16"/>
    </row>
    <row r="17" spans="1:5">
      <c r="A17" s="7"/>
      <c r="B17" s="5"/>
      <c r="C17" s="5"/>
      <c r="D17" s="11"/>
      <c r="E17" s="16"/>
    </row>
    <row r="18" spans="1:5">
      <c r="A18" s="7"/>
      <c r="B18" s="5"/>
      <c r="C18" s="5"/>
      <c r="D18" s="11"/>
      <c r="E18" s="16"/>
    </row>
    <row r="19" spans="1:5">
      <c r="A19" s="7"/>
      <c r="B19" s="5"/>
      <c r="C19" s="5"/>
      <c r="D19" s="11"/>
      <c r="E19" s="16"/>
    </row>
    <row r="20" spans="1:5">
      <c r="A20" s="7"/>
      <c r="B20" s="5"/>
      <c r="C20" s="5"/>
      <c r="D20" s="11"/>
      <c r="E20" s="16"/>
    </row>
    <row r="21" spans="1:5">
      <c r="A21" s="7"/>
      <c r="B21" s="5"/>
      <c r="C21" s="5"/>
      <c r="D21" s="11"/>
      <c r="E21" s="16"/>
    </row>
    <row r="22" spans="1:5">
      <c r="A22" s="7"/>
      <c r="B22" s="5"/>
      <c r="C22" s="5"/>
      <c r="D22" s="11"/>
      <c r="E22" s="16"/>
    </row>
    <row r="23" spans="1:5">
      <c r="A23" s="7"/>
      <c r="B23" s="5"/>
      <c r="C23" s="5"/>
      <c r="D23" s="11"/>
      <c r="E23" s="16"/>
    </row>
    <row r="24" spans="1:5">
      <c r="A24" s="7"/>
      <c r="B24" s="5"/>
      <c r="C24" s="5"/>
      <c r="D24" s="11"/>
      <c r="E24" s="16"/>
    </row>
    <row r="25" spans="1:5">
      <c r="A25" s="7"/>
      <c r="B25" s="5"/>
      <c r="C25" s="5"/>
      <c r="D25" s="11"/>
      <c r="E25" s="16"/>
    </row>
    <row r="26" spans="1:5">
      <c r="A26" s="7"/>
      <c r="B26" s="5"/>
      <c r="C26" s="5"/>
      <c r="D26" s="11"/>
      <c r="E26" s="16"/>
    </row>
    <row r="27" spans="1:5">
      <c r="A27" s="7"/>
      <c r="B27" s="5"/>
      <c r="C27" s="5"/>
      <c r="D27" s="11"/>
      <c r="E27" s="16"/>
    </row>
    <row r="28" spans="1:5">
      <c r="A28" s="7"/>
      <c r="B28" s="5"/>
      <c r="C28" s="5"/>
      <c r="D28" s="11"/>
      <c r="E28" s="16"/>
    </row>
    <row r="29" spans="1:5">
      <c r="A29" s="7"/>
      <c r="B29" s="5"/>
      <c r="C29" s="5"/>
      <c r="D29" s="11"/>
      <c r="E29" s="16"/>
    </row>
    <row r="30" spans="1:5">
      <c r="A30" s="7"/>
      <c r="B30" s="5"/>
      <c r="C30" s="5"/>
      <c r="D30" s="11"/>
      <c r="E30" s="16"/>
    </row>
    <row r="31" spans="1:5">
      <c r="A31" s="7"/>
      <c r="B31" s="5"/>
      <c r="C31" s="5"/>
      <c r="D31" s="11"/>
      <c r="E31" s="16"/>
    </row>
    <row r="32" spans="1:5">
      <c r="A32" s="7"/>
      <c r="B32" s="5"/>
      <c r="C32" s="5"/>
      <c r="D32" s="11"/>
      <c r="E32" s="16"/>
    </row>
    <row r="33" spans="1:5">
      <c r="A33" s="7"/>
      <c r="B33" s="5"/>
      <c r="C33" s="5"/>
      <c r="D33" s="11"/>
      <c r="E33" s="16"/>
    </row>
    <row r="34" spans="1:5">
      <c r="A34" s="7"/>
      <c r="B34" s="5"/>
      <c r="C34" s="5"/>
      <c r="D34" s="11"/>
      <c r="E34" s="16"/>
    </row>
    <row r="35" spans="1:5">
      <c r="A35" s="7"/>
      <c r="B35" s="5"/>
      <c r="C35" s="5"/>
      <c r="D35" s="11"/>
      <c r="E35" s="16"/>
    </row>
    <row r="36" spans="1:5">
      <c r="A36" s="7"/>
      <c r="B36" s="5"/>
      <c r="C36" s="5"/>
      <c r="D36" s="11"/>
      <c r="E36" s="16"/>
    </row>
    <row r="37" spans="1:5">
      <c r="A37" s="7"/>
      <c r="B37" s="5"/>
      <c r="C37" s="5"/>
      <c r="D37" s="11"/>
      <c r="E37" s="16"/>
    </row>
    <row r="38" spans="1:5">
      <c r="A38" s="7"/>
      <c r="B38" s="5"/>
      <c r="C38" s="5"/>
      <c r="D38" s="11"/>
      <c r="E38" s="16"/>
    </row>
    <row r="39" spans="1:5">
      <c r="A39" s="7"/>
      <c r="B39" s="5"/>
      <c r="C39" s="5"/>
      <c r="D39" s="11"/>
      <c r="E39" s="16"/>
    </row>
    <row r="40" spans="1:5">
      <c r="A40" s="7"/>
      <c r="B40" s="5"/>
      <c r="C40" s="5"/>
      <c r="D40" s="11"/>
      <c r="E40" s="16"/>
    </row>
    <row r="41" spans="1:5">
      <c r="A41" s="7"/>
      <c r="B41" s="5"/>
      <c r="C41" s="5"/>
      <c r="D41" s="11"/>
      <c r="E41" s="16"/>
    </row>
    <row r="42" spans="1:5">
      <c r="A42" s="7"/>
      <c r="B42" s="5"/>
      <c r="C42" s="5"/>
      <c r="D42" s="11"/>
      <c r="E42" s="16"/>
    </row>
    <row r="43" spans="1:5">
      <c r="A43" s="7"/>
      <c r="B43" s="5"/>
      <c r="C43" s="5"/>
      <c r="D43" s="11"/>
      <c r="E43" s="16"/>
    </row>
    <row r="44" spans="1:5">
      <c r="A44" s="7"/>
      <c r="B44" s="5"/>
      <c r="C44" s="5"/>
      <c r="D44" s="11"/>
      <c r="E44" s="16"/>
    </row>
    <row r="45" spans="1:5">
      <c r="A45" s="7"/>
      <c r="B45" s="5"/>
      <c r="C45" s="5"/>
      <c r="D45" s="11"/>
      <c r="E45" s="16"/>
    </row>
    <row r="46" spans="1:5">
      <c r="A46" s="7"/>
      <c r="B46" s="5"/>
      <c r="C46" s="5"/>
      <c r="D46" s="11"/>
      <c r="E46" s="16"/>
    </row>
    <row r="47" spans="1:5">
      <c r="A47" s="7"/>
      <c r="B47" s="5"/>
      <c r="C47" s="5"/>
      <c r="D47" s="11"/>
      <c r="E47" s="16"/>
    </row>
    <row r="48" spans="1:5">
      <c r="A48" s="7"/>
      <c r="B48" s="5"/>
      <c r="C48" s="5"/>
      <c r="D48" s="11"/>
      <c r="E48" s="16"/>
    </row>
    <row r="49" spans="1:5">
      <c r="A49" s="7"/>
      <c r="B49" s="5"/>
      <c r="C49" s="5"/>
      <c r="D49" s="11"/>
      <c r="E49" s="16"/>
    </row>
    <row r="50" spans="1:5">
      <c r="A50" s="7"/>
      <c r="B50" s="5"/>
      <c r="C50" s="5"/>
      <c r="D50" s="11"/>
      <c r="E50" s="16"/>
    </row>
    <row r="51" spans="1:5">
      <c r="A51" s="7"/>
      <c r="B51" s="5"/>
      <c r="C51" s="5"/>
      <c r="D51" s="11"/>
      <c r="E51" s="16"/>
    </row>
    <row r="52" spans="1:5">
      <c r="A52" s="7"/>
      <c r="B52" s="5"/>
      <c r="C52" s="5"/>
      <c r="D52" s="11"/>
      <c r="E52" s="16"/>
    </row>
    <row r="53" spans="1:5">
      <c r="A53" s="7"/>
      <c r="B53" s="5"/>
      <c r="C53" s="5"/>
      <c r="D53" s="11"/>
      <c r="E53" s="16"/>
    </row>
    <row r="54" spans="1:5">
      <c r="A54" s="7"/>
      <c r="B54" s="5"/>
      <c r="C54" s="5"/>
      <c r="D54" s="11"/>
      <c r="E54" s="16"/>
    </row>
    <row r="55" spans="1:5">
      <c r="A55" s="7"/>
      <c r="B55" s="5"/>
      <c r="C55" s="5"/>
      <c r="D55" s="11"/>
      <c r="E55" s="16"/>
    </row>
    <row r="56" spans="1:5">
      <c r="A56" s="7"/>
      <c r="B56" s="5"/>
      <c r="C56" s="5"/>
      <c r="D56" s="11"/>
      <c r="E56" s="16"/>
    </row>
    <row r="57" spans="1:5">
      <c r="A57" s="7"/>
      <c r="B57" s="5"/>
      <c r="C57" s="5"/>
      <c r="D57" s="11"/>
      <c r="E57" s="16"/>
    </row>
    <row r="58" spans="1:5">
      <c r="A58" s="7"/>
      <c r="B58" s="5"/>
      <c r="C58" s="5"/>
      <c r="D58" s="11"/>
      <c r="E58" s="16"/>
    </row>
    <row r="59" spans="1:5">
      <c r="A59" s="7"/>
      <c r="B59" s="5"/>
      <c r="C59" s="5"/>
      <c r="D59" s="11"/>
      <c r="E59" s="16"/>
    </row>
    <row r="60" spans="1:5">
      <c r="A60" s="7"/>
      <c r="B60" s="5"/>
      <c r="C60" s="5"/>
      <c r="D60" s="11"/>
      <c r="E60" s="16"/>
    </row>
    <row r="61" spans="1:5">
      <c r="A61" s="7"/>
      <c r="B61" s="5"/>
      <c r="C61" s="5"/>
      <c r="D61" s="11"/>
      <c r="E61" s="16"/>
    </row>
    <row r="62" spans="1:5">
      <c r="A62" s="7"/>
      <c r="B62" s="5"/>
      <c r="C62" s="5"/>
      <c r="D62" s="11"/>
      <c r="E62" s="16"/>
    </row>
    <row r="63" spans="1:5">
      <c r="A63" s="7"/>
      <c r="B63" s="5"/>
      <c r="C63" s="5"/>
      <c r="D63" s="11"/>
      <c r="E63" s="16"/>
    </row>
    <row r="64" spans="1:5">
      <c r="A64" s="7"/>
      <c r="B64" s="5"/>
      <c r="C64" s="5"/>
      <c r="D64" s="11"/>
      <c r="E64" s="16"/>
    </row>
    <row r="65" spans="1:5">
      <c r="A65" s="7"/>
      <c r="B65" s="5"/>
      <c r="C65" s="5"/>
      <c r="D65" s="11"/>
      <c r="E65" s="16"/>
    </row>
    <row r="66" spans="1:5">
      <c r="A66" s="7"/>
      <c r="B66" s="5"/>
      <c r="C66" s="5"/>
      <c r="D66" s="11"/>
      <c r="E66" s="16"/>
    </row>
    <row r="67" spans="1:5">
      <c r="A67" s="7"/>
      <c r="B67" s="5"/>
      <c r="C67" s="5"/>
      <c r="D67" s="11"/>
      <c r="E67" s="16"/>
    </row>
    <row r="68" spans="1:5">
      <c r="A68" s="7"/>
      <c r="B68" s="5"/>
      <c r="C68" s="5"/>
      <c r="D68" s="11"/>
      <c r="E68" s="16"/>
    </row>
    <row r="69" spans="1:5">
      <c r="A69" s="7"/>
      <c r="B69" s="5"/>
      <c r="C69" s="5"/>
      <c r="D69" s="11"/>
      <c r="E69" s="16"/>
    </row>
    <row r="70" spans="1:5">
      <c r="A70" s="7"/>
      <c r="B70" s="5"/>
      <c r="C70" s="5"/>
      <c r="D70" s="11"/>
      <c r="E70" s="16"/>
    </row>
    <row r="71" spans="1:5">
      <c r="A71" s="7"/>
      <c r="B71" s="5"/>
      <c r="C71" s="5"/>
      <c r="D71" s="11"/>
      <c r="E71" s="16"/>
    </row>
    <row r="72" spans="1:5">
      <c r="A72" s="7"/>
      <c r="B72" s="5"/>
      <c r="C72" s="5"/>
      <c r="D72" s="11"/>
      <c r="E72" s="16"/>
    </row>
    <row r="73" spans="1:5">
      <c r="A73" s="7"/>
      <c r="B73" s="5"/>
      <c r="C73" s="5"/>
      <c r="D73" s="11"/>
      <c r="E73" s="16"/>
    </row>
    <row r="74" spans="1:5">
      <c r="A74" s="7"/>
      <c r="B74" s="5"/>
      <c r="C74" s="5"/>
      <c r="D74" s="11"/>
      <c r="E74" s="16"/>
    </row>
    <row r="75" spans="1:5">
      <c r="A75" s="7"/>
      <c r="B75" s="5"/>
      <c r="C75" s="5"/>
      <c r="D75" s="11"/>
      <c r="E75" s="16"/>
    </row>
    <row r="76" spans="1:5">
      <c r="A76" s="7"/>
      <c r="B76" s="5"/>
      <c r="C76" s="5"/>
      <c r="D76" s="11"/>
      <c r="E76" s="16"/>
    </row>
    <row r="77" spans="1:5">
      <c r="A77" s="7"/>
      <c r="B77" s="5"/>
      <c r="C77" s="5"/>
      <c r="D77" s="11"/>
      <c r="E77" s="16"/>
    </row>
    <row r="78" spans="1:5">
      <c r="A78" s="7"/>
      <c r="B78" s="5"/>
      <c r="C78" s="5"/>
      <c r="D78" s="11"/>
      <c r="E78" s="16"/>
    </row>
    <row r="79" spans="1:5">
      <c r="A79" s="7"/>
      <c r="B79" s="5"/>
      <c r="C79" s="5"/>
      <c r="D79" s="11"/>
      <c r="E79" s="16"/>
    </row>
    <row r="80" spans="1:5">
      <c r="A80" s="7"/>
      <c r="B80" s="5"/>
      <c r="C80" s="5"/>
      <c r="D80" s="11"/>
      <c r="E80" s="16"/>
    </row>
    <row r="81" spans="1:5">
      <c r="A81" s="7"/>
      <c r="B81" s="5"/>
      <c r="C81" s="5"/>
      <c r="D81" s="11"/>
      <c r="E81" s="16"/>
    </row>
    <row r="82" spans="1:5">
      <c r="A82" s="7"/>
      <c r="B82" s="5"/>
      <c r="C82" s="5"/>
      <c r="D82" s="11"/>
      <c r="E82" s="16"/>
    </row>
    <row r="83" spans="1:5">
      <c r="A83" s="7"/>
      <c r="B83" s="5"/>
      <c r="C83" s="5"/>
      <c r="D83" s="11"/>
      <c r="E83" s="16"/>
    </row>
    <row r="84" spans="1:5">
      <c r="A84" s="7"/>
      <c r="B84" s="5"/>
      <c r="C84" s="5"/>
      <c r="D84" s="11"/>
      <c r="E84" s="16"/>
    </row>
    <row r="85" spans="1:5">
      <c r="A85" s="7"/>
      <c r="B85" s="5"/>
      <c r="C85" s="5"/>
      <c r="D85" s="11"/>
      <c r="E85" s="16"/>
    </row>
    <row r="86" spans="1:5">
      <c r="A86" s="7"/>
      <c r="B86" s="5"/>
      <c r="C86" s="5"/>
      <c r="D86" s="11"/>
      <c r="E86" s="16"/>
    </row>
    <row r="87" spans="1:5">
      <c r="A87" s="7"/>
      <c r="B87" s="5"/>
      <c r="C87" s="5"/>
      <c r="D87" s="11"/>
      <c r="E87" s="16"/>
    </row>
    <row r="88" spans="1:5">
      <c r="A88" s="7"/>
      <c r="B88" s="5"/>
      <c r="C88" s="5"/>
      <c r="D88" s="11"/>
      <c r="E88" s="16"/>
    </row>
    <row r="89" spans="1:5">
      <c r="A89" s="7"/>
      <c r="B89" s="5"/>
      <c r="C89" s="5"/>
      <c r="D89" s="11"/>
      <c r="E89" s="16"/>
    </row>
    <row r="90" spans="1:5">
      <c r="A90" s="7"/>
      <c r="B90" s="5"/>
      <c r="C90" s="5"/>
      <c r="D90" s="11"/>
      <c r="E90" s="16"/>
    </row>
    <row r="91" spans="1:5">
      <c r="A91" s="7"/>
      <c r="B91" s="5"/>
      <c r="C91" s="5"/>
      <c r="D91" s="11"/>
      <c r="E91" s="16"/>
    </row>
    <row r="92" spans="1:5">
      <c r="A92" s="7"/>
      <c r="B92" s="5"/>
      <c r="C92" s="5"/>
      <c r="D92" s="11"/>
      <c r="E92" s="16"/>
    </row>
    <row r="93" spans="1:5">
      <c r="A93" s="7"/>
      <c r="B93" s="5"/>
      <c r="C93" s="5"/>
      <c r="D93" s="11"/>
      <c r="E93" s="16"/>
    </row>
    <row r="94" spans="1:5">
      <c r="A94" s="7"/>
      <c r="B94" s="5"/>
      <c r="C94" s="5"/>
      <c r="D94" s="11"/>
      <c r="E94" s="16"/>
    </row>
    <row r="95" spans="1:5">
      <c r="A95" s="7"/>
      <c r="B95" s="5"/>
      <c r="C95" s="5"/>
      <c r="D95" s="11"/>
      <c r="E95" s="16"/>
    </row>
    <row r="96" spans="1:5">
      <c r="A96" s="7"/>
      <c r="B96" s="5"/>
      <c r="C96" s="5"/>
      <c r="D96" s="11"/>
      <c r="E96" s="16"/>
    </row>
    <row r="97" spans="1:5">
      <c r="A97" s="7"/>
      <c r="B97" s="5"/>
      <c r="C97" s="5"/>
      <c r="D97" s="11"/>
      <c r="E97" s="16"/>
    </row>
    <row r="98" spans="1:5">
      <c r="A98" s="7"/>
      <c r="B98" s="5"/>
      <c r="C98" s="5"/>
      <c r="D98" s="11"/>
      <c r="E98" s="16"/>
    </row>
    <row r="99" spans="1:5">
      <c r="A99" s="7"/>
      <c r="B99" s="5"/>
      <c r="C99" s="5"/>
      <c r="D99" s="11"/>
      <c r="E99" s="16"/>
    </row>
    <row r="100" spans="1:5">
      <c r="A100" s="7"/>
      <c r="B100" s="5"/>
      <c r="C100" s="5"/>
      <c r="D100" s="11"/>
      <c r="E100" s="16"/>
    </row>
    <row r="101" spans="1:5">
      <c r="A101" s="7"/>
      <c r="B101" s="5"/>
      <c r="C101" s="5"/>
      <c r="D101" s="11"/>
      <c r="E101" s="16"/>
    </row>
    <row r="102" spans="1:5">
      <c r="A102" s="7"/>
      <c r="B102" s="5"/>
      <c r="C102" s="5"/>
      <c r="D102" s="11"/>
      <c r="E102" s="16"/>
    </row>
    <row r="103" spans="1:5">
      <c r="A103" s="7"/>
      <c r="B103" s="5"/>
      <c r="C103" s="5"/>
      <c r="D103" s="11"/>
      <c r="E103" s="16"/>
    </row>
    <row r="104" spans="1:5">
      <c r="A104" s="7"/>
      <c r="B104" s="5"/>
      <c r="C104" s="5"/>
      <c r="D104" s="11"/>
      <c r="E104" s="16"/>
    </row>
    <row r="105" spans="1:5">
      <c r="A105" s="7"/>
      <c r="B105" s="5"/>
      <c r="C105" s="5"/>
      <c r="D105" s="11"/>
      <c r="E105" s="16"/>
    </row>
    <row r="106" spans="1:5">
      <c r="A106" s="7"/>
      <c r="B106" s="5"/>
      <c r="C106" s="5"/>
      <c r="D106" s="11"/>
      <c r="E106" s="16"/>
    </row>
    <row r="107" spans="1:5">
      <c r="A107" s="7"/>
      <c r="B107" s="5"/>
      <c r="C107" s="5"/>
      <c r="D107" s="11"/>
      <c r="E107" s="16"/>
    </row>
    <row r="108" spans="1:5">
      <c r="A108" s="7"/>
      <c r="B108" s="5"/>
      <c r="C108" s="5"/>
      <c r="D108" s="11"/>
      <c r="E108" s="16"/>
    </row>
    <row r="109" spans="1:5">
      <c r="A109" s="7"/>
      <c r="B109" s="5"/>
      <c r="C109" s="5"/>
      <c r="D109" s="11"/>
      <c r="E109" s="16"/>
    </row>
    <row r="110" spans="1:5">
      <c r="A110" s="7"/>
      <c r="B110" s="5"/>
      <c r="C110" s="5"/>
      <c r="D110" s="11"/>
      <c r="E110" s="16"/>
    </row>
    <row r="111" spans="1:5">
      <c r="A111" s="7"/>
      <c r="B111" s="5"/>
      <c r="C111" s="5"/>
      <c r="D111" s="11"/>
      <c r="E111" s="16"/>
    </row>
    <row r="112" spans="1:5">
      <c r="A112" s="7"/>
      <c r="B112" s="5"/>
      <c r="C112" s="5"/>
      <c r="D112" s="11"/>
      <c r="E112" s="16"/>
    </row>
    <row r="113" spans="1:5">
      <c r="A113" s="7"/>
      <c r="B113" s="5"/>
      <c r="C113" s="5"/>
      <c r="D113" s="11"/>
      <c r="E113" s="16"/>
    </row>
    <row r="114" spans="1:5">
      <c r="A114" s="7"/>
      <c r="B114" s="5"/>
      <c r="C114" s="5"/>
      <c r="D114" s="11"/>
      <c r="E114" s="16"/>
    </row>
    <row r="115" spans="1:5">
      <c r="A115" s="7"/>
      <c r="B115" s="5"/>
      <c r="C115" s="5"/>
      <c r="D115" s="11"/>
      <c r="E115" s="16"/>
    </row>
    <row r="116" spans="1:5">
      <c r="A116" s="7"/>
      <c r="B116" s="5"/>
      <c r="C116" s="5"/>
      <c r="D116" s="11"/>
      <c r="E116" s="16"/>
    </row>
    <row r="117" spans="1:5">
      <c r="A117" s="7"/>
      <c r="B117" s="5"/>
      <c r="C117" s="5"/>
      <c r="D117" s="11"/>
      <c r="E117" s="16"/>
    </row>
    <row r="118" spans="1:5">
      <c r="A118" s="7"/>
      <c r="B118" s="5"/>
      <c r="C118" s="5"/>
      <c r="D118" s="11"/>
      <c r="E118" s="16"/>
    </row>
    <row r="119" spans="1:5">
      <c r="A119" s="7"/>
      <c r="B119" s="5"/>
      <c r="C119" s="5"/>
      <c r="D119" s="11"/>
      <c r="E119" s="16"/>
    </row>
    <row r="120" spans="1:5">
      <c r="A120" s="7"/>
      <c r="B120" s="5"/>
      <c r="C120" s="5"/>
      <c r="D120" s="11"/>
      <c r="E120" s="16"/>
    </row>
    <row r="121" spans="1:5">
      <c r="A121" s="7"/>
      <c r="B121" s="5"/>
      <c r="C121" s="5"/>
      <c r="D121" s="11"/>
      <c r="E121" s="16"/>
    </row>
    <row r="122" spans="1:5">
      <c r="A122" s="7"/>
      <c r="B122" s="5"/>
      <c r="C122" s="5"/>
      <c r="D122" s="11"/>
      <c r="E122" s="16"/>
    </row>
    <row r="123" spans="1:5">
      <c r="A123" s="7"/>
      <c r="B123" s="5"/>
      <c r="C123" s="5"/>
      <c r="D123" s="11"/>
      <c r="E123" s="16"/>
    </row>
    <row r="124" spans="1:5">
      <c r="A124" s="7"/>
      <c r="B124" s="5"/>
      <c r="C124" s="5"/>
      <c r="D124" s="11"/>
      <c r="E124" s="16"/>
    </row>
    <row r="125" spans="1:5">
      <c r="A125" s="7"/>
      <c r="B125" s="5"/>
      <c r="C125" s="5"/>
      <c r="D125" s="11"/>
      <c r="E125" s="16"/>
    </row>
    <row r="126" spans="1:5">
      <c r="A126" s="7"/>
      <c r="B126" s="5"/>
      <c r="C126" s="5"/>
      <c r="D126" s="11"/>
      <c r="E126" s="16"/>
    </row>
    <row r="127" spans="1:5">
      <c r="A127" s="7"/>
      <c r="B127" s="5"/>
      <c r="C127" s="5"/>
      <c r="D127" s="11"/>
      <c r="E127" s="16"/>
    </row>
    <row r="128" spans="1:5">
      <c r="A128" s="7"/>
      <c r="B128" s="5"/>
      <c r="C128" s="5"/>
      <c r="D128" s="11"/>
      <c r="E128" s="16"/>
    </row>
    <row r="129" spans="1:5">
      <c r="A129" s="7"/>
      <c r="B129" s="5"/>
      <c r="C129" s="5"/>
      <c r="D129" s="11"/>
      <c r="E129" s="16"/>
    </row>
    <row r="130" spans="1:5">
      <c r="A130" s="7"/>
      <c r="B130" s="5"/>
      <c r="C130" s="5"/>
      <c r="D130" s="11"/>
      <c r="E130" s="16"/>
    </row>
    <row r="131" spans="1:5">
      <c r="A131" s="7"/>
      <c r="B131" s="5"/>
      <c r="C131" s="5"/>
      <c r="D131" s="11"/>
      <c r="E131" s="16"/>
    </row>
    <row r="132" spans="1:5">
      <c r="A132" s="7"/>
      <c r="B132" s="5"/>
      <c r="C132" s="5"/>
      <c r="D132" s="11"/>
      <c r="E132" s="16"/>
    </row>
    <row r="133" spans="1:5">
      <c r="A133" s="7"/>
      <c r="B133" s="5"/>
      <c r="C133" s="5"/>
      <c r="D133" s="11"/>
      <c r="E133" s="16"/>
    </row>
    <row r="134" spans="1:5">
      <c r="A134" s="7"/>
      <c r="B134" s="5"/>
      <c r="C134" s="5"/>
      <c r="D134" s="11"/>
      <c r="E134" s="16"/>
    </row>
    <row r="135" spans="1:5">
      <c r="A135" s="7"/>
      <c r="B135" s="5"/>
      <c r="C135" s="5"/>
      <c r="D135" s="11"/>
      <c r="E135" s="16"/>
    </row>
    <row r="136" spans="1:5">
      <c r="A136" s="7"/>
      <c r="B136" s="5"/>
      <c r="C136" s="5"/>
      <c r="D136" s="11"/>
      <c r="E136" s="16"/>
    </row>
    <row r="137" spans="1:5">
      <c r="A137" s="7"/>
      <c r="B137" s="5"/>
      <c r="C137" s="5"/>
      <c r="D137" s="11"/>
      <c r="E137" s="16"/>
    </row>
    <row r="138" spans="1:5">
      <c r="A138" s="7"/>
      <c r="B138" s="5"/>
      <c r="C138" s="5"/>
      <c r="D138" s="11"/>
      <c r="E138" s="16"/>
    </row>
    <row r="139" spans="1:5">
      <c r="A139" s="7"/>
      <c r="B139" s="5"/>
      <c r="C139" s="5"/>
      <c r="D139" s="11"/>
      <c r="E139" s="16"/>
    </row>
    <row r="140" spans="1:5">
      <c r="A140" s="7"/>
      <c r="B140" s="5"/>
      <c r="C140" s="5"/>
      <c r="D140" s="11"/>
      <c r="E140" s="16"/>
    </row>
    <row r="141" spans="1:5">
      <c r="A141" s="7"/>
      <c r="B141" s="5"/>
      <c r="C141" s="5"/>
      <c r="D141" s="11"/>
      <c r="E141" s="16"/>
    </row>
    <row r="142" spans="1:5">
      <c r="A142" s="7"/>
      <c r="B142" s="5"/>
      <c r="C142" s="5"/>
      <c r="D142" s="11"/>
      <c r="E142" s="16"/>
    </row>
    <row r="143" spans="1:5">
      <c r="A143" s="7"/>
      <c r="B143" s="5"/>
      <c r="C143" s="5"/>
      <c r="D143" s="11"/>
      <c r="E143" s="16"/>
    </row>
    <row r="144" spans="1:5">
      <c r="A144" s="7"/>
      <c r="B144" s="5"/>
      <c r="C144" s="5"/>
      <c r="D144" s="11"/>
      <c r="E144" s="16"/>
    </row>
    <row r="145" spans="1:5">
      <c r="A145" s="7"/>
      <c r="B145" s="5"/>
      <c r="C145" s="5"/>
      <c r="D145" s="11"/>
      <c r="E145" s="16"/>
    </row>
    <row r="146" spans="1:5">
      <c r="A146" s="7"/>
      <c r="B146" s="5"/>
      <c r="C146" s="5"/>
      <c r="D146" s="11"/>
      <c r="E146" s="16"/>
    </row>
    <row r="147" spans="1:5">
      <c r="A147" s="7"/>
      <c r="B147" s="5"/>
      <c r="C147" s="5"/>
      <c r="D147" s="11"/>
      <c r="E147" s="16"/>
    </row>
    <row r="148" spans="1:5">
      <c r="A148" s="7"/>
      <c r="B148" s="5"/>
      <c r="C148" s="5"/>
      <c r="D148" s="11"/>
      <c r="E148" s="16"/>
    </row>
    <row r="149" spans="1:5">
      <c r="A149" s="7"/>
      <c r="B149" s="5"/>
      <c r="C149" s="5"/>
      <c r="D149" s="11"/>
      <c r="E149" s="16"/>
    </row>
    <row r="150" spans="1:5">
      <c r="A150" s="7"/>
      <c r="B150" s="5"/>
      <c r="C150" s="5"/>
      <c r="D150" s="11"/>
      <c r="E150" s="16"/>
    </row>
    <row r="151" spans="1:5">
      <c r="A151" s="7"/>
      <c r="B151" s="5"/>
      <c r="C151" s="5"/>
      <c r="D151" s="11"/>
      <c r="E151" s="16"/>
    </row>
    <row r="152" spans="1:5">
      <c r="A152" s="7"/>
      <c r="B152" s="5"/>
      <c r="C152" s="5"/>
      <c r="D152" s="11"/>
      <c r="E152" s="16"/>
    </row>
    <row r="153" spans="1:5">
      <c r="A153" s="7"/>
      <c r="B153" s="5"/>
      <c r="C153" s="5"/>
      <c r="D153" s="11"/>
      <c r="E153" s="16"/>
    </row>
    <row r="154" spans="1:5">
      <c r="A154" s="7"/>
      <c r="B154" s="5"/>
      <c r="C154" s="5"/>
      <c r="D154" s="11"/>
      <c r="E154" s="16"/>
    </row>
    <row r="155" spans="1:5">
      <c r="A155" s="7"/>
      <c r="B155" s="5"/>
      <c r="C155" s="5"/>
      <c r="D155" s="11"/>
      <c r="E155" s="16"/>
    </row>
    <row r="156" spans="1:5">
      <c r="A156" s="7"/>
      <c r="B156" s="5"/>
      <c r="C156" s="5"/>
      <c r="D156" s="11"/>
      <c r="E156" s="16"/>
    </row>
    <row r="157" spans="1:5">
      <c r="A157" s="7"/>
      <c r="B157" s="5"/>
      <c r="C157" s="5"/>
      <c r="D157" s="11"/>
      <c r="E157" s="16"/>
    </row>
    <row r="158" spans="1:5">
      <c r="A158" s="7"/>
      <c r="B158" s="5"/>
      <c r="C158" s="5"/>
      <c r="D158" s="11"/>
      <c r="E158" s="16"/>
    </row>
    <row r="159" spans="1:5">
      <c r="A159" s="7"/>
      <c r="B159" s="5"/>
      <c r="C159" s="5"/>
      <c r="D159" s="11"/>
      <c r="E159" s="16"/>
    </row>
    <row r="160" spans="1:5">
      <c r="A160" s="7"/>
      <c r="B160" s="5"/>
      <c r="C160" s="5"/>
      <c r="D160" s="11"/>
      <c r="E160" s="16"/>
    </row>
    <row r="161" spans="1:5">
      <c r="A161" s="7"/>
      <c r="B161" s="5"/>
      <c r="C161" s="5"/>
      <c r="D161" s="11"/>
      <c r="E161" s="16"/>
    </row>
    <row r="162" spans="1:5">
      <c r="A162" s="7"/>
      <c r="B162" s="5"/>
      <c r="C162" s="5"/>
      <c r="D162" s="11"/>
      <c r="E162" s="16"/>
    </row>
    <row r="163" spans="1:5">
      <c r="A163" s="7"/>
      <c r="B163" s="5"/>
      <c r="C163" s="5"/>
      <c r="D163" s="11"/>
      <c r="E163" s="16"/>
    </row>
    <row r="164" spans="1:5">
      <c r="A164" s="7"/>
      <c r="B164" s="5"/>
      <c r="C164" s="5"/>
      <c r="D164" s="11"/>
      <c r="E164" s="16"/>
    </row>
    <row r="165" spans="1:5">
      <c r="A165" s="7"/>
      <c r="B165" s="5"/>
      <c r="C165" s="5"/>
      <c r="D165" s="11"/>
      <c r="E165" s="16"/>
    </row>
    <row r="166" spans="1:5">
      <c r="A166" s="7"/>
      <c r="B166" s="5"/>
      <c r="C166" s="5"/>
      <c r="D166" s="11"/>
      <c r="E166" s="16"/>
    </row>
    <row r="167" spans="1:5">
      <c r="A167" s="7"/>
      <c r="B167" s="5"/>
      <c r="C167" s="5"/>
      <c r="D167" s="11"/>
      <c r="E167" s="16"/>
    </row>
    <row r="168" spans="1:5">
      <c r="A168" s="7"/>
      <c r="B168" s="5"/>
      <c r="C168" s="5"/>
      <c r="D168" s="11"/>
      <c r="E168" s="16"/>
    </row>
    <row r="169" spans="1:5">
      <c r="A169" s="7"/>
      <c r="B169" s="5"/>
      <c r="C169" s="5"/>
      <c r="D169" s="11"/>
      <c r="E169" s="16"/>
    </row>
    <row r="170" spans="1:5">
      <c r="A170" s="7"/>
      <c r="B170" s="5"/>
      <c r="C170" s="5"/>
      <c r="D170" s="11"/>
      <c r="E170" s="16"/>
    </row>
    <row r="171" spans="1:5">
      <c r="A171" s="7"/>
      <c r="B171" s="5"/>
      <c r="C171" s="5"/>
      <c r="D171" s="11"/>
      <c r="E171" s="16"/>
    </row>
    <row r="172" spans="1:5">
      <c r="A172" s="7"/>
      <c r="B172" s="5"/>
      <c r="C172" s="5"/>
      <c r="D172" s="11"/>
      <c r="E172" s="16"/>
    </row>
    <row r="173" spans="1:5">
      <c r="A173" s="7"/>
      <c r="B173" s="5"/>
      <c r="C173" s="5"/>
      <c r="D173" s="11"/>
      <c r="E173" s="16"/>
    </row>
    <row r="174" spans="1:5">
      <c r="A174" s="7"/>
      <c r="B174" s="5"/>
      <c r="C174" s="5"/>
      <c r="D174" s="11"/>
      <c r="E174" s="16"/>
    </row>
    <row r="175" spans="1:5">
      <c r="A175" s="7"/>
      <c r="B175" s="5"/>
      <c r="C175" s="5"/>
      <c r="D175" s="11"/>
      <c r="E175" s="16"/>
    </row>
    <row r="176" spans="1:5">
      <c r="A176" s="7"/>
      <c r="B176" s="5"/>
      <c r="C176" s="5"/>
      <c r="D176" s="11"/>
      <c r="E176" s="16"/>
    </row>
    <row r="177" spans="1:5">
      <c r="A177" s="7"/>
      <c r="B177" s="5"/>
      <c r="C177" s="5"/>
      <c r="D177" s="11"/>
      <c r="E177" s="16"/>
    </row>
    <row r="178" spans="1:5">
      <c r="A178" s="7"/>
      <c r="B178" s="5"/>
      <c r="C178" s="5"/>
      <c r="D178" s="11"/>
      <c r="E178" s="16"/>
    </row>
    <row r="179" spans="1:5">
      <c r="A179" s="7"/>
      <c r="B179" s="5"/>
      <c r="C179" s="5"/>
      <c r="D179" s="11"/>
      <c r="E179" s="16"/>
    </row>
    <row r="180" spans="1:5">
      <c r="A180" s="7"/>
      <c r="B180" s="5"/>
      <c r="C180" s="5"/>
      <c r="D180" s="11"/>
      <c r="E180" s="16"/>
    </row>
    <row r="181" spans="1:5">
      <c r="A181" s="7"/>
      <c r="B181" s="5"/>
      <c r="C181" s="5"/>
      <c r="D181" s="11"/>
      <c r="E181" s="16"/>
    </row>
    <row r="182" spans="1:5">
      <c r="A182" s="7"/>
      <c r="B182" s="5"/>
      <c r="C182" s="5"/>
      <c r="D182" s="11"/>
      <c r="E182" s="16"/>
    </row>
    <row r="183" spans="1:5">
      <c r="A183" s="7"/>
      <c r="B183" s="5"/>
      <c r="C183" s="5"/>
      <c r="D183" s="11"/>
      <c r="E183" s="16"/>
    </row>
    <row r="184" spans="1:5">
      <c r="A184" s="7"/>
      <c r="B184" s="5"/>
      <c r="C184" s="5"/>
      <c r="D184" s="11"/>
      <c r="E184" s="16"/>
    </row>
    <row r="185" spans="1:5">
      <c r="A185" s="7"/>
      <c r="B185" s="5"/>
      <c r="C185" s="5"/>
      <c r="D185" s="11"/>
      <c r="E185" s="16"/>
    </row>
    <row r="186" spans="1:5">
      <c r="A186" s="7"/>
      <c r="B186" s="5"/>
      <c r="C186" s="5"/>
      <c r="D186" s="11"/>
      <c r="E186" s="16"/>
    </row>
    <row r="187" spans="1:5">
      <c r="A187" s="7"/>
      <c r="B187" s="5"/>
      <c r="C187" s="5"/>
      <c r="D187" s="11"/>
      <c r="E187" s="16"/>
    </row>
    <row r="188" spans="1:5">
      <c r="A188" s="7"/>
      <c r="B188" s="5"/>
      <c r="C188" s="5"/>
      <c r="D188" s="11"/>
      <c r="E188" s="16"/>
    </row>
    <row r="189" spans="1:5">
      <c r="A189" s="7"/>
      <c r="B189" s="5"/>
      <c r="C189" s="5"/>
      <c r="D189" s="11"/>
      <c r="E189" s="16"/>
    </row>
    <row r="190" spans="1:5">
      <c r="A190" s="7"/>
      <c r="B190" s="5"/>
      <c r="C190" s="5"/>
      <c r="D190" s="11"/>
      <c r="E190" s="16"/>
    </row>
    <row r="191" spans="1:5">
      <c r="A191" s="7"/>
      <c r="B191" s="5"/>
      <c r="C191" s="5"/>
      <c r="D191" s="11"/>
      <c r="E191" s="16"/>
    </row>
    <row r="192" spans="1:5">
      <c r="A192" s="7"/>
      <c r="B192" s="5"/>
      <c r="C192" s="5"/>
      <c r="D192" s="11"/>
      <c r="E192" s="16"/>
    </row>
    <row r="193" spans="1:5">
      <c r="A193" s="7"/>
      <c r="B193" s="5"/>
      <c r="C193" s="5"/>
      <c r="D193" s="11"/>
      <c r="E193" s="16"/>
    </row>
    <row r="194" spans="1:5">
      <c r="A194" s="7"/>
      <c r="B194" s="5"/>
      <c r="C194" s="5"/>
      <c r="D194" s="11"/>
      <c r="E194" s="16"/>
    </row>
    <row r="195" spans="1:5">
      <c r="A195" s="7"/>
      <c r="B195" s="5"/>
      <c r="C195" s="5"/>
      <c r="D195" s="11"/>
      <c r="E195" s="16"/>
    </row>
    <row r="196" spans="1:5">
      <c r="A196" s="7"/>
      <c r="B196" s="5"/>
      <c r="C196" s="5"/>
      <c r="D196" s="11"/>
      <c r="E196" s="16"/>
    </row>
    <row r="197" spans="1:5">
      <c r="A197" s="7"/>
      <c r="B197" s="5"/>
      <c r="C197" s="5"/>
      <c r="D197" s="11"/>
      <c r="E197" s="16"/>
    </row>
    <row r="198" spans="1:5">
      <c r="A198" s="7"/>
      <c r="B198" s="5"/>
      <c r="C198" s="5"/>
      <c r="D198" s="11"/>
      <c r="E198" s="16"/>
    </row>
    <row r="199" spans="1:5">
      <c r="A199" s="7"/>
      <c r="B199" s="5"/>
      <c r="C199" s="5"/>
      <c r="D199" s="11"/>
      <c r="E199" s="16"/>
    </row>
    <row r="200" spans="1:5">
      <c r="A200" s="7"/>
      <c r="B200" s="5"/>
      <c r="C200" s="5"/>
      <c r="D200" s="11"/>
      <c r="E200" s="16"/>
    </row>
    <row r="201" spans="1:5">
      <c r="A201" s="7"/>
      <c r="B201" s="5"/>
      <c r="C201" s="5"/>
      <c r="D201" s="11"/>
      <c r="E201" s="16"/>
    </row>
    <row r="202" spans="1:5">
      <c r="A202" s="7"/>
      <c r="B202" s="5"/>
      <c r="C202" s="5"/>
      <c r="D202" s="11"/>
      <c r="E202" s="16"/>
    </row>
    <row r="203" spans="1:5">
      <c r="A203" s="7"/>
      <c r="B203" s="5"/>
      <c r="C203" s="5"/>
      <c r="D203" s="11"/>
      <c r="E203" s="16"/>
    </row>
    <row r="204" spans="1:5">
      <c r="A204" s="7"/>
      <c r="B204" s="5"/>
      <c r="C204" s="5"/>
      <c r="D204" s="11"/>
      <c r="E204" s="16"/>
    </row>
    <row r="205" spans="1:5">
      <c r="A205" s="7"/>
      <c r="B205" s="5"/>
      <c r="C205" s="5"/>
      <c r="D205" s="11"/>
      <c r="E205" s="16"/>
    </row>
    <row r="206" spans="1:5">
      <c r="A206" s="7"/>
      <c r="B206" s="5"/>
      <c r="C206" s="5"/>
      <c r="D206" s="11"/>
      <c r="E206" s="16"/>
    </row>
    <row r="207" spans="1:5">
      <c r="A207" s="7"/>
      <c r="B207" s="5"/>
      <c r="C207" s="5"/>
      <c r="D207" s="11"/>
      <c r="E207" s="16"/>
    </row>
    <row r="208" spans="1:5">
      <c r="A208" s="7"/>
      <c r="B208" s="5"/>
      <c r="C208" s="5"/>
      <c r="D208" s="11"/>
      <c r="E208" s="16"/>
    </row>
    <row r="209" spans="1:5">
      <c r="A209" s="7"/>
      <c r="B209" s="5"/>
      <c r="C209" s="5"/>
      <c r="D209" s="11"/>
      <c r="E209" s="16"/>
    </row>
    <row r="210" spans="1:5">
      <c r="A210" s="7"/>
      <c r="B210" s="5"/>
      <c r="C210" s="5"/>
      <c r="D210" s="11"/>
      <c r="E210" s="16"/>
    </row>
    <row r="211" spans="1:5">
      <c r="A211" s="7"/>
      <c r="B211" s="5"/>
      <c r="C211" s="5"/>
      <c r="D211" s="11"/>
      <c r="E211" s="16"/>
    </row>
    <row r="212" spans="1:5">
      <c r="A212" s="7"/>
      <c r="B212" s="5"/>
      <c r="C212" s="5"/>
      <c r="D212" s="11"/>
      <c r="E212" s="16"/>
    </row>
    <row r="213" spans="1:5">
      <c r="A213" s="7"/>
      <c r="B213" s="5"/>
      <c r="C213" s="5"/>
      <c r="D213" s="11"/>
      <c r="E213" s="16"/>
    </row>
    <row r="214" spans="1:5">
      <c r="A214" s="7"/>
      <c r="B214" s="5"/>
      <c r="C214" s="5"/>
      <c r="D214" s="11"/>
      <c r="E214" s="16"/>
    </row>
    <row r="215" spans="1:5">
      <c r="A215" s="7"/>
      <c r="B215" s="5"/>
      <c r="C215" s="5"/>
      <c r="D215" s="11"/>
      <c r="E215" s="16"/>
    </row>
    <row r="216" spans="1:5">
      <c r="A216" s="7"/>
      <c r="B216" s="5"/>
      <c r="C216" s="5"/>
      <c r="D216" s="11"/>
      <c r="E216" s="16"/>
    </row>
    <row r="217" spans="1:5">
      <c r="A217" s="7"/>
      <c r="B217" s="5"/>
      <c r="C217" s="5"/>
      <c r="D217" s="11"/>
      <c r="E217" s="16"/>
    </row>
    <row r="218" spans="1:5">
      <c r="A218" s="7"/>
      <c r="B218" s="5"/>
      <c r="C218" s="5"/>
      <c r="D218" s="11"/>
      <c r="E218" s="16"/>
    </row>
    <row r="219" spans="1:5">
      <c r="A219" s="7"/>
      <c r="B219" s="5"/>
      <c r="C219" s="5"/>
      <c r="D219" s="11"/>
      <c r="E219" s="16"/>
    </row>
    <row r="220" spans="1:5">
      <c r="A220" s="7"/>
      <c r="B220" s="5"/>
      <c r="C220" s="5"/>
      <c r="D220" s="11"/>
      <c r="E220" s="16"/>
    </row>
    <row r="221" spans="1:5">
      <c r="A221" s="7"/>
      <c r="B221" s="5"/>
      <c r="C221" s="5"/>
      <c r="D221" s="11"/>
      <c r="E221" s="16"/>
    </row>
    <row r="222" spans="1:5">
      <c r="A222" s="7"/>
      <c r="B222" s="5"/>
      <c r="C222" s="5"/>
      <c r="D222" s="11"/>
      <c r="E222" s="16"/>
    </row>
    <row r="223" spans="1:5">
      <c r="A223" s="7"/>
      <c r="B223" s="5"/>
      <c r="C223" s="5"/>
      <c r="D223" s="11"/>
      <c r="E223" s="16"/>
    </row>
    <row r="224" spans="1:5">
      <c r="A224" s="7"/>
      <c r="B224" s="5"/>
      <c r="C224" s="5"/>
      <c r="D224" s="11"/>
      <c r="E224" s="16"/>
    </row>
    <row r="225" spans="1:5">
      <c r="A225" s="7"/>
      <c r="B225" s="5"/>
      <c r="C225" s="5"/>
      <c r="D225" s="11"/>
      <c r="E225" s="16"/>
    </row>
    <row r="226" spans="1:5">
      <c r="A226" s="7"/>
      <c r="B226" s="5"/>
      <c r="C226" s="5"/>
      <c r="D226" s="11"/>
      <c r="E226" s="16"/>
    </row>
    <row r="227" spans="1:5">
      <c r="A227" s="7"/>
      <c r="B227" s="5"/>
      <c r="C227" s="5"/>
      <c r="D227" s="11"/>
      <c r="E227" s="16"/>
    </row>
    <row r="228" spans="1:5">
      <c r="A228" s="7"/>
      <c r="B228" s="5"/>
      <c r="C228" s="5"/>
      <c r="D228" s="11"/>
      <c r="E228" s="16"/>
    </row>
    <row r="229" spans="1:5">
      <c r="A229" s="7"/>
      <c r="B229" s="5"/>
      <c r="C229" s="5"/>
      <c r="D229" s="11"/>
      <c r="E229" s="16"/>
    </row>
    <row r="230" spans="1:5">
      <c r="A230" s="7"/>
      <c r="B230" s="5"/>
      <c r="C230" s="5"/>
      <c r="D230" s="11"/>
      <c r="E230" s="16"/>
    </row>
    <row r="231" spans="1:5">
      <c r="A231" s="7"/>
      <c r="B231" s="5"/>
      <c r="C231" s="5"/>
      <c r="D231" s="11"/>
      <c r="E231" s="16"/>
    </row>
    <row r="232" spans="1:5">
      <c r="A232" s="7"/>
      <c r="B232" s="5"/>
      <c r="C232" s="5"/>
      <c r="D232" s="11"/>
      <c r="E232" s="16"/>
    </row>
    <row r="233" spans="1:5">
      <c r="A233" s="7"/>
      <c r="B233" s="5"/>
      <c r="C233" s="5"/>
      <c r="D233" s="11"/>
      <c r="E233" s="16"/>
    </row>
    <row r="234" spans="1:5">
      <c r="A234" s="7"/>
      <c r="B234" s="5"/>
      <c r="C234" s="5"/>
      <c r="D234" s="11"/>
      <c r="E234" s="16"/>
    </row>
    <row r="235" spans="1:5">
      <c r="A235" s="7"/>
      <c r="B235" s="5"/>
      <c r="C235" s="5"/>
      <c r="D235" s="11"/>
      <c r="E235" s="16"/>
    </row>
    <row r="236" spans="1:5">
      <c r="A236" s="7"/>
      <c r="B236" s="5"/>
      <c r="C236" s="5"/>
      <c r="D236" s="11"/>
      <c r="E236" s="16"/>
    </row>
    <row r="237" spans="1:5">
      <c r="A237" s="7"/>
      <c r="B237" s="5"/>
      <c r="C237" s="5"/>
      <c r="D237" s="11"/>
      <c r="E237" s="16"/>
    </row>
    <row r="238" spans="1:5">
      <c r="A238" s="7"/>
      <c r="B238" s="5"/>
      <c r="C238" s="5"/>
      <c r="D238" s="11"/>
      <c r="E238" s="16"/>
    </row>
    <row r="239" spans="1:5">
      <c r="A239" s="7"/>
      <c r="B239" s="5"/>
      <c r="C239" s="5"/>
      <c r="D239" s="11"/>
      <c r="E239" s="16"/>
    </row>
    <row r="240" spans="1:5">
      <c r="A240" s="7"/>
      <c r="B240" s="5"/>
      <c r="C240" s="5"/>
      <c r="D240" s="11"/>
      <c r="E240" s="16"/>
    </row>
    <row r="241" spans="1:5">
      <c r="A241" s="7"/>
      <c r="B241" s="5"/>
      <c r="C241" s="5"/>
      <c r="D241" s="11"/>
      <c r="E241" s="16"/>
    </row>
    <row r="242" spans="1:5">
      <c r="A242" s="7"/>
      <c r="B242" s="5"/>
      <c r="C242" s="5"/>
      <c r="D242" s="11"/>
      <c r="E242" s="16"/>
    </row>
    <row r="243" spans="1:5">
      <c r="A243" s="7"/>
      <c r="B243" s="5"/>
      <c r="C243" s="5"/>
      <c r="D243" s="11"/>
      <c r="E243" s="16"/>
    </row>
    <row r="244" spans="1:5">
      <c r="A244" s="7"/>
      <c r="B244" s="5"/>
      <c r="C244" s="5"/>
      <c r="D244" s="11"/>
      <c r="E244" s="16"/>
    </row>
    <row r="245" spans="1:5">
      <c r="A245" s="7"/>
      <c r="B245" s="5"/>
      <c r="C245" s="5"/>
      <c r="D245" s="11"/>
      <c r="E245" s="16"/>
    </row>
    <row r="246" spans="1:5">
      <c r="A246" s="7"/>
      <c r="B246" s="5"/>
      <c r="C246" s="5"/>
      <c r="D246" s="11"/>
      <c r="E246" s="16"/>
    </row>
    <row r="247" spans="1:5">
      <c r="A247" s="7"/>
      <c r="B247" s="5"/>
      <c r="C247" s="5"/>
      <c r="D247" s="11"/>
      <c r="E247" s="16"/>
    </row>
    <row r="248" spans="1:5">
      <c r="A248" s="7"/>
      <c r="B248" s="5"/>
      <c r="C248" s="5"/>
      <c r="D248" s="11"/>
      <c r="E248" s="16"/>
    </row>
    <row r="249" spans="1:5">
      <c r="A249" s="7"/>
      <c r="B249" s="5"/>
      <c r="C249" s="5"/>
      <c r="D249" s="11"/>
      <c r="E249" s="16"/>
    </row>
    <row r="250" spans="1:5">
      <c r="A250" s="7"/>
      <c r="B250" s="5"/>
      <c r="C250" s="5"/>
      <c r="D250" s="11"/>
      <c r="E250" s="16"/>
    </row>
    <row r="251" spans="1:5">
      <c r="A251" s="7"/>
      <c r="B251" s="5"/>
      <c r="C251" s="5"/>
      <c r="D251" s="11"/>
      <c r="E251" s="16"/>
    </row>
    <row r="252" spans="1:5">
      <c r="A252" s="7"/>
      <c r="B252" s="5"/>
      <c r="C252" s="5"/>
      <c r="D252" s="11"/>
      <c r="E252" s="16"/>
    </row>
    <row r="253" spans="1:5">
      <c r="A253" s="7"/>
      <c r="B253" s="5"/>
      <c r="C253" s="5"/>
      <c r="D253" s="11"/>
      <c r="E253" s="16"/>
    </row>
    <row r="254" spans="1:5">
      <c r="A254" s="7"/>
      <c r="B254" s="5"/>
      <c r="C254" s="5"/>
      <c r="D254" s="11"/>
      <c r="E254" s="16"/>
    </row>
    <row r="255" spans="1:5">
      <c r="A255" s="7"/>
      <c r="B255" s="5"/>
      <c r="C255" s="5"/>
      <c r="D255" s="11"/>
      <c r="E255" s="16"/>
    </row>
    <row r="256" spans="1:5">
      <c r="A256" s="7"/>
      <c r="B256" s="5"/>
      <c r="C256" s="5"/>
      <c r="D256" s="11"/>
      <c r="E256" s="16"/>
    </row>
    <row r="257" spans="1:5">
      <c r="A257" s="7"/>
      <c r="B257" s="5"/>
      <c r="C257" s="5"/>
      <c r="D257" s="11"/>
      <c r="E257" s="16"/>
    </row>
    <row r="258" spans="1:5">
      <c r="A258" s="7"/>
      <c r="B258" s="5"/>
      <c r="C258" s="5"/>
      <c r="D258" s="11"/>
      <c r="E258" s="16"/>
    </row>
    <row r="259" spans="1:5">
      <c r="A259" s="7"/>
      <c r="B259" s="5"/>
      <c r="C259" s="5"/>
      <c r="D259" s="11"/>
      <c r="E259" s="16"/>
    </row>
    <row r="260" spans="1:5">
      <c r="A260" s="7"/>
      <c r="B260" s="5"/>
      <c r="C260" s="5"/>
      <c r="D260" s="11"/>
      <c r="E260" s="16"/>
    </row>
    <row r="261" spans="1:5">
      <c r="A261" s="7"/>
      <c r="B261" s="5"/>
      <c r="C261" s="5"/>
      <c r="D261" s="11"/>
      <c r="E261" s="16"/>
    </row>
    <row r="262" spans="1:5">
      <c r="A262" s="7"/>
      <c r="B262" s="5"/>
      <c r="C262" s="5"/>
      <c r="D262" s="11"/>
      <c r="E262" s="16"/>
    </row>
    <row r="263" spans="1:5">
      <c r="A263" s="7"/>
      <c r="B263" s="5"/>
      <c r="C263" s="5"/>
      <c r="D263" s="11"/>
      <c r="E263" s="16"/>
    </row>
    <row r="264" spans="1:5">
      <c r="A264" s="7"/>
      <c r="B264" s="5"/>
      <c r="C264" s="5"/>
      <c r="D264" s="11"/>
      <c r="E264" s="16"/>
    </row>
    <row r="265" spans="1:5">
      <c r="A265" s="7"/>
      <c r="B265" s="5"/>
      <c r="C265" s="5"/>
      <c r="D265" s="11"/>
      <c r="E265" s="16"/>
    </row>
    <row r="266" spans="1:5">
      <c r="A266" s="7"/>
      <c r="B266" s="5"/>
      <c r="C266" s="5"/>
      <c r="D266" s="11"/>
      <c r="E266" s="16"/>
    </row>
    <row r="267" spans="1:5">
      <c r="A267" s="7"/>
      <c r="B267" s="5"/>
      <c r="C267" s="5"/>
      <c r="D267" s="11"/>
      <c r="E267" s="16"/>
    </row>
    <row r="268" spans="1:5">
      <c r="A268" s="7"/>
      <c r="B268" s="5"/>
      <c r="C268" s="5"/>
      <c r="D268" s="11"/>
      <c r="E268" s="16"/>
    </row>
    <row r="269" spans="1:5">
      <c r="A269" s="7"/>
      <c r="B269" s="5"/>
      <c r="C269" s="5"/>
      <c r="D269" s="11"/>
      <c r="E269" s="16"/>
    </row>
    <row r="270" spans="1:5">
      <c r="A270" s="7"/>
      <c r="B270" s="5"/>
      <c r="C270" s="5"/>
      <c r="D270" s="11"/>
      <c r="E270" s="16"/>
    </row>
    <row r="271" spans="1:5">
      <c r="A271" s="7"/>
      <c r="B271" s="5"/>
      <c r="C271" s="5"/>
      <c r="D271" s="11"/>
      <c r="E271" s="16"/>
    </row>
    <row r="272" spans="1:5">
      <c r="A272" s="7"/>
      <c r="B272" s="5"/>
      <c r="C272" s="5"/>
      <c r="D272" s="11"/>
      <c r="E272" s="16"/>
    </row>
    <row r="273" spans="1:5">
      <c r="A273" s="7"/>
      <c r="B273" s="5"/>
      <c r="C273" s="5"/>
      <c r="D273" s="11"/>
      <c r="E273" s="16"/>
    </row>
    <row r="274" spans="1:5">
      <c r="A274" s="7"/>
      <c r="B274" s="5"/>
      <c r="C274" s="5"/>
      <c r="D274" s="11"/>
      <c r="E274" s="16"/>
    </row>
    <row r="275" spans="1:5">
      <c r="A275" s="7"/>
      <c r="B275" s="5"/>
      <c r="C275" s="5"/>
      <c r="D275" s="11"/>
      <c r="E275" s="16"/>
    </row>
    <row r="276" spans="1:5">
      <c r="A276" s="7"/>
      <c r="B276" s="5"/>
      <c r="C276" s="5"/>
      <c r="D276" s="11"/>
      <c r="E276" s="16"/>
    </row>
    <row r="277" spans="1:5">
      <c r="A277" s="7"/>
      <c r="B277" s="5"/>
      <c r="C277" s="5"/>
      <c r="D277" s="11"/>
      <c r="E277" s="16"/>
    </row>
    <row r="278" spans="1:5">
      <c r="A278" s="7"/>
      <c r="B278" s="5"/>
      <c r="C278" s="5"/>
      <c r="D278" s="11"/>
      <c r="E278" s="16"/>
    </row>
    <row r="279" spans="1:5">
      <c r="A279" s="7"/>
      <c r="B279" s="5"/>
      <c r="C279" s="5"/>
      <c r="D279" s="11"/>
      <c r="E279" s="16"/>
    </row>
    <row r="280" spans="1:5">
      <c r="A280" s="7"/>
      <c r="B280" s="5"/>
      <c r="C280" s="5"/>
      <c r="D280" s="11"/>
      <c r="E280" s="16"/>
    </row>
    <row r="281" spans="1:5">
      <c r="A281" s="7"/>
      <c r="B281" s="5"/>
      <c r="C281" s="5"/>
      <c r="D281" s="11"/>
      <c r="E281" s="16"/>
    </row>
    <row r="282" spans="1:5">
      <c r="A282" s="7"/>
      <c r="B282" s="5"/>
      <c r="C282" s="5"/>
      <c r="D282" s="11"/>
      <c r="E282" s="16"/>
    </row>
    <row r="283" spans="1:5">
      <c r="A283" s="7"/>
      <c r="B283" s="5"/>
      <c r="C283" s="5"/>
      <c r="D283" s="11"/>
      <c r="E283" s="16"/>
    </row>
    <row r="284" spans="1:5">
      <c r="A284" s="7"/>
      <c r="B284" s="5"/>
      <c r="C284" s="5"/>
      <c r="D284" s="11"/>
      <c r="E284" s="16"/>
    </row>
    <row r="285" spans="1:5">
      <c r="A285" s="7"/>
      <c r="B285" s="5"/>
      <c r="C285" s="5"/>
      <c r="D285" s="11"/>
      <c r="E285" s="16"/>
    </row>
    <row r="286" spans="1:5">
      <c r="A286" s="7"/>
      <c r="B286" s="5"/>
      <c r="C286" s="5"/>
      <c r="D286" s="11"/>
      <c r="E286" s="16"/>
    </row>
    <row r="287" spans="1:5">
      <c r="A287" s="7"/>
      <c r="B287" s="5"/>
      <c r="C287" s="5"/>
      <c r="D287" s="11"/>
      <c r="E287" s="16"/>
    </row>
    <row r="288" spans="1:5">
      <c r="A288" s="7"/>
      <c r="B288" s="5"/>
      <c r="C288" s="5"/>
      <c r="D288" s="11"/>
      <c r="E288" s="16"/>
    </row>
    <row r="289" spans="1:5">
      <c r="A289" s="7"/>
      <c r="B289" s="5"/>
      <c r="C289" s="5"/>
      <c r="D289" s="11"/>
      <c r="E289" s="16"/>
    </row>
    <row r="290" spans="1:5">
      <c r="A290" s="7"/>
      <c r="B290" s="5"/>
      <c r="C290" s="5"/>
      <c r="D290" s="11"/>
      <c r="E290" s="16"/>
    </row>
    <row r="291" spans="1:5">
      <c r="A291" s="7"/>
      <c r="B291" s="5"/>
      <c r="C291" s="5"/>
      <c r="D291" s="11"/>
      <c r="E291" s="16"/>
    </row>
    <row r="292" spans="1:5">
      <c r="A292" s="7"/>
      <c r="B292" s="5"/>
      <c r="C292" s="5"/>
      <c r="D292" s="11"/>
      <c r="E292" s="16"/>
    </row>
    <row r="293" spans="1:5">
      <c r="A293" s="7"/>
      <c r="B293" s="5"/>
      <c r="C293" s="5"/>
      <c r="D293" s="11"/>
      <c r="E293" s="16"/>
    </row>
    <row r="294" spans="1:5">
      <c r="A294" s="7"/>
      <c r="B294" s="5"/>
      <c r="C294" s="5"/>
      <c r="D294" s="11"/>
      <c r="E294" s="16"/>
    </row>
    <row r="295" spans="1:5">
      <c r="A295" s="7"/>
      <c r="B295" s="5"/>
      <c r="C295" s="5"/>
      <c r="D295" s="11"/>
      <c r="E295" s="16"/>
    </row>
    <row r="296" spans="1:5">
      <c r="A296" s="7"/>
      <c r="B296" s="5"/>
      <c r="C296" s="5"/>
      <c r="D296" s="11"/>
      <c r="E296" s="16"/>
    </row>
    <row r="297" spans="1:5">
      <c r="A297" s="7"/>
      <c r="B297" s="5"/>
      <c r="C297" s="5"/>
      <c r="D297" s="11"/>
      <c r="E297" s="16"/>
    </row>
    <row r="298" spans="1:5">
      <c r="A298" s="7"/>
      <c r="B298" s="5"/>
      <c r="C298" s="5"/>
      <c r="D298" s="11"/>
      <c r="E298" s="16"/>
    </row>
    <row r="299" spans="1:5">
      <c r="A299" s="7"/>
      <c r="B299" s="5"/>
      <c r="C299" s="5"/>
      <c r="D299" s="11"/>
      <c r="E299" s="16"/>
    </row>
    <row r="300" spans="1:5">
      <c r="A300" s="7"/>
      <c r="B300" s="5"/>
      <c r="C300" s="5"/>
      <c r="D300" s="11"/>
      <c r="E300" s="16"/>
    </row>
    <row r="301" spans="1:5">
      <c r="A301" s="7"/>
      <c r="B301" s="5"/>
      <c r="C301" s="5"/>
      <c r="D301" s="11"/>
      <c r="E301" s="16"/>
    </row>
    <row r="302" spans="1:5">
      <c r="A302" s="7"/>
      <c r="B302" s="5"/>
      <c r="C302" s="5"/>
      <c r="D302" s="11"/>
      <c r="E302" s="16"/>
    </row>
    <row r="303" spans="1:5">
      <c r="A303" s="7"/>
      <c r="B303" s="5"/>
      <c r="C303" s="5"/>
      <c r="D303" s="11"/>
      <c r="E303" s="16"/>
    </row>
    <row r="304" spans="1:5">
      <c r="A304" s="7"/>
      <c r="B304" s="5"/>
      <c r="C304" s="5"/>
      <c r="D304" s="11"/>
      <c r="E304" s="16"/>
    </row>
    <row r="305" spans="1:5">
      <c r="A305" s="7"/>
      <c r="B305" s="5"/>
      <c r="C305" s="5"/>
      <c r="D305" s="11"/>
      <c r="E305" s="16"/>
    </row>
    <row r="306" spans="1:5">
      <c r="A306" s="7"/>
      <c r="B306" s="5"/>
      <c r="C306" s="5"/>
      <c r="D306" s="11"/>
      <c r="E306" s="16"/>
    </row>
    <row r="307" spans="1:5">
      <c r="A307" s="7"/>
      <c r="B307" s="5"/>
      <c r="C307" s="5"/>
      <c r="D307" s="11"/>
      <c r="E307" s="16"/>
    </row>
    <row r="308" spans="1:5">
      <c r="A308" s="7"/>
      <c r="B308" s="5"/>
      <c r="C308" s="5"/>
      <c r="D308" s="11"/>
      <c r="E308" s="16"/>
    </row>
    <row r="309" spans="1:5">
      <c r="A309" s="7"/>
      <c r="B309" s="5"/>
      <c r="C309" s="5"/>
      <c r="D309" s="11"/>
      <c r="E309" s="16"/>
    </row>
    <row r="310" spans="1:5">
      <c r="A310" s="7"/>
      <c r="B310" s="5"/>
      <c r="C310" s="5"/>
      <c r="D310" s="11"/>
      <c r="E310" s="16"/>
    </row>
    <row r="311" spans="1:5">
      <c r="A311" s="7"/>
      <c r="B311" s="5"/>
      <c r="C311" s="5"/>
      <c r="D311" s="11"/>
      <c r="E311" s="16"/>
    </row>
    <row r="312" spans="1:5">
      <c r="A312" s="7"/>
      <c r="B312" s="5"/>
      <c r="C312" s="5"/>
      <c r="D312" s="11"/>
      <c r="E312" s="16"/>
    </row>
    <row r="313" spans="1:5">
      <c r="A313" s="7"/>
      <c r="B313" s="5"/>
      <c r="C313" s="5"/>
      <c r="D313" s="11"/>
      <c r="E313" s="16"/>
    </row>
    <row r="314" spans="1:5">
      <c r="A314" s="7"/>
      <c r="B314" s="5"/>
      <c r="C314" s="5"/>
      <c r="D314" s="11"/>
      <c r="E314" s="16"/>
    </row>
    <row r="315" spans="1:5">
      <c r="A315" s="7"/>
      <c r="B315" s="5"/>
      <c r="C315" s="5"/>
      <c r="D315" s="11"/>
      <c r="E315" s="16"/>
    </row>
    <row r="316" spans="1:5">
      <c r="A316" s="7"/>
      <c r="B316" s="5"/>
      <c r="C316" s="5"/>
      <c r="D316" s="11"/>
      <c r="E316" s="16"/>
    </row>
    <row r="317" spans="1:5">
      <c r="A317" s="7"/>
      <c r="B317" s="5"/>
      <c r="C317" s="5"/>
      <c r="D317" s="11"/>
      <c r="E317" s="16"/>
    </row>
    <row r="318" spans="1:5">
      <c r="A318" s="7"/>
      <c r="B318" s="5"/>
      <c r="C318" s="5"/>
      <c r="D318" s="11"/>
      <c r="E318" s="16"/>
    </row>
    <row r="319" spans="1:5">
      <c r="A319" s="7"/>
      <c r="B319" s="5"/>
      <c r="C319" s="5"/>
      <c r="D319" s="11"/>
      <c r="E319" s="16"/>
    </row>
    <row r="320" spans="1:5">
      <c r="A320" s="7"/>
      <c r="B320" s="5"/>
      <c r="C320" s="5"/>
      <c r="D320" s="11"/>
      <c r="E320" s="16"/>
    </row>
    <row r="321" spans="1:5">
      <c r="A321" s="7"/>
      <c r="B321" s="5"/>
      <c r="C321" s="5"/>
      <c r="D321" s="11"/>
      <c r="E321" s="16"/>
    </row>
    <row r="322" spans="1:5">
      <c r="A322" s="7"/>
      <c r="B322" s="5"/>
      <c r="C322" s="5"/>
      <c r="D322" s="11"/>
      <c r="E322" s="16"/>
    </row>
    <row r="323" spans="1:5">
      <c r="A323" s="7"/>
      <c r="B323" s="5"/>
      <c r="C323" s="5"/>
      <c r="D323" s="11"/>
      <c r="E323" s="16"/>
    </row>
    <row r="324" spans="1:5">
      <c r="A324" s="7"/>
      <c r="B324" s="5"/>
      <c r="C324" s="5"/>
      <c r="D324" s="11"/>
      <c r="E324" s="16"/>
    </row>
    <row r="325" spans="1:5">
      <c r="A325" s="7"/>
      <c r="B325" s="5"/>
      <c r="C325" s="5"/>
      <c r="D325" s="11"/>
      <c r="E325" s="16"/>
    </row>
    <row r="326" spans="1:5">
      <c r="A326" s="7"/>
      <c r="B326" s="5"/>
      <c r="C326" s="5"/>
      <c r="D326" s="11"/>
      <c r="E326" s="16"/>
    </row>
    <row r="327" spans="1:5">
      <c r="A327" s="7"/>
      <c r="B327" s="5"/>
      <c r="C327" s="5"/>
      <c r="D327" s="11"/>
      <c r="E327" s="16"/>
    </row>
    <row r="328" spans="1:5">
      <c r="A328" s="7"/>
      <c r="B328" s="5"/>
      <c r="C328" s="5"/>
      <c r="D328" s="11"/>
      <c r="E328" s="16"/>
    </row>
    <row r="329" spans="1:5">
      <c r="A329" s="7"/>
      <c r="B329" s="5"/>
      <c r="C329" s="5"/>
      <c r="D329" s="11"/>
      <c r="E329" s="16"/>
    </row>
    <row r="330" spans="1:5">
      <c r="A330" s="7"/>
      <c r="B330" s="5"/>
      <c r="C330" s="5"/>
      <c r="D330" s="11"/>
      <c r="E330" s="16"/>
    </row>
    <row r="331" spans="1:5">
      <c r="A331" s="7"/>
      <c r="B331" s="5"/>
      <c r="C331" s="5"/>
      <c r="D331" s="11"/>
      <c r="E331" s="16"/>
    </row>
    <row r="332" spans="1:5">
      <c r="A332" s="7"/>
      <c r="B332" s="5"/>
      <c r="C332" s="5"/>
      <c r="D332" s="11"/>
      <c r="E332" s="16"/>
    </row>
    <row r="333" spans="1:5">
      <c r="A333" s="7"/>
      <c r="B333" s="5"/>
      <c r="C333" s="5"/>
      <c r="D333" s="11"/>
      <c r="E333" s="16"/>
    </row>
    <row r="334" spans="1:5">
      <c r="A334" s="7"/>
      <c r="B334" s="5"/>
      <c r="C334" s="5"/>
      <c r="D334" s="11"/>
      <c r="E334" s="16"/>
    </row>
    <row r="335" spans="1:5">
      <c r="A335" s="7"/>
      <c r="B335" s="5"/>
      <c r="C335" s="5"/>
      <c r="D335" s="11"/>
      <c r="E335" s="16"/>
    </row>
    <row r="336" spans="1:5">
      <c r="A336" s="7"/>
      <c r="B336" s="5"/>
      <c r="C336" s="5"/>
      <c r="D336" s="11"/>
      <c r="E336" s="16"/>
    </row>
    <row r="337" spans="1:5">
      <c r="A337" s="7"/>
      <c r="B337" s="5"/>
      <c r="C337" s="5"/>
      <c r="D337" s="11"/>
      <c r="E337" s="16"/>
    </row>
    <row r="338" spans="1:5">
      <c r="A338" s="7"/>
      <c r="B338" s="5"/>
      <c r="C338" s="5"/>
      <c r="D338" s="11"/>
      <c r="E338" s="16"/>
    </row>
    <row r="339" spans="1:5">
      <c r="A339" s="7"/>
      <c r="B339" s="5"/>
      <c r="C339" s="5"/>
      <c r="D339" s="11"/>
      <c r="E339" s="16"/>
    </row>
    <row r="340" spans="1:5">
      <c r="A340" s="7"/>
      <c r="B340" s="5"/>
      <c r="C340" s="5"/>
      <c r="D340" s="11"/>
      <c r="E340" s="16"/>
    </row>
    <row r="341" spans="1:5">
      <c r="A341" s="7"/>
      <c r="B341" s="5"/>
      <c r="C341" s="5"/>
      <c r="D341" s="11"/>
      <c r="E341" s="16"/>
    </row>
    <row r="342" spans="1:5">
      <c r="A342" s="7"/>
      <c r="B342" s="5"/>
      <c r="C342" s="5"/>
      <c r="D342" s="11"/>
      <c r="E342" s="16"/>
    </row>
    <row r="343" spans="1:5">
      <c r="A343" s="7"/>
      <c r="B343" s="5"/>
      <c r="C343" s="5"/>
      <c r="D343" s="11"/>
      <c r="E343" s="16"/>
    </row>
    <row r="344" spans="1:5">
      <c r="A344" s="7"/>
      <c r="B344" s="5"/>
      <c r="C344" s="5"/>
      <c r="D344" s="11"/>
      <c r="E344" s="16"/>
    </row>
    <row r="345" spans="1:5">
      <c r="A345" s="7"/>
      <c r="B345" s="5"/>
      <c r="C345" s="5"/>
      <c r="D345" s="11"/>
      <c r="E345" s="16"/>
    </row>
    <row r="346" spans="1:5">
      <c r="A346" s="7"/>
      <c r="B346" s="5"/>
      <c r="C346" s="5"/>
      <c r="D346" s="11"/>
      <c r="E346" s="16"/>
    </row>
    <row r="347" spans="1:5">
      <c r="A347" s="7"/>
      <c r="B347" s="5"/>
      <c r="C347" s="5"/>
      <c r="D347" s="11"/>
      <c r="E347" s="16"/>
    </row>
    <row r="348" spans="1:5">
      <c r="A348" s="7"/>
      <c r="B348" s="5"/>
      <c r="C348" s="5"/>
      <c r="D348" s="11"/>
      <c r="E348" s="16"/>
    </row>
    <row r="349" spans="1:5">
      <c r="A349" s="7"/>
      <c r="B349" s="5"/>
      <c r="C349" s="5"/>
      <c r="D349" s="11"/>
      <c r="E349" s="16"/>
    </row>
    <row r="350" spans="1:5">
      <c r="A350" s="7"/>
      <c r="B350" s="5"/>
      <c r="C350" s="5"/>
      <c r="D350" s="11"/>
      <c r="E350" s="16"/>
    </row>
    <row r="351" spans="1:5">
      <c r="A351" s="7"/>
      <c r="B351" s="5"/>
      <c r="C351" s="5"/>
      <c r="D351" s="11"/>
      <c r="E351" s="16"/>
    </row>
    <row r="352" spans="1:5">
      <c r="A352" s="7"/>
      <c r="B352" s="5"/>
      <c r="C352" s="5"/>
      <c r="D352" s="11"/>
      <c r="E352" s="16"/>
    </row>
    <row r="353" spans="1:5">
      <c r="A353" s="7"/>
      <c r="B353" s="5"/>
      <c r="C353" s="5"/>
      <c r="D353" s="11"/>
      <c r="E353" s="16"/>
    </row>
    <row r="354" spans="1:5">
      <c r="A354" s="7"/>
      <c r="B354" s="5"/>
      <c r="C354" s="5"/>
      <c r="D354" s="11"/>
      <c r="E354" s="16"/>
    </row>
    <row r="355" spans="1:5">
      <c r="A355" s="7"/>
      <c r="B355" s="5"/>
      <c r="C355" s="5"/>
      <c r="D355" s="11"/>
      <c r="E355" s="16"/>
    </row>
    <row r="356" spans="1:5">
      <c r="A356" s="7"/>
      <c r="B356" s="5"/>
      <c r="C356" s="5"/>
      <c r="D356" s="11"/>
      <c r="E356" s="16"/>
    </row>
    <row r="357" spans="1:5">
      <c r="A357" s="7"/>
      <c r="B357" s="5"/>
      <c r="C357" s="5"/>
      <c r="D357" s="11"/>
      <c r="E357" s="16"/>
    </row>
    <row r="358" spans="1:5">
      <c r="A358" s="7"/>
      <c r="B358" s="5"/>
      <c r="C358" s="5"/>
      <c r="D358" s="11"/>
      <c r="E358" s="16"/>
    </row>
    <row r="359" spans="1:5">
      <c r="A359" s="7"/>
      <c r="B359" s="5"/>
      <c r="C359" s="5"/>
      <c r="D359" s="11"/>
      <c r="E359" s="16"/>
    </row>
    <row r="360" spans="1:5">
      <c r="A360" s="7"/>
      <c r="B360" s="5"/>
      <c r="C360" s="5"/>
      <c r="D360" s="11"/>
      <c r="E360" s="16"/>
    </row>
    <row r="361" spans="1:5">
      <c r="A361" s="7"/>
      <c r="B361" s="5"/>
      <c r="C361" s="5"/>
      <c r="D361" s="11"/>
      <c r="E361" s="16"/>
    </row>
    <row r="362" spans="1:5">
      <c r="A362" s="7"/>
      <c r="B362" s="5"/>
      <c r="C362" s="5"/>
      <c r="D362" s="11"/>
      <c r="E362" s="16"/>
    </row>
    <row r="363" spans="1:5">
      <c r="A363" s="7"/>
      <c r="B363" s="5"/>
      <c r="C363" s="5"/>
      <c r="D363" s="11"/>
      <c r="E363" s="16"/>
    </row>
    <row r="364" spans="1:5">
      <c r="A364" s="7"/>
      <c r="B364" s="5"/>
      <c r="C364" s="5"/>
      <c r="D364" s="11"/>
      <c r="E364" s="16"/>
    </row>
    <row r="365" spans="1:5">
      <c r="A365" s="7"/>
      <c r="B365" s="5"/>
      <c r="C365" s="5"/>
      <c r="D365" s="11"/>
      <c r="E365" s="16"/>
    </row>
    <row r="366" spans="1:5">
      <c r="A366" s="7"/>
      <c r="B366" s="5"/>
      <c r="C366" s="5"/>
      <c r="D366" s="11"/>
      <c r="E366" s="16"/>
    </row>
    <row r="367" spans="1:5">
      <c r="A367" s="7"/>
      <c r="B367" s="5"/>
      <c r="C367" s="5"/>
      <c r="D367" s="11"/>
      <c r="E367" s="16"/>
    </row>
    <row r="368" spans="1:5">
      <c r="A368" s="7"/>
      <c r="B368" s="5"/>
      <c r="C368" s="5"/>
      <c r="D368" s="11"/>
      <c r="E368" s="16"/>
    </row>
    <row r="369" spans="1:5">
      <c r="A369" s="7"/>
      <c r="B369" s="5"/>
      <c r="C369" s="5"/>
      <c r="D369" s="11"/>
      <c r="E369" s="16"/>
    </row>
    <row r="370" spans="1:5">
      <c r="A370" s="7"/>
      <c r="B370" s="5"/>
      <c r="C370" s="5"/>
      <c r="D370" s="11"/>
      <c r="E370" s="16"/>
    </row>
    <row r="371" spans="1:5">
      <c r="A371" s="7"/>
      <c r="B371" s="5"/>
      <c r="C371" s="5"/>
      <c r="D371" s="11"/>
      <c r="E371" s="16"/>
    </row>
    <row r="372" spans="1:5">
      <c r="A372" s="7"/>
      <c r="B372" s="5"/>
      <c r="C372" s="5"/>
      <c r="D372" s="11"/>
      <c r="E372" s="16"/>
    </row>
    <row r="373" spans="1:5">
      <c r="A373" s="7"/>
      <c r="B373" s="5"/>
      <c r="C373" s="5"/>
      <c r="D373" s="11"/>
      <c r="E373" s="16"/>
    </row>
    <row r="374" spans="1:5">
      <c r="A374" s="7"/>
      <c r="B374" s="5"/>
      <c r="C374" s="5"/>
      <c r="D374" s="11"/>
      <c r="E374" s="16"/>
    </row>
    <row r="375" spans="1:5">
      <c r="A375" s="7"/>
      <c r="B375" s="5"/>
      <c r="C375" s="5"/>
      <c r="D375" s="11"/>
      <c r="E375" s="16"/>
    </row>
    <row r="376" spans="1:5">
      <c r="A376" s="7"/>
      <c r="B376" s="5"/>
      <c r="C376" s="5"/>
      <c r="D376" s="11"/>
      <c r="E376" s="16"/>
    </row>
    <row r="377" spans="1:5">
      <c r="A377" s="7"/>
      <c r="B377" s="5"/>
      <c r="C377" s="5"/>
      <c r="D377" s="11"/>
      <c r="E377" s="16"/>
    </row>
    <row r="378" spans="1:5">
      <c r="A378" s="7"/>
      <c r="B378" s="5"/>
      <c r="C378" s="5"/>
      <c r="D378" s="11"/>
      <c r="E378" s="16"/>
    </row>
    <row r="379" spans="1:5">
      <c r="A379" s="7"/>
      <c r="B379" s="5"/>
      <c r="C379" s="5"/>
      <c r="D379" s="11"/>
      <c r="E379" s="16"/>
    </row>
    <row r="380" spans="1:5">
      <c r="A380" s="7"/>
      <c r="B380" s="5"/>
      <c r="C380" s="5"/>
      <c r="D380" s="11"/>
      <c r="E380" s="16"/>
    </row>
    <row r="381" spans="1:5">
      <c r="A381" s="7"/>
      <c r="B381" s="5"/>
      <c r="C381" s="5"/>
      <c r="D381" s="11"/>
      <c r="E381" s="16"/>
    </row>
    <row r="382" spans="1:5">
      <c r="A382" s="7"/>
      <c r="B382" s="5"/>
      <c r="C382" s="5"/>
      <c r="D382" s="11"/>
      <c r="E382" s="16"/>
    </row>
    <row r="383" spans="1:5">
      <c r="A383" s="7"/>
      <c r="B383" s="5"/>
      <c r="C383" s="5"/>
      <c r="D383" s="11"/>
      <c r="E383" s="16"/>
    </row>
    <row r="384" spans="1:5">
      <c r="A384" s="7"/>
      <c r="B384" s="5"/>
      <c r="C384" s="5"/>
      <c r="D384" s="11"/>
      <c r="E384" s="16"/>
    </row>
    <row r="385" spans="1:5">
      <c r="A385" s="7"/>
      <c r="B385" s="5"/>
      <c r="C385" s="5"/>
      <c r="D385" s="11"/>
      <c r="E385" s="16"/>
    </row>
    <row r="386" spans="1:5">
      <c r="A386" s="7"/>
      <c r="B386" s="5"/>
      <c r="C386" s="5"/>
      <c r="D386" s="11"/>
      <c r="E386" s="16"/>
    </row>
    <row r="387" spans="1:5">
      <c r="A387" s="7"/>
      <c r="B387" s="5"/>
      <c r="C387" s="5"/>
      <c r="D387" s="11"/>
      <c r="E387" s="16"/>
    </row>
    <row r="388" spans="1:5">
      <c r="A388" s="7"/>
      <c r="B388" s="5"/>
      <c r="C388" s="5"/>
      <c r="D388" s="11"/>
      <c r="E388" s="16"/>
    </row>
    <row r="389" spans="1:5">
      <c r="A389" s="7"/>
      <c r="B389" s="5"/>
      <c r="C389" s="5"/>
      <c r="D389" s="11"/>
      <c r="E389" s="16"/>
    </row>
    <row r="390" spans="1:5">
      <c r="A390" s="7"/>
      <c r="B390" s="5"/>
      <c r="C390" s="5"/>
      <c r="D390" s="11"/>
      <c r="E390" s="16"/>
    </row>
    <row r="391" spans="1:5">
      <c r="A391" s="7"/>
      <c r="B391" s="5"/>
      <c r="C391" s="5"/>
      <c r="D391" s="11"/>
      <c r="E391" s="16"/>
    </row>
    <row r="392" spans="1:5">
      <c r="A392" s="7"/>
      <c r="B392" s="5"/>
      <c r="C392" s="5"/>
      <c r="D392" s="11"/>
      <c r="E392" s="16"/>
    </row>
    <row r="393" spans="1:5">
      <c r="A393" s="7"/>
      <c r="B393" s="5"/>
      <c r="C393" s="5"/>
      <c r="D393" s="11"/>
      <c r="E393" s="16"/>
    </row>
    <row r="394" spans="1:5">
      <c r="A394" s="7"/>
      <c r="B394" s="5"/>
      <c r="C394" s="5"/>
      <c r="D394" s="11"/>
      <c r="E394" s="16"/>
    </row>
    <row r="395" spans="1:5">
      <c r="A395" s="7"/>
      <c r="B395" s="5"/>
      <c r="C395" s="5"/>
      <c r="D395" s="11"/>
      <c r="E395" s="16"/>
    </row>
    <row r="396" spans="1:5">
      <c r="A396" s="7"/>
      <c r="B396" s="5"/>
      <c r="C396" s="5"/>
      <c r="D396" s="11"/>
      <c r="E396" s="16"/>
    </row>
    <row r="397" spans="1:5">
      <c r="A397" s="7"/>
      <c r="B397" s="5"/>
      <c r="C397" s="5"/>
      <c r="D397" s="11"/>
      <c r="E397" s="16"/>
    </row>
    <row r="398" spans="1:5">
      <c r="A398" s="7"/>
      <c r="B398" s="5"/>
      <c r="C398" s="5"/>
      <c r="D398" s="11"/>
      <c r="E398" s="16"/>
    </row>
    <row r="399" spans="1:5">
      <c r="A399" s="7"/>
      <c r="B399" s="5"/>
      <c r="C399" s="5"/>
      <c r="D399" s="11"/>
      <c r="E399" s="16"/>
    </row>
    <row r="400" spans="1:5">
      <c r="A400" s="7"/>
      <c r="B400" s="5"/>
      <c r="C400" s="5"/>
      <c r="D400" s="11"/>
      <c r="E400" s="16"/>
    </row>
    <row r="401" spans="1:5">
      <c r="A401" s="7"/>
      <c r="B401" s="5"/>
      <c r="C401" s="5"/>
      <c r="D401" s="11"/>
      <c r="E401" s="16"/>
    </row>
    <row r="402" spans="1:5">
      <c r="A402" s="7"/>
      <c r="B402" s="5"/>
      <c r="C402" s="5"/>
      <c r="D402" s="11"/>
      <c r="E402" s="16"/>
    </row>
    <row r="403" spans="1:5">
      <c r="A403" s="7"/>
      <c r="B403" s="5"/>
      <c r="C403" s="5"/>
      <c r="D403" s="11"/>
      <c r="E403" s="16"/>
    </row>
    <row r="404" spans="1:5">
      <c r="A404" s="7"/>
      <c r="B404" s="5"/>
      <c r="C404" s="5"/>
      <c r="D404" s="11"/>
      <c r="E404" s="16"/>
    </row>
    <row r="405" spans="1:5">
      <c r="A405" s="7"/>
      <c r="B405" s="5"/>
      <c r="C405" s="5"/>
      <c r="D405" s="11"/>
      <c r="E405" s="16"/>
    </row>
    <row r="406" spans="1:5">
      <c r="A406" s="7"/>
      <c r="B406" s="5"/>
      <c r="C406" s="5"/>
      <c r="D406" s="11"/>
      <c r="E406" s="16"/>
    </row>
    <row r="407" spans="1:5">
      <c r="A407" s="7"/>
      <c r="B407" s="5"/>
      <c r="C407" s="5"/>
      <c r="D407" s="11"/>
      <c r="E407" s="16"/>
    </row>
    <row r="408" spans="1:5">
      <c r="A408" s="7"/>
      <c r="B408" s="5"/>
      <c r="C408" s="5"/>
      <c r="D408" s="11"/>
      <c r="E408" s="16"/>
    </row>
    <row r="409" spans="1:5">
      <c r="A409" s="7"/>
      <c r="B409" s="5"/>
      <c r="C409" s="5"/>
      <c r="D409" s="11"/>
      <c r="E409" s="16"/>
    </row>
    <row r="410" spans="1:5">
      <c r="A410" s="7"/>
      <c r="B410" s="5"/>
      <c r="C410" s="5"/>
      <c r="D410" s="11"/>
      <c r="E410" s="16"/>
    </row>
    <row r="411" spans="1:5">
      <c r="A411" s="7"/>
      <c r="B411" s="5"/>
      <c r="C411" s="5"/>
      <c r="D411" s="11"/>
      <c r="E411" s="16"/>
    </row>
    <row r="412" spans="1:5">
      <c r="A412" s="7"/>
      <c r="B412" s="5"/>
      <c r="C412" s="5"/>
      <c r="D412" s="11"/>
      <c r="E412" s="16"/>
    </row>
    <row r="413" spans="1:5">
      <c r="A413" s="7"/>
      <c r="B413" s="5"/>
      <c r="C413" s="5"/>
      <c r="D413" s="11"/>
      <c r="E413" s="16"/>
    </row>
    <row r="414" spans="1:5">
      <c r="A414" s="7"/>
      <c r="B414" s="5"/>
      <c r="C414" s="5"/>
      <c r="D414" s="11"/>
      <c r="E414" s="16"/>
    </row>
    <row r="415" spans="1:5">
      <c r="A415" s="7"/>
      <c r="B415" s="5"/>
      <c r="C415" s="5"/>
      <c r="D415" s="11"/>
      <c r="E415" s="16"/>
    </row>
    <row r="416" spans="1:5">
      <c r="A416" s="7"/>
      <c r="B416" s="5"/>
      <c r="C416" s="5"/>
      <c r="D416" s="11"/>
      <c r="E416" s="16"/>
    </row>
    <row r="417" spans="1:5">
      <c r="A417" s="7"/>
      <c r="B417" s="5"/>
      <c r="C417" s="5"/>
      <c r="D417" s="11"/>
      <c r="E417" s="16"/>
    </row>
    <row r="418" spans="1:5">
      <c r="A418" s="7"/>
      <c r="B418" s="5"/>
      <c r="C418" s="5"/>
      <c r="D418" s="11"/>
      <c r="E418" s="16"/>
    </row>
    <row r="419" spans="1:5">
      <c r="A419" s="7"/>
      <c r="B419" s="5"/>
      <c r="C419" s="5"/>
      <c r="D419" s="11"/>
      <c r="E419" s="16"/>
    </row>
    <row r="420" spans="1:5">
      <c r="A420" s="7"/>
      <c r="B420" s="5"/>
      <c r="C420" s="5"/>
      <c r="D420" s="11"/>
      <c r="E420" s="16"/>
    </row>
    <row r="421" spans="1:5">
      <c r="A421" s="7"/>
      <c r="B421" s="5"/>
      <c r="C421" s="5"/>
      <c r="D421" s="11"/>
      <c r="E421" s="16"/>
    </row>
    <row r="422" spans="1:5">
      <c r="A422" s="7"/>
      <c r="B422" s="5"/>
      <c r="C422" s="5"/>
      <c r="D422" s="11"/>
      <c r="E422" s="16"/>
    </row>
    <row r="423" spans="1:5">
      <c r="A423" s="7"/>
      <c r="B423" s="5"/>
      <c r="C423" s="5"/>
      <c r="D423" s="11"/>
      <c r="E423" s="16"/>
    </row>
    <row r="424" spans="1:5">
      <c r="A424" s="7"/>
      <c r="B424" s="5"/>
      <c r="C424" s="5"/>
      <c r="D424" s="11"/>
      <c r="E424" s="16"/>
    </row>
    <row r="425" spans="1:5">
      <c r="A425" s="7"/>
      <c r="B425" s="5"/>
      <c r="C425" s="5"/>
      <c r="D425" s="11"/>
      <c r="E425" s="16"/>
    </row>
    <row r="426" spans="1:5">
      <c r="A426" s="7"/>
      <c r="B426" s="5"/>
      <c r="C426" s="5"/>
      <c r="D426" s="11"/>
      <c r="E426" s="16"/>
    </row>
    <row r="427" spans="1:5">
      <c r="A427" s="7"/>
      <c r="B427" s="5"/>
      <c r="C427" s="5"/>
      <c r="D427" s="11"/>
      <c r="E427" s="16"/>
    </row>
    <row r="428" spans="1:5">
      <c r="A428" s="7"/>
      <c r="B428" s="5"/>
      <c r="C428" s="5"/>
      <c r="D428" s="11"/>
      <c r="E428" s="16"/>
    </row>
    <row r="429" spans="1:5">
      <c r="A429" s="7"/>
      <c r="B429" s="5"/>
      <c r="C429" s="5"/>
      <c r="D429" s="11"/>
      <c r="E429" s="16"/>
    </row>
    <row r="430" spans="1:5">
      <c r="A430" s="7"/>
      <c r="B430" s="5"/>
      <c r="C430" s="5"/>
      <c r="D430" s="11"/>
      <c r="E430" s="16"/>
    </row>
    <row r="431" spans="1:5">
      <c r="A431" s="7"/>
      <c r="B431" s="5"/>
      <c r="C431" s="5"/>
      <c r="D431" s="11"/>
      <c r="E431" s="16"/>
    </row>
    <row r="432" spans="1:5">
      <c r="A432" s="7"/>
      <c r="B432" s="5"/>
      <c r="C432" s="5"/>
      <c r="D432" s="11"/>
      <c r="E432" s="16"/>
    </row>
    <row r="433" spans="1:5">
      <c r="A433" s="7"/>
      <c r="B433" s="5"/>
      <c r="C433" s="5"/>
      <c r="D433" s="11"/>
      <c r="E433" s="16"/>
    </row>
    <row r="434" spans="1:5">
      <c r="A434" s="7"/>
      <c r="B434" s="5"/>
      <c r="C434" s="5"/>
      <c r="D434" s="11"/>
      <c r="E434" s="16"/>
    </row>
    <row r="435" spans="1:5">
      <c r="A435" s="7"/>
      <c r="B435" s="5"/>
      <c r="C435" s="5"/>
      <c r="D435" s="11"/>
      <c r="E435" s="16"/>
    </row>
    <row r="436" spans="1:5">
      <c r="A436" s="7"/>
      <c r="B436" s="5"/>
      <c r="C436" s="5"/>
      <c r="D436" s="11"/>
      <c r="E436" s="16"/>
    </row>
    <row r="437" spans="1:5">
      <c r="A437" s="7"/>
      <c r="B437" s="5"/>
      <c r="C437" s="5"/>
      <c r="D437" s="11"/>
      <c r="E437" s="16"/>
    </row>
    <row r="438" spans="1:5">
      <c r="A438" s="7"/>
      <c r="B438" s="5"/>
      <c r="C438" s="5"/>
      <c r="D438" s="11"/>
      <c r="E438" s="16"/>
    </row>
    <row r="439" spans="1:5">
      <c r="A439" s="7"/>
      <c r="B439" s="5"/>
      <c r="C439" s="5"/>
      <c r="D439" s="11"/>
      <c r="E439" s="16"/>
    </row>
    <row r="440" spans="1:5">
      <c r="A440" s="7"/>
      <c r="B440" s="5"/>
      <c r="C440" s="5"/>
      <c r="D440" s="11"/>
      <c r="E440" s="16"/>
    </row>
    <row r="441" spans="1:5">
      <c r="A441" s="7"/>
      <c r="B441" s="5"/>
      <c r="C441" s="5"/>
      <c r="D441" s="11"/>
      <c r="E441" s="16"/>
    </row>
    <row r="442" spans="1:5">
      <c r="A442" s="7"/>
      <c r="B442" s="5"/>
      <c r="C442" s="5"/>
      <c r="D442" s="11"/>
      <c r="E442" s="16"/>
    </row>
    <row r="443" spans="1:5">
      <c r="A443" s="7"/>
      <c r="B443" s="5"/>
      <c r="C443" s="5"/>
      <c r="D443" s="11"/>
      <c r="E443" s="16"/>
    </row>
    <row r="444" spans="1:5">
      <c r="A444" s="7"/>
      <c r="B444" s="5"/>
      <c r="C444" s="5"/>
      <c r="D444" s="11"/>
      <c r="E444" s="16"/>
    </row>
    <row r="445" spans="1:5">
      <c r="A445" s="7"/>
      <c r="B445" s="5"/>
      <c r="C445" s="5"/>
      <c r="D445" s="11"/>
      <c r="E445" s="16"/>
    </row>
    <row r="446" spans="1:5">
      <c r="A446" s="7"/>
      <c r="B446" s="5"/>
      <c r="C446" s="5"/>
      <c r="D446" s="11"/>
      <c r="E446" s="16"/>
    </row>
    <row r="447" spans="1:5">
      <c r="A447" s="7"/>
      <c r="B447" s="5"/>
      <c r="C447" s="5"/>
      <c r="D447" s="11"/>
      <c r="E447" s="16"/>
    </row>
    <row r="448" spans="1:5">
      <c r="A448" s="7"/>
      <c r="B448" s="5"/>
      <c r="C448" s="5"/>
      <c r="D448" s="11"/>
      <c r="E448" s="16"/>
    </row>
    <row r="449" spans="1:5">
      <c r="A449" s="7"/>
      <c r="B449" s="5"/>
      <c r="C449" s="5"/>
      <c r="D449" s="11"/>
      <c r="E449" s="16"/>
    </row>
    <row r="450" spans="1:5">
      <c r="A450" s="7"/>
      <c r="B450" s="5"/>
      <c r="C450" s="5"/>
      <c r="D450" s="11"/>
      <c r="E450" s="16"/>
    </row>
    <row r="451" spans="1:5">
      <c r="A451" s="7"/>
      <c r="B451" s="5"/>
      <c r="C451" s="5"/>
      <c r="D451" s="11"/>
      <c r="E451" s="16"/>
    </row>
    <row r="452" spans="1:5">
      <c r="A452" s="7"/>
      <c r="B452" s="5"/>
      <c r="C452" s="5"/>
      <c r="D452" s="11"/>
      <c r="E452" s="16"/>
    </row>
    <row r="453" spans="1:5">
      <c r="A453" s="7"/>
      <c r="B453" s="5"/>
      <c r="C453" s="5"/>
      <c r="D453" s="11"/>
      <c r="E453" s="16"/>
    </row>
    <row r="454" spans="1:5">
      <c r="A454" s="7"/>
      <c r="B454" s="5"/>
      <c r="C454" s="5"/>
      <c r="D454" s="11"/>
      <c r="E454" s="16"/>
    </row>
    <row r="455" spans="1:5">
      <c r="A455" s="7"/>
      <c r="B455" s="5"/>
      <c r="C455" s="5"/>
      <c r="D455" s="11"/>
      <c r="E455" s="16"/>
    </row>
    <row r="456" spans="1:5">
      <c r="A456" s="7"/>
      <c r="B456" s="5"/>
      <c r="C456" s="5"/>
      <c r="D456" s="11"/>
      <c r="E456" s="16"/>
    </row>
    <row r="457" spans="1:5">
      <c r="A457" s="7"/>
      <c r="B457" s="5"/>
      <c r="C457" s="5"/>
      <c r="D457" s="11"/>
      <c r="E457" s="16"/>
    </row>
    <row r="458" spans="1:5">
      <c r="A458" s="7"/>
      <c r="B458" s="5"/>
      <c r="C458" s="5"/>
      <c r="D458" s="11"/>
      <c r="E458" s="16"/>
    </row>
    <row r="459" spans="1:5">
      <c r="A459" s="7"/>
      <c r="B459" s="5"/>
      <c r="C459" s="5"/>
      <c r="D459" s="11"/>
      <c r="E459" s="16"/>
    </row>
    <row r="460" spans="1:5">
      <c r="A460" s="7"/>
      <c r="B460" s="5"/>
      <c r="C460" s="5"/>
      <c r="D460" s="11"/>
      <c r="E460" s="16"/>
    </row>
    <row r="461" spans="1:5">
      <c r="A461" s="7"/>
      <c r="B461" s="5"/>
      <c r="C461" s="5"/>
      <c r="D461" s="11"/>
      <c r="E461" s="16"/>
    </row>
    <row r="462" spans="1:5">
      <c r="A462" s="7"/>
      <c r="B462" s="5"/>
      <c r="C462" s="5"/>
      <c r="D462" s="11"/>
      <c r="E462" s="16"/>
    </row>
    <row r="463" spans="1:5">
      <c r="A463" s="7"/>
      <c r="B463" s="5"/>
      <c r="C463" s="5"/>
      <c r="D463" s="11"/>
      <c r="E463" s="16"/>
    </row>
    <row r="464" spans="1:5">
      <c r="A464" s="7"/>
      <c r="B464" s="5"/>
      <c r="C464" s="5"/>
      <c r="D464" s="11"/>
      <c r="E464" s="16"/>
    </row>
    <row r="465" spans="1:5">
      <c r="A465" s="7"/>
      <c r="B465" s="5"/>
      <c r="C465" s="5"/>
      <c r="D465" s="11"/>
      <c r="E465" s="16"/>
    </row>
    <row r="466" spans="1:5">
      <c r="A466" s="7"/>
      <c r="B466" s="5"/>
      <c r="C466" s="5"/>
      <c r="D466" s="11"/>
      <c r="E466" s="16"/>
    </row>
    <row r="467" spans="1:5">
      <c r="A467" s="7"/>
      <c r="B467" s="5"/>
      <c r="C467" s="5"/>
      <c r="D467" s="11"/>
      <c r="E467" s="16"/>
    </row>
    <row r="468" spans="1:5">
      <c r="A468" s="7"/>
      <c r="B468" s="5"/>
      <c r="C468" s="5"/>
      <c r="D468" s="11"/>
      <c r="E468" s="16"/>
    </row>
    <row r="469" spans="1:5">
      <c r="A469" s="7"/>
      <c r="B469" s="5"/>
      <c r="C469" s="5"/>
      <c r="D469" s="11"/>
      <c r="E469" s="16"/>
    </row>
    <row r="470" spans="1:5">
      <c r="A470" s="7"/>
      <c r="B470" s="5"/>
      <c r="C470" s="5"/>
      <c r="D470" s="11"/>
      <c r="E470" s="16"/>
    </row>
    <row r="471" spans="1:5">
      <c r="A471" s="7"/>
      <c r="B471" s="5"/>
      <c r="C471" s="5"/>
      <c r="D471" s="11"/>
      <c r="E471" s="16"/>
    </row>
    <row r="472" spans="1:5">
      <c r="A472" s="7"/>
      <c r="B472" s="5"/>
      <c r="C472" s="5"/>
      <c r="D472" s="11"/>
      <c r="E472" s="16"/>
    </row>
    <row r="473" spans="1:5">
      <c r="A473" s="7"/>
      <c r="B473" s="5"/>
      <c r="C473" s="5"/>
      <c r="D473" s="11"/>
      <c r="E473" s="16"/>
    </row>
    <row r="474" spans="1:5">
      <c r="A474" s="7"/>
      <c r="B474" s="5"/>
      <c r="C474" s="5"/>
      <c r="D474" s="11"/>
      <c r="E474" s="16"/>
    </row>
    <row r="475" spans="1:5">
      <c r="A475" s="7"/>
      <c r="B475" s="5"/>
      <c r="C475" s="5"/>
      <c r="D475" s="11"/>
      <c r="E475" s="16"/>
    </row>
    <row r="476" spans="1:5">
      <c r="A476" s="7"/>
      <c r="B476" s="5"/>
      <c r="C476" s="5"/>
      <c r="D476" s="11"/>
      <c r="E476" s="16"/>
    </row>
    <row r="477" spans="1:5">
      <c r="A477" s="7"/>
      <c r="B477" s="5"/>
      <c r="C477" s="5"/>
      <c r="D477" s="11"/>
      <c r="E477" s="16"/>
    </row>
    <row r="478" spans="1:5">
      <c r="A478" s="7"/>
      <c r="B478" s="5"/>
      <c r="C478" s="5"/>
      <c r="D478" s="11"/>
      <c r="E478" s="16"/>
    </row>
    <row r="479" spans="1:5">
      <c r="A479" s="7"/>
      <c r="B479" s="5"/>
      <c r="C479" s="5"/>
      <c r="D479" s="11"/>
      <c r="E479" s="16"/>
    </row>
    <row r="480" spans="1:5">
      <c r="A480" s="7"/>
      <c r="B480" s="5"/>
      <c r="C480" s="5"/>
      <c r="D480" s="11"/>
      <c r="E480" s="16"/>
    </row>
    <row r="481" spans="1:5">
      <c r="A481" s="7"/>
      <c r="B481" s="5"/>
      <c r="C481" s="5"/>
      <c r="D481" s="11"/>
      <c r="E481" s="16"/>
    </row>
    <row r="482" spans="1:5">
      <c r="A482" s="7"/>
      <c r="B482" s="5"/>
      <c r="C482" s="5"/>
      <c r="D482" s="11"/>
      <c r="E482" s="16"/>
    </row>
    <row r="483" spans="1:5">
      <c r="A483" s="7"/>
      <c r="B483" s="5"/>
      <c r="C483" s="5"/>
      <c r="D483" s="11"/>
      <c r="E483" s="16"/>
    </row>
    <row r="484" spans="1:5">
      <c r="A484" s="7"/>
      <c r="B484" s="5"/>
      <c r="C484" s="5"/>
      <c r="D484" s="11"/>
      <c r="E484" s="16"/>
    </row>
    <row r="485" spans="1:5">
      <c r="A485" s="7"/>
      <c r="B485" s="5"/>
      <c r="C485" s="5"/>
      <c r="D485" s="11"/>
      <c r="E485" s="16"/>
    </row>
    <row r="486" spans="1:5">
      <c r="A486" s="7"/>
      <c r="B486" s="5"/>
      <c r="C486" s="5"/>
      <c r="D486" s="11"/>
      <c r="E486" s="16"/>
    </row>
    <row r="487" spans="1:5">
      <c r="A487" s="7"/>
      <c r="B487" s="5"/>
      <c r="C487" s="5"/>
      <c r="D487" s="11"/>
      <c r="E487" s="16"/>
    </row>
    <row r="488" spans="1:5">
      <c r="A488" s="7"/>
      <c r="B488" s="5"/>
      <c r="C488" s="5"/>
      <c r="D488" s="11"/>
      <c r="E488" s="16"/>
    </row>
    <row r="489" spans="1:5">
      <c r="A489" s="7"/>
      <c r="B489" s="5"/>
      <c r="C489" s="5"/>
      <c r="D489" s="11"/>
      <c r="E489" s="16"/>
    </row>
    <row r="490" spans="1:5">
      <c r="A490" s="7"/>
      <c r="B490" s="5"/>
      <c r="C490" s="5"/>
      <c r="D490" s="11"/>
      <c r="E490" s="16"/>
    </row>
    <row r="491" spans="1:5">
      <c r="A491" s="7"/>
      <c r="B491" s="5"/>
      <c r="C491" s="5"/>
      <c r="D491" s="11"/>
      <c r="E491" s="16"/>
    </row>
    <row r="492" spans="1:5">
      <c r="A492" s="7"/>
      <c r="B492" s="5"/>
      <c r="C492" s="5"/>
      <c r="D492" s="11"/>
      <c r="E492" s="16"/>
    </row>
    <row r="493" spans="1:5">
      <c r="A493" s="7"/>
      <c r="B493" s="5"/>
      <c r="C493" s="5"/>
      <c r="D493" s="11"/>
      <c r="E493" s="16"/>
    </row>
    <row r="494" spans="1:5">
      <c r="A494" s="7"/>
      <c r="B494" s="5"/>
      <c r="C494" s="5"/>
      <c r="D494" s="11"/>
      <c r="E494" s="16"/>
    </row>
    <row r="495" spans="1:5">
      <c r="A495" s="7"/>
      <c r="B495" s="5"/>
      <c r="C495" s="5"/>
      <c r="D495" s="11"/>
      <c r="E495" s="16"/>
    </row>
    <row r="496" spans="1:5">
      <c r="A496" s="7"/>
      <c r="B496" s="5"/>
      <c r="C496" s="5"/>
      <c r="D496" s="11"/>
      <c r="E496" s="16"/>
    </row>
    <row r="497" spans="1:5">
      <c r="A497" s="7"/>
      <c r="B497" s="5"/>
      <c r="C497" s="5"/>
      <c r="D497" s="11"/>
      <c r="E497" s="16"/>
    </row>
    <row r="498" spans="1:5">
      <c r="A498" s="7"/>
      <c r="B498" s="5"/>
      <c r="C498" s="5"/>
      <c r="D498" s="11"/>
      <c r="E498" s="16"/>
    </row>
    <row r="499" spans="1:5">
      <c r="A499" s="7"/>
      <c r="B499" s="5"/>
      <c r="C499" s="5"/>
      <c r="D499" s="11"/>
      <c r="E499" s="16"/>
    </row>
    <row r="500" spans="1:5">
      <c r="A500" s="7"/>
      <c r="B500" s="5"/>
      <c r="C500" s="5"/>
      <c r="D500" s="11"/>
      <c r="E500" s="16"/>
    </row>
    <row r="501" spans="1:5">
      <c r="A501" s="7"/>
      <c r="B501" s="5"/>
      <c r="C501" s="5"/>
      <c r="D501" s="11"/>
      <c r="E501" s="16"/>
    </row>
    <row r="502" spans="1:5">
      <c r="A502" s="7"/>
      <c r="B502" s="5"/>
      <c r="C502" s="5"/>
      <c r="D502" s="11"/>
      <c r="E502" s="16"/>
    </row>
    <row r="503" spans="1:5">
      <c r="A503" s="7"/>
      <c r="B503" s="5"/>
      <c r="C503" s="5"/>
      <c r="D503" s="11"/>
      <c r="E503" s="16"/>
    </row>
    <row r="504" spans="1:5">
      <c r="A504" s="7"/>
      <c r="B504" s="5"/>
      <c r="C504" s="5"/>
      <c r="D504" s="11"/>
      <c r="E504" s="16"/>
    </row>
    <row r="505" spans="1:5">
      <c r="A505" s="7"/>
      <c r="B505" s="5"/>
      <c r="C505" s="5"/>
      <c r="D505" s="11"/>
      <c r="E505" s="16"/>
    </row>
    <row r="506" spans="1:5">
      <c r="A506" s="7"/>
      <c r="B506" s="5"/>
      <c r="C506" s="5"/>
      <c r="D506" s="11"/>
      <c r="E506" s="16"/>
    </row>
    <row r="507" spans="1:5">
      <c r="A507" s="7"/>
      <c r="B507" s="5"/>
      <c r="C507" s="5"/>
      <c r="D507" s="11"/>
      <c r="E507" s="16"/>
    </row>
    <row r="508" spans="1:5">
      <c r="A508" s="7"/>
      <c r="B508" s="5"/>
      <c r="C508" s="5"/>
      <c r="D508" s="11"/>
      <c r="E508" s="16"/>
    </row>
    <row r="509" spans="1:5">
      <c r="A509" s="7"/>
      <c r="B509" s="5"/>
      <c r="C509" s="5"/>
      <c r="D509" s="11"/>
      <c r="E509" s="16"/>
    </row>
    <row r="510" spans="1:5">
      <c r="A510" s="7"/>
      <c r="B510" s="5"/>
      <c r="C510" s="5"/>
      <c r="D510" s="11"/>
      <c r="E510" s="16"/>
    </row>
    <row r="511" spans="1:5">
      <c r="A511" s="7"/>
      <c r="B511" s="5"/>
      <c r="C511" s="5"/>
      <c r="D511" s="11"/>
      <c r="E511" s="16"/>
    </row>
    <row r="512" spans="1:5">
      <c r="A512" s="7"/>
      <c r="B512" s="5"/>
      <c r="C512" s="5"/>
      <c r="D512" s="11"/>
      <c r="E512" s="16"/>
    </row>
    <row r="513" spans="1:5">
      <c r="A513" s="7"/>
      <c r="B513" s="5"/>
      <c r="C513" s="5"/>
      <c r="D513" s="11"/>
      <c r="E513" s="16"/>
    </row>
    <row r="514" spans="1:5">
      <c r="A514" s="7"/>
      <c r="B514" s="5"/>
      <c r="C514" s="5"/>
      <c r="D514" s="11"/>
      <c r="E514" s="16"/>
    </row>
    <row r="515" spans="1:5">
      <c r="A515" s="7"/>
      <c r="B515" s="5"/>
      <c r="C515" s="5"/>
      <c r="D515" s="11"/>
      <c r="E515" s="16"/>
    </row>
    <row r="516" spans="1:5">
      <c r="A516" s="7"/>
      <c r="B516" s="5"/>
      <c r="C516" s="5"/>
      <c r="D516" s="11"/>
      <c r="E516" s="16"/>
    </row>
    <row r="517" spans="1:5">
      <c r="A517" s="7"/>
      <c r="B517" s="5"/>
      <c r="C517" s="5"/>
      <c r="D517" s="11"/>
      <c r="E517" s="16"/>
    </row>
    <row r="518" spans="1:5">
      <c r="A518" s="7"/>
      <c r="B518" s="5"/>
      <c r="C518" s="5"/>
      <c r="D518" s="11"/>
      <c r="E518" s="16"/>
    </row>
    <row r="519" spans="1:5">
      <c r="A519" s="7"/>
      <c r="B519" s="5"/>
      <c r="C519" s="5"/>
      <c r="D519" s="11"/>
      <c r="E519" s="16"/>
    </row>
    <row r="520" spans="1:5">
      <c r="A520" s="7"/>
      <c r="B520" s="5"/>
      <c r="C520" s="5"/>
      <c r="D520" s="11"/>
      <c r="E520" s="16"/>
    </row>
    <row r="521" spans="1:5">
      <c r="A521" s="7"/>
      <c r="B521" s="5"/>
      <c r="C521" s="5"/>
      <c r="D521" s="11"/>
      <c r="E521" s="16"/>
    </row>
    <row r="522" spans="1:5">
      <c r="A522" s="7"/>
      <c r="B522" s="5"/>
      <c r="C522" s="5"/>
      <c r="D522" s="11"/>
      <c r="E522" s="16"/>
    </row>
    <row r="523" spans="1:5">
      <c r="A523" s="7"/>
      <c r="B523" s="5"/>
      <c r="C523" s="5"/>
      <c r="D523" s="11"/>
      <c r="E523" s="16"/>
    </row>
    <row r="524" spans="1:5">
      <c r="A524" s="7"/>
      <c r="B524" s="5"/>
      <c r="C524" s="5"/>
      <c r="D524" s="11"/>
      <c r="E524" s="16"/>
    </row>
    <row r="525" spans="1:5">
      <c r="A525" s="7"/>
      <c r="B525" s="5"/>
      <c r="C525" s="5"/>
      <c r="D525" s="11"/>
      <c r="E525" s="16"/>
    </row>
    <row r="526" spans="1:5">
      <c r="A526" s="7"/>
      <c r="B526" s="5"/>
      <c r="C526" s="5"/>
      <c r="D526" s="11"/>
      <c r="E526" s="16"/>
    </row>
    <row r="527" spans="1:5">
      <c r="A527" s="7"/>
      <c r="B527" s="5"/>
      <c r="C527" s="5"/>
      <c r="D527" s="11"/>
      <c r="E527" s="16"/>
    </row>
    <row r="528" spans="1:5">
      <c r="A528" s="7"/>
      <c r="B528" s="5"/>
      <c r="C528" s="5"/>
      <c r="D528" s="11"/>
      <c r="E528" s="16"/>
    </row>
    <row r="529" spans="1:5">
      <c r="A529" s="7"/>
      <c r="B529" s="5"/>
      <c r="C529" s="5"/>
      <c r="D529" s="11"/>
      <c r="E529" s="16"/>
    </row>
    <row r="530" spans="1:5">
      <c r="A530" s="7"/>
      <c r="B530" s="5"/>
      <c r="C530" s="5"/>
      <c r="D530" s="11"/>
      <c r="E530" s="16"/>
    </row>
    <row r="531" spans="1:5">
      <c r="A531" s="7"/>
      <c r="B531" s="5"/>
      <c r="C531" s="5"/>
      <c r="D531" s="11"/>
      <c r="E531" s="16"/>
    </row>
    <row r="532" spans="1:5">
      <c r="A532" s="7"/>
      <c r="B532" s="5"/>
      <c r="C532" s="5"/>
      <c r="D532" s="11"/>
      <c r="E532" s="16"/>
    </row>
    <row r="533" spans="1:5">
      <c r="A533" s="7"/>
      <c r="B533" s="5"/>
      <c r="C533" s="5"/>
      <c r="D533" s="11"/>
      <c r="E533" s="16"/>
    </row>
    <row r="534" spans="1:5">
      <c r="A534" s="7"/>
      <c r="B534" s="5"/>
      <c r="C534" s="5"/>
      <c r="D534" s="11"/>
      <c r="E534" s="16"/>
    </row>
    <row r="535" spans="1:5">
      <c r="A535" s="7"/>
      <c r="B535" s="5"/>
      <c r="C535" s="5"/>
      <c r="D535" s="11"/>
      <c r="E535" s="16"/>
    </row>
    <row r="536" spans="1:5">
      <c r="A536" s="7"/>
      <c r="B536" s="5"/>
      <c r="C536" s="5"/>
      <c r="D536" s="11"/>
      <c r="E536" s="16"/>
    </row>
    <row r="537" spans="1:5">
      <c r="A537" s="7"/>
      <c r="B537" s="5"/>
      <c r="C537" s="5"/>
      <c r="D537" s="11"/>
      <c r="E537" s="16"/>
    </row>
    <row r="538" spans="1:5">
      <c r="A538" s="7"/>
      <c r="B538" s="5"/>
      <c r="C538" s="5"/>
      <c r="D538" s="11"/>
      <c r="E538" s="16"/>
    </row>
    <row r="539" spans="1:5">
      <c r="A539" s="7"/>
      <c r="B539" s="5"/>
      <c r="C539" s="5"/>
      <c r="D539" s="11"/>
      <c r="E539" s="16"/>
    </row>
    <row r="540" spans="1:5">
      <c r="A540" s="7"/>
      <c r="B540" s="5"/>
      <c r="C540" s="5"/>
      <c r="D540" s="11"/>
      <c r="E540" s="16"/>
    </row>
    <row r="541" spans="1:5">
      <c r="A541" s="7"/>
      <c r="B541" s="5"/>
      <c r="C541" s="5"/>
      <c r="D541" s="11"/>
      <c r="E541" s="16"/>
    </row>
    <row r="542" spans="1:5">
      <c r="A542" s="7"/>
      <c r="B542" s="5"/>
      <c r="C542" s="5"/>
      <c r="D542" s="11"/>
      <c r="E542" s="16"/>
    </row>
    <row r="543" spans="1:5">
      <c r="A543" s="7"/>
      <c r="B543" s="5"/>
      <c r="C543" s="5"/>
      <c r="D543" s="11"/>
      <c r="E543" s="16"/>
    </row>
    <row r="544" spans="1:5">
      <c r="A544" s="7"/>
      <c r="B544" s="5"/>
      <c r="C544" s="5"/>
      <c r="D544" s="11"/>
      <c r="E544" s="16"/>
    </row>
    <row r="545" spans="1:5">
      <c r="A545" s="7"/>
      <c r="B545" s="5"/>
      <c r="C545" s="5"/>
      <c r="D545" s="11"/>
      <c r="E545" s="16"/>
    </row>
    <row r="546" spans="1:5">
      <c r="A546" s="7"/>
      <c r="B546" s="5"/>
      <c r="C546" s="5"/>
      <c r="D546" s="11"/>
      <c r="E546" s="16"/>
    </row>
    <row r="547" spans="1:5">
      <c r="A547" s="7"/>
      <c r="B547" s="5"/>
      <c r="C547" s="5"/>
      <c r="D547" s="11"/>
      <c r="E547" s="16"/>
    </row>
    <row r="548" spans="1:5">
      <c r="A548" s="7"/>
      <c r="B548" s="5"/>
      <c r="C548" s="5"/>
      <c r="D548" s="11"/>
      <c r="E548" s="16"/>
    </row>
    <row r="549" spans="1:5">
      <c r="A549" s="7"/>
      <c r="B549" s="5"/>
      <c r="C549" s="5"/>
      <c r="D549" s="11"/>
      <c r="E549" s="16"/>
    </row>
    <row r="550" spans="1:5">
      <c r="A550" s="7"/>
      <c r="B550" s="5"/>
      <c r="C550" s="5"/>
      <c r="D550" s="11"/>
      <c r="E550" s="16"/>
    </row>
    <row r="551" spans="1:5">
      <c r="A551" s="7"/>
      <c r="B551" s="5"/>
      <c r="C551" s="5"/>
      <c r="D551" s="11"/>
      <c r="E551" s="16"/>
    </row>
    <row r="552" spans="1:5">
      <c r="A552" s="7"/>
      <c r="B552" s="5"/>
      <c r="C552" s="5"/>
      <c r="D552" s="11"/>
      <c r="E552" s="16"/>
    </row>
    <row r="553" spans="1:5">
      <c r="A553" s="7"/>
      <c r="B553" s="5"/>
      <c r="C553" s="5"/>
      <c r="D553" s="11"/>
      <c r="E553" s="16"/>
    </row>
    <row r="554" spans="1:5">
      <c r="A554" s="7"/>
      <c r="B554" s="5"/>
      <c r="C554" s="5"/>
      <c r="D554" s="11"/>
      <c r="E554" s="16"/>
    </row>
    <row r="555" spans="1:5">
      <c r="A555" s="7"/>
      <c r="B555" s="5"/>
      <c r="C555" s="5"/>
      <c r="D555" s="11"/>
      <c r="E555" s="16"/>
    </row>
    <row r="556" spans="1:5">
      <c r="A556" s="7"/>
      <c r="B556" s="5"/>
      <c r="C556" s="5"/>
      <c r="D556" s="11"/>
      <c r="E556" s="16"/>
    </row>
    <row r="557" spans="1:5">
      <c r="A557" s="7"/>
      <c r="B557" s="5"/>
      <c r="C557" s="5"/>
      <c r="D557" s="11"/>
      <c r="E557" s="16"/>
    </row>
    <row r="558" spans="1:5">
      <c r="A558" s="7"/>
      <c r="B558" s="5"/>
      <c r="C558" s="5"/>
      <c r="D558" s="11"/>
      <c r="E558" s="16"/>
    </row>
    <row r="559" spans="1:5">
      <c r="A559" s="7"/>
      <c r="B559" s="5"/>
      <c r="C559" s="5"/>
      <c r="D559" s="11"/>
      <c r="E559" s="16"/>
    </row>
    <row r="560" spans="1:5">
      <c r="A560" s="7"/>
      <c r="B560" s="5"/>
      <c r="C560" s="5"/>
      <c r="D560" s="11"/>
      <c r="E560" s="16"/>
    </row>
    <row r="561" spans="1:5">
      <c r="A561" s="7"/>
      <c r="B561" s="5"/>
      <c r="C561" s="5"/>
      <c r="D561" s="11"/>
      <c r="E561" s="16"/>
    </row>
    <row r="562" spans="1:5">
      <c r="A562" s="7"/>
      <c r="B562" s="5"/>
      <c r="C562" s="5"/>
      <c r="D562" s="11"/>
      <c r="E562" s="16"/>
    </row>
    <row r="563" spans="1:5">
      <c r="A563" s="7"/>
      <c r="B563" s="5"/>
      <c r="C563" s="5"/>
      <c r="D563" s="11"/>
      <c r="E563" s="16"/>
    </row>
    <row r="564" spans="1:5">
      <c r="A564" s="7"/>
      <c r="B564" s="5"/>
      <c r="C564" s="5"/>
      <c r="D564" s="11"/>
      <c r="E564" s="16"/>
    </row>
    <row r="565" spans="1:5">
      <c r="A565" s="7"/>
      <c r="B565" s="5"/>
      <c r="C565" s="5"/>
      <c r="D565" s="11"/>
      <c r="E565" s="16"/>
    </row>
    <row r="566" spans="1:5">
      <c r="A566" s="7"/>
      <c r="B566" s="5"/>
      <c r="C566" s="5"/>
      <c r="D566" s="11"/>
      <c r="E566" s="16"/>
    </row>
    <row r="567" spans="1:5">
      <c r="A567" s="7"/>
      <c r="B567" s="5"/>
      <c r="C567" s="5"/>
      <c r="D567" s="11"/>
      <c r="E567" s="16"/>
    </row>
    <row r="568" spans="1:5">
      <c r="A568" s="7"/>
      <c r="B568" s="5"/>
      <c r="C568" s="5"/>
      <c r="D568" s="11"/>
      <c r="E568" s="16"/>
    </row>
    <row r="569" spans="1:5">
      <c r="A569" s="7"/>
      <c r="B569" s="5"/>
      <c r="C569" s="5"/>
      <c r="D569" s="11"/>
      <c r="E569" s="16"/>
    </row>
    <row r="570" spans="1:5">
      <c r="A570" s="7"/>
      <c r="B570" s="5"/>
      <c r="C570" s="5"/>
      <c r="D570" s="11"/>
      <c r="E570" s="16"/>
    </row>
    <row r="571" spans="1:5">
      <c r="A571" s="7"/>
      <c r="B571" s="5"/>
      <c r="C571" s="5"/>
      <c r="D571" s="11"/>
      <c r="E571" s="16"/>
    </row>
    <row r="572" spans="1:5">
      <c r="A572" s="7"/>
      <c r="B572" s="5"/>
      <c r="C572" s="5"/>
      <c r="D572" s="11"/>
      <c r="E572" s="16"/>
    </row>
    <row r="573" spans="1:5">
      <c r="A573" s="7"/>
      <c r="B573" s="5"/>
      <c r="C573" s="5"/>
      <c r="D573" s="11"/>
      <c r="E573" s="16"/>
    </row>
    <row r="574" spans="1:5">
      <c r="A574" s="7"/>
      <c r="B574" s="5"/>
      <c r="C574" s="5"/>
      <c r="D574" s="11"/>
      <c r="E574" s="16"/>
    </row>
    <row r="575" spans="1:5">
      <c r="A575" s="7"/>
      <c r="B575" s="5"/>
      <c r="C575" s="5"/>
      <c r="D575" s="11"/>
      <c r="E575" s="16"/>
    </row>
    <row r="576" spans="1:5">
      <c r="A576" s="7"/>
      <c r="B576" s="5"/>
      <c r="C576" s="5"/>
      <c r="D576" s="11"/>
      <c r="E576" s="16"/>
    </row>
    <row r="577" spans="1:5">
      <c r="A577" s="7"/>
      <c r="B577" s="5"/>
      <c r="C577" s="5"/>
      <c r="D577" s="11"/>
      <c r="E577" s="16"/>
    </row>
    <row r="578" spans="1:5">
      <c r="A578" s="7"/>
      <c r="B578" s="5"/>
      <c r="C578" s="5"/>
      <c r="D578" s="11"/>
      <c r="E578" s="16"/>
    </row>
    <row r="579" spans="1:5">
      <c r="A579" s="7"/>
      <c r="B579" s="5"/>
      <c r="C579" s="5"/>
      <c r="D579" s="11"/>
      <c r="E579" s="16"/>
    </row>
    <row r="580" spans="1:5">
      <c r="A580" s="7"/>
      <c r="B580" s="5"/>
      <c r="C580" s="5"/>
      <c r="D580" s="11"/>
      <c r="E580" s="16"/>
    </row>
    <row r="581" spans="1:5">
      <c r="A581" s="7"/>
      <c r="B581" s="5"/>
      <c r="C581" s="5"/>
      <c r="D581" s="11"/>
      <c r="E581" s="16"/>
    </row>
    <row r="582" spans="1:5">
      <c r="A582" s="7"/>
      <c r="B582" s="5"/>
      <c r="C582" s="5"/>
      <c r="D582" s="11"/>
      <c r="E582" s="16"/>
    </row>
    <row r="583" spans="1:5">
      <c r="A583" s="7"/>
      <c r="B583" s="5"/>
      <c r="C583" s="5"/>
      <c r="D583" s="11"/>
      <c r="E583" s="16"/>
    </row>
    <row r="584" spans="1:5">
      <c r="A584" s="7"/>
      <c r="B584" s="5"/>
      <c r="C584" s="5"/>
      <c r="D584" s="11"/>
      <c r="E584" s="16"/>
    </row>
    <row r="585" spans="1:5">
      <c r="A585" s="7"/>
      <c r="B585" s="5"/>
      <c r="C585" s="5"/>
      <c r="D585" s="11"/>
      <c r="E585" s="16"/>
    </row>
    <row r="586" spans="1:5">
      <c r="A586" s="7"/>
      <c r="B586" s="5"/>
      <c r="C586" s="5"/>
      <c r="D586" s="11"/>
      <c r="E586" s="16"/>
    </row>
    <row r="587" spans="1:5">
      <c r="A587" s="7"/>
      <c r="B587" s="5"/>
      <c r="C587" s="5"/>
      <c r="D587" s="11"/>
      <c r="E587" s="16"/>
    </row>
    <row r="588" spans="1:5">
      <c r="A588" s="7"/>
      <c r="B588" s="5"/>
      <c r="C588" s="5"/>
      <c r="D588" s="11"/>
      <c r="E588" s="16"/>
    </row>
    <row r="589" spans="1:5">
      <c r="A589" s="7"/>
      <c r="B589" s="5"/>
      <c r="C589" s="5"/>
      <c r="D589" s="11"/>
      <c r="E589" s="16"/>
    </row>
    <row r="590" spans="1:5">
      <c r="A590" s="7"/>
      <c r="B590" s="5"/>
      <c r="C590" s="5"/>
      <c r="D590" s="11"/>
      <c r="E590" s="16"/>
    </row>
    <row r="591" spans="1:5">
      <c r="A591" s="7"/>
      <c r="B591" s="5"/>
      <c r="C591" s="5"/>
      <c r="D591" s="11"/>
      <c r="E591" s="16"/>
    </row>
    <row r="592" spans="1:5">
      <c r="A592" s="7"/>
      <c r="B592" s="5"/>
      <c r="C592" s="5"/>
      <c r="D592" s="11"/>
      <c r="E592" s="16"/>
    </row>
    <row r="593" spans="1:5">
      <c r="A593" s="7"/>
      <c r="B593" s="5"/>
      <c r="C593" s="5"/>
      <c r="D593" s="11"/>
      <c r="E593" s="16"/>
    </row>
    <row r="594" spans="1:5">
      <c r="A594" s="7"/>
      <c r="B594" s="5"/>
      <c r="C594" s="5"/>
      <c r="D594" s="11"/>
      <c r="E594" s="16"/>
    </row>
    <row r="595" spans="1:5">
      <c r="A595" s="7"/>
      <c r="B595" s="5"/>
      <c r="C595" s="5"/>
      <c r="D595" s="11"/>
      <c r="E595" s="16"/>
    </row>
    <row r="596" spans="1:5">
      <c r="A596" s="7"/>
      <c r="B596" s="5"/>
      <c r="C596" s="5"/>
      <c r="D596" s="11"/>
      <c r="E596" s="16"/>
    </row>
    <row r="597" spans="1:5">
      <c r="A597" s="7"/>
      <c r="B597" s="5"/>
      <c r="C597" s="5"/>
      <c r="D597" s="11"/>
      <c r="E597" s="16"/>
    </row>
    <row r="598" spans="1:5">
      <c r="A598" s="7"/>
      <c r="B598" s="5"/>
      <c r="C598" s="5"/>
      <c r="D598" s="11"/>
      <c r="E598" s="16"/>
    </row>
    <row r="599" spans="1:5">
      <c r="A599" s="7"/>
      <c r="B599" s="5"/>
      <c r="C599" s="5"/>
      <c r="D599" s="11"/>
      <c r="E599" s="16"/>
    </row>
    <row r="600" spans="1:5">
      <c r="A600" s="7"/>
      <c r="B600" s="5"/>
      <c r="C600" s="5"/>
      <c r="D600" s="11"/>
      <c r="E600" s="16"/>
    </row>
    <row r="601" spans="1:5">
      <c r="A601" s="7"/>
      <c r="B601" s="5"/>
      <c r="C601" s="5"/>
      <c r="D601" s="11"/>
      <c r="E601" s="16"/>
    </row>
    <row r="602" spans="1:5">
      <c r="A602" s="7"/>
      <c r="B602" s="5"/>
      <c r="C602" s="5"/>
      <c r="D602" s="11"/>
      <c r="E602" s="16"/>
    </row>
    <row r="603" spans="1:5">
      <c r="A603" s="7"/>
      <c r="B603" s="5"/>
      <c r="C603" s="5"/>
      <c r="D603" s="11"/>
      <c r="E603" s="16"/>
    </row>
    <row r="604" spans="1:5">
      <c r="A604" s="7"/>
      <c r="B604" s="5"/>
      <c r="C604" s="5"/>
      <c r="D604" s="11"/>
      <c r="E604" s="16"/>
    </row>
    <row r="605" spans="1:5">
      <c r="A605" s="7"/>
      <c r="B605" s="5"/>
      <c r="C605" s="5"/>
      <c r="D605" s="11"/>
      <c r="E605" s="16"/>
    </row>
    <row r="606" spans="1:5">
      <c r="A606" s="7"/>
      <c r="B606" s="5"/>
      <c r="C606" s="5"/>
      <c r="D606" s="11"/>
      <c r="E606" s="16"/>
    </row>
    <row r="607" spans="1:5">
      <c r="A607" s="7"/>
      <c r="B607" s="5"/>
      <c r="C607" s="5"/>
      <c r="D607" s="11"/>
      <c r="E607" s="16"/>
    </row>
    <row r="608" spans="1:5">
      <c r="A608" s="7"/>
      <c r="B608" s="5"/>
      <c r="C608" s="5"/>
      <c r="D608" s="11"/>
      <c r="E608" s="16"/>
    </row>
    <row r="609" spans="1:5">
      <c r="A609" s="7"/>
      <c r="B609" s="5"/>
      <c r="C609" s="5"/>
      <c r="D609" s="11"/>
      <c r="E609" s="16"/>
    </row>
    <row r="610" spans="1:5">
      <c r="A610" s="7"/>
      <c r="B610" s="5"/>
      <c r="C610" s="5"/>
      <c r="D610" s="11"/>
      <c r="E610" s="16"/>
    </row>
    <row r="611" spans="1:5">
      <c r="A611" s="7"/>
      <c r="B611" s="5"/>
      <c r="C611" s="5"/>
      <c r="D611" s="11"/>
      <c r="E611" s="16"/>
    </row>
    <row r="612" spans="1:5">
      <c r="A612" s="7"/>
      <c r="B612" s="5"/>
      <c r="C612" s="5"/>
      <c r="D612" s="11"/>
      <c r="E612" s="16"/>
    </row>
    <row r="613" spans="1:5">
      <c r="A613" s="7"/>
      <c r="B613" s="5"/>
      <c r="C613" s="5"/>
      <c r="D613" s="11"/>
      <c r="E613" s="16"/>
    </row>
    <row r="614" spans="1:5">
      <c r="A614" s="7"/>
      <c r="B614" s="5"/>
      <c r="C614" s="5"/>
      <c r="D614" s="11"/>
      <c r="E614" s="16"/>
    </row>
    <row r="615" spans="1:5">
      <c r="A615" s="7"/>
      <c r="B615" s="5"/>
      <c r="C615" s="5"/>
      <c r="D615" s="11"/>
      <c r="E615" s="16"/>
    </row>
    <row r="616" spans="1:5">
      <c r="A616" s="7"/>
      <c r="B616" s="5"/>
      <c r="C616" s="5"/>
      <c r="D616" s="11"/>
      <c r="E616" s="16"/>
    </row>
    <row r="617" spans="1:5">
      <c r="A617" s="7"/>
      <c r="B617" s="5"/>
      <c r="C617" s="5"/>
      <c r="D617" s="11"/>
      <c r="E617" s="16"/>
    </row>
    <row r="618" spans="1:5">
      <c r="A618" s="7"/>
      <c r="B618" s="5"/>
      <c r="C618" s="5"/>
      <c r="D618" s="11"/>
      <c r="E618" s="16"/>
    </row>
    <row r="619" spans="1:5">
      <c r="A619" s="7"/>
      <c r="B619" s="5"/>
      <c r="C619" s="5"/>
      <c r="D619" s="11"/>
      <c r="E619" s="16"/>
    </row>
    <row r="620" spans="1:5">
      <c r="A620" s="7"/>
      <c r="B620" s="5"/>
      <c r="C620" s="5"/>
      <c r="D620" s="11"/>
      <c r="E620" s="16"/>
    </row>
    <row r="621" spans="1:5">
      <c r="A621" s="7"/>
      <c r="B621" s="5"/>
      <c r="C621" s="5"/>
      <c r="D621" s="11"/>
      <c r="E621" s="16"/>
    </row>
    <row r="622" spans="1:5">
      <c r="A622" s="7"/>
      <c r="B622" s="5"/>
      <c r="C622" s="5"/>
      <c r="D622" s="11"/>
      <c r="E622" s="16"/>
    </row>
    <row r="623" spans="1:5">
      <c r="A623" s="7"/>
      <c r="B623" s="5"/>
      <c r="C623" s="5"/>
      <c r="D623" s="11"/>
      <c r="E623" s="16"/>
    </row>
    <row r="624" spans="1:5">
      <c r="A624" s="7"/>
      <c r="B624" s="5"/>
      <c r="C624" s="5"/>
      <c r="D624" s="11"/>
      <c r="E624" s="16"/>
    </row>
    <row r="625" spans="1:5">
      <c r="A625" s="7"/>
      <c r="B625" s="5"/>
      <c r="C625" s="5"/>
      <c r="D625" s="11"/>
      <c r="E625" s="16"/>
    </row>
    <row r="626" spans="1:5">
      <c r="A626" s="7"/>
      <c r="B626" s="5"/>
      <c r="C626" s="5"/>
      <c r="D626" s="11"/>
      <c r="E626" s="16"/>
    </row>
    <row r="627" spans="1:5">
      <c r="A627" s="7"/>
      <c r="B627" s="5"/>
      <c r="C627" s="5"/>
      <c r="D627" s="11"/>
      <c r="E627" s="16"/>
    </row>
    <row r="628" spans="1:5">
      <c r="A628" s="7"/>
      <c r="B628" s="5"/>
      <c r="C628" s="5"/>
      <c r="D628" s="11"/>
      <c r="E628" s="16"/>
    </row>
    <row r="629" spans="1:5">
      <c r="A629" s="7"/>
      <c r="B629" s="5"/>
      <c r="C629" s="5"/>
      <c r="D629" s="11"/>
      <c r="E629" s="16"/>
    </row>
    <row r="630" spans="1:5">
      <c r="A630" s="7"/>
      <c r="B630" s="5"/>
      <c r="C630" s="5"/>
      <c r="D630" s="11"/>
      <c r="E630" s="16"/>
    </row>
    <row r="631" spans="1:5">
      <c r="A631" s="7"/>
      <c r="B631" s="5"/>
      <c r="C631" s="5"/>
      <c r="D631" s="11"/>
      <c r="E631" s="16"/>
    </row>
    <row r="632" spans="1:5">
      <c r="A632" s="7"/>
      <c r="B632" s="5"/>
      <c r="C632" s="5"/>
      <c r="D632" s="11"/>
      <c r="E632" s="16"/>
    </row>
    <row r="633" spans="1:5">
      <c r="A633" s="7"/>
      <c r="B633" s="5"/>
      <c r="C633" s="5"/>
      <c r="D633" s="11"/>
      <c r="E633" s="16"/>
    </row>
    <row r="634" spans="1:5">
      <c r="A634" s="7"/>
      <c r="B634" s="5"/>
      <c r="C634" s="5"/>
      <c r="D634" s="11"/>
      <c r="E634" s="16"/>
    </row>
    <row r="635" spans="1:5">
      <c r="A635" s="7"/>
      <c r="B635" s="5"/>
      <c r="C635" s="5"/>
      <c r="D635" s="11"/>
      <c r="E635" s="16"/>
    </row>
    <row r="636" spans="1:5">
      <c r="A636" s="7"/>
      <c r="B636" s="5"/>
      <c r="C636" s="5"/>
      <c r="D636" s="11"/>
      <c r="E636" s="16"/>
    </row>
    <row r="637" spans="1:5">
      <c r="A637" s="7"/>
      <c r="B637" s="5"/>
      <c r="C637" s="5"/>
      <c r="D637" s="11"/>
      <c r="E637" s="16"/>
    </row>
    <row r="638" spans="1:5">
      <c r="A638" s="7"/>
      <c r="B638" s="5"/>
      <c r="C638" s="5"/>
      <c r="D638" s="11"/>
      <c r="E638" s="16"/>
    </row>
    <row r="639" spans="1:5">
      <c r="A639" s="7"/>
      <c r="B639" s="5"/>
      <c r="C639" s="5"/>
      <c r="D639" s="11"/>
      <c r="E639" s="16"/>
    </row>
    <row r="640" spans="1:5">
      <c r="A640" s="7"/>
      <c r="B640" s="5"/>
      <c r="C640" s="5"/>
      <c r="D640" s="11"/>
      <c r="E640" s="16"/>
    </row>
    <row r="641" spans="1:5">
      <c r="A641" s="7"/>
      <c r="B641" s="5"/>
      <c r="C641" s="5"/>
      <c r="D641" s="11"/>
      <c r="E641" s="16"/>
    </row>
    <row r="642" spans="1:5">
      <c r="A642" s="7"/>
      <c r="B642" s="5"/>
      <c r="C642" s="5"/>
      <c r="D642" s="11"/>
      <c r="E642" s="16"/>
    </row>
    <row r="643" spans="1:5">
      <c r="A643" s="7"/>
      <c r="B643" s="5"/>
      <c r="C643" s="5"/>
      <c r="D643" s="11"/>
      <c r="E643" s="16"/>
    </row>
    <row r="644" spans="1:5">
      <c r="A644" s="7"/>
      <c r="B644" s="5"/>
      <c r="C644" s="5"/>
      <c r="D644" s="11"/>
      <c r="E644" s="16"/>
    </row>
    <row r="645" spans="1:5">
      <c r="A645" s="7"/>
      <c r="B645" s="5"/>
      <c r="C645" s="5"/>
      <c r="D645" s="11"/>
      <c r="E645" s="16"/>
    </row>
    <row r="646" spans="1:5">
      <c r="A646" s="7"/>
      <c r="B646" s="5"/>
      <c r="C646" s="5"/>
      <c r="D646" s="11"/>
      <c r="E646" s="16"/>
    </row>
    <row r="647" spans="1:5">
      <c r="A647" s="7"/>
      <c r="B647" s="5"/>
      <c r="C647" s="5"/>
      <c r="D647" s="11"/>
      <c r="E647" s="16"/>
    </row>
    <row r="648" spans="1:5">
      <c r="A648" s="7"/>
      <c r="B648" s="5"/>
      <c r="C648" s="5"/>
      <c r="D648" s="11"/>
      <c r="E648" s="16"/>
    </row>
    <row r="649" spans="1:5">
      <c r="A649" s="7"/>
      <c r="B649" s="5"/>
      <c r="C649" s="5"/>
      <c r="D649" s="11"/>
      <c r="E649" s="16"/>
    </row>
    <row r="650" spans="1:5">
      <c r="A650" s="7"/>
      <c r="B650" s="5"/>
      <c r="C650" s="5"/>
      <c r="D650" s="11"/>
      <c r="E650" s="16"/>
    </row>
    <row r="651" spans="1:5">
      <c r="A651" s="7"/>
      <c r="B651" s="5"/>
      <c r="C651" s="5"/>
      <c r="D651" s="11"/>
      <c r="E651" s="16"/>
    </row>
    <row r="652" spans="1:5">
      <c r="A652" s="7"/>
      <c r="B652" s="5"/>
      <c r="C652" s="5"/>
      <c r="D652" s="11"/>
      <c r="E652" s="16"/>
    </row>
    <row r="653" spans="1:5">
      <c r="A653" s="7"/>
      <c r="B653" s="5"/>
      <c r="C653" s="5"/>
      <c r="D653" s="11"/>
      <c r="E653" s="16"/>
    </row>
    <row r="654" spans="1:5">
      <c r="A654" s="7"/>
      <c r="B654" s="5"/>
      <c r="C654" s="5"/>
      <c r="D654" s="11"/>
      <c r="E654" s="16"/>
    </row>
    <row r="655" spans="1:5">
      <c r="A655" s="7"/>
      <c r="B655" s="5"/>
      <c r="C655" s="5"/>
      <c r="D655" s="11"/>
      <c r="E655" s="16"/>
    </row>
    <row r="656" spans="1:5">
      <c r="A656" s="7"/>
      <c r="B656" s="5"/>
      <c r="C656" s="5"/>
      <c r="D656" s="11"/>
      <c r="E656" s="16"/>
    </row>
    <row r="657" spans="1:5">
      <c r="A657" s="7"/>
      <c r="B657" s="5"/>
      <c r="C657" s="5"/>
      <c r="D657" s="11"/>
      <c r="E657" s="16"/>
    </row>
    <row r="658" spans="1:5">
      <c r="A658" s="7"/>
      <c r="B658" s="5"/>
      <c r="C658" s="5"/>
      <c r="D658" s="11"/>
      <c r="E658" s="16"/>
    </row>
    <row r="659" spans="1:5">
      <c r="A659" s="7"/>
      <c r="B659" s="5"/>
      <c r="C659" s="5"/>
      <c r="D659" s="11"/>
      <c r="E659" s="16"/>
    </row>
    <row r="660" spans="1:5">
      <c r="A660" s="7"/>
      <c r="B660" s="5"/>
      <c r="C660" s="5"/>
      <c r="D660" s="11"/>
      <c r="E660" s="16"/>
    </row>
    <row r="661" spans="1:5">
      <c r="A661" s="7"/>
      <c r="B661" s="5"/>
      <c r="C661" s="5"/>
      <c r="D661" s="11"/>
      <c r="E661" s="16"/>
    </row>
    <row r="662" spans="1:5">
      <c r="A662" s="7"/>
      <c r="B662" s="5"/>
      <c r="C662" s="5"/>
      <c r="D662" s="11"/>
      <c r="E662" s="16"/>
    </row>
    <row r="663" spans="1:5">
      <c r="A663" s="7"/>
      <c r="B663" s="5"/>
      <c r="C663" s="5"/>
      <c r="D663" s="11"/>
      <c r="E663" s="16"/>
    </row>
    <row r="664" spans="1:5">
      <c r="A664" s="7"/>
      <c r="B664" s="5"/>
      <c r="C664" s="5"/>
      <c r="D664" s="11"/>
      <c r="E664" s="16"/>
    </row>
    <row r="665" spans="1:5">
      <c r="A665" s="7"/>
      <c r="B665" s="5"/>
      <c r="C665" s="5"/>
      <c r="D665" s="11"/>
      <c r="E665" s="16"/>
    </row>
    <row r="666" spans="1:5">
      <c r="A666" s="7"/>
      <c r="B666" s="5"/>
      <c r="C666" s="5"/>
      <c r="D666" s="11"/>
      <c r="E666" s="16"/>
    </row>
    <row r="667" spans="1:5">
      <c r="A667" s="7"/>
      <c r="B667" s="5"/>
      <c r="C667" s="5"/>
      <c r="D667" s="11"/>
      <c r="E667" s="16"/>
    </row>
    <row r="668" spans="1:5">
      <c r="A668" s="7"/>
      <c r="B668" s="5"/>
      <c r="C668" s="5"/>
      <c r="D668" s="11"/>
      <c r="E668" s="16"/>
    </row>
    <row r="669" spans="1:5">
      <c r="A669" s="7"/>
      <c r="B669" s="5"/>
      <c r="C669" s="5"/>
      <c r="D669" s="11"/>
      <c r="E669" s="16"/>
    </row>
    <row r="670" spans="1:5">
      <c r="A670" s="7"/>
      <c r="B670" s="5"/>
      <c r="C670" s="5"/>
      <c r="D670" s="11"/>
      <c r="E670" s="16"/>
    </row>
    <row r="671" spans="1:5">
      <c r="A671" s="7"/>
      <c r="B671" s="5"/>
      <c r="C671" s="5"/>
      <c r="D671" s="11"/>
      <c r="E671" s="16"/>
    </row>
    <row r="672" spans="1:5">
      <c r="A672" s="7"/>
      <c r="B672" s="5"/>
      <c r="C672" s="5"/>
      <c r="D672" s="11"/>
      <c r="E672" s="16"/>
    </row>
    <row r="673" spans="1:5">
      <c r="A673" s="7"/>
      <c r="B673" s="5"/>
      <c r="C673" s="5"/>
      <c r="D673" s="11"/>
      <c r="E673" s="16"/>
    </row>
    <row r="674" spans="1:5">
      <c r="A674" s="7"/>
      <c r="B674" s="5"/>
      <c r="C674" s="5"/>
      <c r="D674" s="11"/>
      <c r="E674" s="16"/>
    </row>
    <row r="675" spans="1:5">
      <c r="A675" s="7"/>
      <c r="B675" s="5"/>
      <c r="C675" s="5"/>
      <c r="D675" s="11"/>
      <c r="E675" s="16"/>
    </row>
    <row r="676" spans="1:5">
      <c r="A676" s="7"/>
      <c r="B676" s="5"/>
      <c r="C676" s="5"/>
      <c r="D676" s="11"/>
      <c r="E676" s="16"/>
    </row>
    <row r="677" spans="1:5">
      <c r="A677" s="7"/>
      <c r="B677" s="5"/>
      <c r="C677" s="5"/>
      <c r="D677" s="11"/>
      <c r="E677" s="16"/>
    </row>
    <row r="678" spans="1:5">
      <c r="A678" s="7"/>
      <c r="B678" s="5"/>
      <c r="C678" s="5"/>
      <c r="D678" s="11"/>
      <c r="E678" s="16"/>
    </row>
    <row r="679" spans="1:5">
      <c r="A679" s="7"/>
      <c r="B679" s="5"/>
      <c r="C679" s="5"/>
      <c r="D679" s="11"/>
      <c r="E679" s="16"/>
    </row>
    <row r="680" spans="1:5">
      <c r="A680" s="7"/>
      <c r="B680" s="5"/>
      <c r="C680" s="5"/>
      <c r="D680" s="11"/>
      <c r="E680" s="16"/>
    </row>
    <row r="681" spans="1:5">
      <c r="A681" s="7"/>
      <c r="B681" s="5"/>
      <c r="C681" s="5"/>
      <c r="D681" s="11"/>
      <c r="E681" s="16"/>
    </row>
    <row r="682" spans="1:5">
      <c r="A682" s="7"/>
      <c r="B682" s="5"/>
      <c r="C682" s="5"/>
      <c r="D682" s="11"/>
      <c r="E682" s="16"/>
    </row>
    <row r="683" spans="1:5">
      <c r="A683" s="7"/>
      <c r="B683" s="5"/>
      <c r="C683" s="5"/>
      <c r="D683" s="11"/>
      <c r="E683" s="16"/>
    </row>
    <row r="684" spans="1:5">
      <c r="A684" s="7"/>
      <c r="B684" s="5"/>
      <c r="C684" s="5"/>
      <c r="D684" s="11"/>
      <c r="E684" s="16"/>
    </row>
    <row r="685" spans="1:5">
      <c r="A685" s="7"/>
      <c r="B685" s="5"/>
      <c r="C685" s="5"/>
      <c r="D685" s="11"/>
      <c r="E685" s="16"/>
    </row>
    <row r="686" spans="1:5">
      <c r="A686" s="7"/>
      <c r="B686" s="5"/>
      <c r="C686" s="5"/>
      <c r="D686" s="11"/>
      <c r="E686" s="16"/>
    </row>
    <row r="687" spans="1:5">
      <c r="A687" s="7"/>
      <c r="B687" s="5"/>
      <c r="C687" s="5"/>
      <c r="D687" s="11"/>
      <c r="E687" s="16"/>
    </row>
    <row r="688" spans="1:5">
      <c r="A688" s="7"/>
      <c r="B688" s="5"/>
      <c r="C688" s="5"/>
      <c r="D688" s="11"/>
      <c r="E688" s="16"/>
    </row>
    <row r="689" spans="1:5">
      <c r="A689" s="7"/>
      <c r="B689" s="5"/>
      <c r="C689" s="5"/>
      <c r="D689" s="11"/>
      <c r="E689" s="16"/>
    </row>
    <row r="690" spans="1:5">
      <c r="A690" s="7"/>
      <c r="B690" s="5"/>
      <c r="C690" s="5"/>
      <c r="D690" s="11"/>
      <c r="E690" s="16"/>
    </row>
    <row r="691" spans="1:5">
      <c r="A691" s="7"/>
      <c r="B691" s="5"/>
      <c r="C691" s="5"/>
      <c r="D691" s="11"/>
      <c r="E691" s="16"/>
    </row>
    <row r="692" spans="1:5">
      <c r="A692" s="7"/>
      <c r="B692" s="5"/>
      <c r="C692" s="5"/>
      <c r="D692" s="11"/>
      <c r="E692" s="16"/>
    </row>
    <row r="693" spans="1:5">
      <c r="A693" s="7"/>
      <c r="B693" s="5"/>
      <c r="C693" s="5"/>
      <c r="D693" s="11"/>
      <c r="E693" s="16"/>
    </row>
    <row r="694" spans="1:5">
      <c r="A694" s="7"/>
      <c r="B694" s="5"/>
      <c r="C694" s="5"/>
      <c r="D694" s="11"/>
      <c r="E694" s="16"/>
    </row>
    <row r="695" spans="1:5">
      <c r="A695" s="7"/>
      <c r="B695" s="5"/>
      <c r="C695" s="5"/>
      <c r="D695" s="11"/>
      <c r="E695" s="16"/>
    </row>
    <row r="696" spans="1:5">
      <c r="A696" s="7"/>
      <c r="B696" s="5"/>
      <c r="C696" s="5"/>
      <c r="D696" s="11"/>
      <c r="E696" s="16"/>
    </row>
    <row r="697" spans="1:5">
      <c r="A697" s="7"/>
      <c r="B697" s="5"/>
      <c r="C697" s="5"/>
      <c r="D697" s="11"/>
      <c r="E697" s="16"/>
    </row>
    <row r="698" spans="1:5">
      <c r="A698" s="7"/>
      <c r="B698" s="5"/>
      <c r="C698" s="5"/>
      <c r="D698" s="11"/>
      <c r="E698" s="16"/>
    </row>
    <row r="699" spans="1:5">
      <c r="A699" s="7"/>
      <c r="B699" s="5"/>
      <c r="C699" s="5"/>
      <c r="D699" s="11"/>
      <c r="E699" s="16"/>
    </row>
    <row r="700" spans="1:5">
      <c r="A700" s="7"/>
      <c r="B700" s="5"/>
      <c r="C700" s="5"/>
      <c r="D700" s="11"/>
      <c r="E700" s="16"/>
    </row>
    <row r="701" spans="1:5">
      <c r="A701" s="7"/>
      <c r="B701" s="5"/>
      <c r="C701" s="5"/>
      <c r="D701" s="11"/>
      <c r="E701" s="16"/>
    </row>
    <row r="702" spans="1:5">
      <c r="A702" s="7"/>
      <c r="B702" s="5"/>
      <c r="C702" s="5"/>
      <c r="D702" s="11"/>
      <c r="E702" s="16"/>
    </row>
    <row r="703" spans="1:5">
      <c r="A703" s="7"/>
      <c r="B703" s="5"/>
      <c r="C703" s="5"/>
      <c r="D703" s="11"/>
      <c r="E703" s="16"/>
    </row>
    <row r="704" spans="1:5">
      <c r="A704" s="7"/>
      <c r="B704" s="5"/>
      <c r="C704" s="5"/>
      <c r="D704" s="11"/>
      <c r="E704" s="16"/>
    </row>
    <row r="705" spans="1:5">
      <c r="A705" s="7"/>
      <c r="B705" s="5"/>
      <c r="C705" s="5"/>
      <c r="D705" s="11"/>
      <c r="E705" s="16"/>
    </row>
    <row r="706" spans="1:5">
      <c r="A706" s="7"/>
      <c r="B706" s="5"/>
      <c r="C706" s="5"/>
      <c r="D706" s="11"/>
      <c r="E706" s="16"/>
    </row>
    <row r="707" spans="1:5">
      <c r="A707" s="7"/>
      <c r="B707" s="5"/>
      <c r="C707" s="5"/>
      <c r="D707" s="11"/>
      <c r="E707" s="16"/>
    </row>
    <row r="708" spans="1:5">
      <c r="A708" s="7"/>
      <c r="B708" s="5"/>
      <c r="C708" s="5"/>
      <c r="D708" s="11"/>
      <c r="E708" s="16"/>
    </row>
    <row r="709" spans="1:5">
      <c r="A709" s="7"/>
      <c r="B709" s="5"/>
      <c r="C709" s="5"/>
      <c r="D709" s="11"/>
      <c r="E709" s="16"/>
    </row>
    <row r="710" spans="1:5">
      <c r="A710" s="7"/>
      <c r="B710" s="5"/>
      <c r="C710" s="5"/>
      <c r="D710" s="11"/>
      <c r="E710" s="16"/>
    </row>
    <row r="711" spans="1:5">
      <c r="A711" s="7"/>
      <c r="B711" s="5"/>
      <c r="C711" s="5"/>
      <c r="D711" s="11"/>
      <c r="E711" s="16"/>
    </row>
    <row r="712" spans="1:5">
      <c r="A712" s="7"/>
      <c r="B712" s="5"/>
      <c r="C712" s="5"/>
      <c r="D712" s="11"/>
      <c r="E712" s="16"/>
    </row>
    <row r="713" spans="1:5">
      <c r="A713" s="7"/>
      <c r="B713" s="5"/>
      <c r="C713" s="5"/>
      <c r="D713" s="11"/>
      <c r="E713" s="16"/>
    </row>
    <row r="714" spans="1:5">
      <c r="A714" s="7"/>
      <c r="B714" s="5"/>
      <c r="C714" s="5"/>
      <c r="D714" s="11"/>
      <c r="E714" s="16"/>
    </row>
    <row r="715" spans="1:5">
      <c r="A715" s="7"/>
      <c r="B715" s="5"/>
      <c r="C715" s="5"/>
      <c r="D715" s="11"/>
      <c r="E715" s="16"/>
    </row>
    <row r="716" spans="1:5">
      <c r="A716" s="7"/>
      <c r="B716" s="5"/>
      <c r="C716" s="5"/>
      <c r="D716" s="11"/>
      <c r="E716" s="16"/>
    </row>
    <row r="717" spans="1:5">
      <c r="A717" s="7"/>
      <c r="B717" s="5"/>
      <c r="C717" s="5"/>
      <c r="D717" s="11"/>
      <c r="E717" s="16"/>
    </row>
    <row r="718" spans="1:5">
      <c r="A718" s="7"/>
      <c r="B718" s="5"/>
      <c r="C718" s="5"/>
      <c r="D718" s="11"/>
      <c r="E718" s="16"/>
    </row>
    <row r="719" spans="1:5">
      <c r="A719" s="7"/>
      <c r="B719" s="5"/>
      <c r="C719" s="5"/>
      <c r="D719" s="11"/>
      <c r="E719" s="16"/>
    </row>
    <row r="720" spans="1:5">
      <c r="A720" s="7"/>
      <c r="B720" s="5"/>
      <c r="C720" s="5"/>
      <c r="D720" s="11"/>
      <c r="E720" s="16"/>
    </row>
    <row r="721" spans="1:5">
      <c r="A721" s="7"/>
      <c r="B721" s="5"/>
      <c r="C721" s="5"/>
      <c r="D721" s="11"/>
      <c r="E721" s="16"/>
    </row>
    <row r="722" spans="1:5">
      <c r="A722" s="7"/>
      <c r="B722" s="5"/>
      <c r="C722" s="5"/>
      <c r="D722" s="11"/>
      <c r="E722" s="16"/>
    </row>
    <row r="723" spans="1:5">
      <c r="A723" s="7"/>
      <c r="B723" s="5"/>
      <c r="C723" s="5"/>
      <c r="D723" s="11"/>
      <c r="E723" s="16"/>
    </row>
    <row r="724" spans="1:5">
      <c r="A724" s="7"/>
      <c r="B724" s="5"/>
      <c r="C724" s="5"/>
      <c r="D724" s="11"/>
      <c r="E724" s="16"/>
    </row>
    <row r="725" spans="1:5">
      <c r="A725" s="7"/>
      <c r="B725" s="5"/>
      <c r="C725" s="5"/>
      <c r="D725" s="11"/>
      <c r="E725" s="16"/>
    </row>
    <row r="726" spans="1:5">
      <c r="A726" s="7"/>
      <c r="B726" s="5"/>
      <c r="C726" s="5"/>
      <c r="D726" s="11"/>
      <c r="E726" s="16"/>
    </row>
    <row r="727" spans="1:5">
      <c r="A727" s="7"/>
      <c r="B727" s="5"/>
      <c r="C727" s="5"/>
      <c r="D727" s="11"/>
      <c r="E727" s="16"/>
    </row>
    <row r="728" spans="1:5">
      <c r="A728" s="7"/>
      <c r="B728" s="5"/>
      <c r="C728" s="5"/>
      <c r="D728" s="11"/>
      <c r="E728" s="16"/>
    </row>
    <row r="729" spans="1:5">
      <c r="A729" s="7"/>
      <c r="B729" s="5"/>
      <c r="C729" s="5"/>
      <c r="D729" s="11"/>
      <c r="E729" s="16"/>
    </row>
    <row r="730" spans="1:5">
      <c r="A730" s="7"/>
      <c r="B730" s="5"/>
      <c r="C730" s="5"/>
      <c r="D730" s="11"/>
      <c r="E730" s="16"/>
    </row>
    <row r="731" spans="1:5">
      <c r="A731" s="7"/>
      <c r="B731" s="5"/>
      <c r="C731" s="5"/>
      <c r="D731" s="11"/>
      <c r="E731" s="16"/>
    </row>
    <row r="732" spans="1:5">
      <c r="A732" s="7"/>
      <c r="B732" s="5"/>
      <c r="C732" s="5"/>
      <c r="D732" s="11"/>
      <c r="E732" s="16"/>
    </row>
    <row r="733" spans="1:5">
      <c r="A733" s="7"/>
      <c r="B733" s="5"/>
      <c r="C733" s="5"/>
      <c r="D733" s="11"/>
      <c r="E733" s="16"/>
    </row>
    <row r="734" spans="1:5">
      <c r="A734" s="7"/>
      <c r="B734" s="5"/>
      <c r="C734" s="5"/>
      <c r="D734" s="11"/>
      <c r="E734" s="16"/>
    </row>
    <row r="735" spans="1:5">
      <c r="A735" s="7"/>
      <c r="B735" s="5"/>
      <c r="C735" s="5"/>
      <c r="D735" s="11"/>
      <c r="E735" s="16"/>
    </row>
    <row r="736" spans="1:5">
      <c r="A736" s="7"/>
      <c r="B736" s="5"/>
      <c r="C736" s="5"/>
      <c r="D736" s="11"/>
      <c r="E736" s="16"/>
    </row>
    <row r="737" spans="1:5">
      <c r="A737" s="7"/>
      <c r="B737" s="5"/>
      <c r="C737" s="5"/>
      <c r="D737" s="11"/>
      <c r="E737" s="16"/>
    </row>
    <row r="738" spans="1:5">
      <c r="A738" s="7"/>
      <c r="B738" s="5"/>
      <c r="C738" s="5"/>
      <c r="D738" s="11"/>
      <c r="E738" s="16"/>
    </row>
    <row r="739" spans="1:5">
      <c r="A739" s="7"/>
      <c r="B739" s="5"/>
      <c r="C739" s="5"/>
      <c r="D739" s="11"/>
      <c r="E739" s="16"/>
    </row>
    <row r="740" spans="1:5">
      <c r="A740" s="7"/>
      <c r="B740" s="5"/>
      <c r="C740" s="5"/>
      <c r="D740" s="11"/>
      <c r="E740" s="16"/>
    </row>
    <row r="741" spans="1:5">
      <c r="A741" s="7"/>
      <c r="B741" s="5"/>
      <c r="C741" s="5"/>
      <c r="D741" s="11"/>
      <c r="E741" s="16"/>
    </row>
    <row r="742" spans="1:5">
      <c r="A742" s="7"/>
      <c r="B742" s="5"/>
      <c r="C742" s="5"/>
      <c r="D742" s="11"/>
      <c r="E742" s="16"/>
    </row>
    <row r="743" spans="1:5">
      <c r="A743" s="7"/>
      <c r="B743" s="5"/>
      <c r="C743" s="5"/>
      <c r="D743" s="11"/>
      <c r="E743" s="16"/>
    </row>
    <row r="744" spans="1:5">
      <c r="A744" s="7"/>
      <c r="B744" s="5"/>
      <c r="C744" s="5"/>
      <c r="D744" s="11"/>
      <c r="E744" s="16"/>
    </row>
    <row r="745" spans="1:5">
      <c r="A745" s="7"/>
      <c r="B745" s="5"/>
      <c r="C745" s="5"/>
      <c r="D745" s="11"/>
      <c r="E745" s="16"/>
    </row>
    <row r="746" spans="1:5">
      <c r="A746" s="7"/>
      <c r="B746" s="5"/>
      <c r="C746" s="5"/>
      <c r="D746" s="11"/>
      <c r="E746" s="16"/>
    </row>
    <row r="747" spans="1:5">
      <c r="A747" s="7"/>
      <c r="B747" s="5"/>
      <c r="C747" s="5"/>
      <c r="D747" s="11"/>
      <c r="E747" s="16"/>
    </row>
    <row r="748" spans="1:5">
      <c r="A748" s="7"/>
      <c r="B748" s="5"/>
      <c r="C748" s="5"/>
      <c r="D748" s="11"/>
      <c r="E748" s="16"/>
    </row>
    <row r="749" spans="1:5">
      <c r="A749" s="7"/>
      <c r="B749" s="5"/>
      <c r="C749" s="5"/>
      <c r="D749" s="11"/>
      <c r="E749" s="16"/>
    </row>
    <row r="750" spans="1:5">
      <c r="A750" s="7"/>
      <c r="B750" s="5"/>
      <c r="C750" s="5"/>
      <c r="D750" s="11"/>
      <c r="E750" s="16"/>
    </row>
    <row r="751" spans="1:5">
      <c r="A751" s="7"/>
      <c r="B751" s="5"/>
      <c r="C751" s="5"/>
      <c r="D751" s="11"/>
      <c r="E751" s="16"/>
    </row>
    <row r="752" spans="1:5">
      <c r="A752" s="7"/>
      <c r="B752" s="5"/>
      <c r="C752" s="5"/>
      <c r="D752" s="11"/>
      <c r="E752" s="16"/>
    </row>
    <row r="753" spans="1:5">
      <c r="A753" s="7"/>
      <c r="B753" s="5"/>
      <c r="C753" s="5"/>
      <c r="D753" s="11"/>
      <c r="E753" s="16"/>
    </row>
    <row r="754" spans="1:5">
      <c r="A754" s="7"/>
      <c r="B754" s="5"/>
      <c r="C754" s="5"/>
      <c r="D754" s="11"/>
      <c r="E754" s="16"/>
    </row>
    <row r="755" spans="1:5">
      <c r="A755" s="7"/>
      <c r="B755" s="5"/>
      <c r="C755" s="5"/>
      <c r="D755" s="11"/>
      <c r="E755" s="16"/>
    </row>
    <row r="756" spans="1:5">
      <c r="A756" s="7"/>
      <c r="B756" s="5"/>
      <c r="C756" s="5"/>
      <c r="D756" s="11"/>
      <c r="E756" s="16"/>
    </row>
    <row r="757" spans="1:5">
      <c r="A757" s="7"/>
      <c r="B757" s="5"/>
      <c r="C757" s="5"/>
      <c r="D757" s="11"/>
      <c r="E757" s="16"/>
    </row>
    <row r="758" spans="1:5">
      <c r="A758" s="7"/>
      <c r="B758" s="5"/>
      <c r="C758" s="5"/>
      <c r="D758" s="11"/>
      <c r="E758" s="16"/>
    </row>
    <row r="759" spans="1:5">
      <c r="A759" s="7"/>
      <c r="B759" s="5"/>
      <c r="C759" s="5"/>
      <c r="D759" s="11"/>
      <c r="E759" s="16"/>
    </row>
    <row r="760" spans="1:5">
      <c r="A760" s="7"/>
      <c r="B760" s="5"/>
      <c r="C760" s="5"/>
      <c r="D760" s="11"/>
      <c r="E760" s="16"/>
    </row>
    <row r="761" spans="1:5">
      <c r="A761" s="7"/>
      <c r="B761" s="5"/>
      <c r="C761" s="5"/>
      <c r="D761" s="11"/>
      <c r="E761" s="16"/>
    </row>
    <row r="762" spans="1:5">
      <c r="A762" s="7"/>
      <c r="B762" s="5"/>
      <c r="C762" s="5"/>
      <c r="D762" s="11"/>
      <c r="E762" s="16"/>
    </row>
    <row r="763" spans="1:5">
      <c r="A763" s="7"/>
      <c r="B763" s="5"/>
      <c r="C763" s="5"/>
      <c r="D763" s="11"/>
      <c r="E763" s="16"/>
    </row>
    <row r="764" spans="1:5">
      <c r="A764" s="7"/>
      <c r="B764" s="5"/>
      <c r="C764" s="5"/>
      <c r="D764" s="11"/>
      <c r="E764" s="16"/>
    </row>
    <row r="765" spans="1:5">
      <c r="A765" s="7"/>
      <c r="B765" s="5"/>
      <c r="C765" s="5"/>
      <c r="D765" s="11"/>
      <c r="E765" s="16"/>
    </row>
    <row r="766" spans="1:5">
      <c r="A766" s="7"/>
      <c r="B766" s="5"/>
      <c r="C766" s="5"/>
      <c r="D766" s="11"/>
      <c r="E766" s="16"/>
    </row>
    <row r="767" spans="1:5">
      <c r="A767" s="7"/>
      <c r="B767" s="5"/>
      <c r="C767" s="5"/>
      <c r="D767" s="11"/>
      <c r="E767" s="16"/>
    </row>
    <row r="768" spans="1:5">
      <c r="A768" s="7"/>
      <c r="B768" s="5"/>
      <c r="C768" s="5"/>
      <c r="D768" s="11"/>
      <c r="E768" s="16"/>
    </row>
    <row r="769" spans="1:5">
      <c r="A769" s="7"/>
      <c r="B769" s="5"/>
      <c r="C769" s="5"/>
      <c r="D769" s="11"/>
      <c r="E769" s="16"/>
    </row>
    <row r="770" spans="1:5">
      <c r="A770" s="7"/>
      <c r="B770" s="5"/>
      <c r="C770" s="5"/>
      <c r="D770" s="11"/>
      <c r="E770" s="16"/>
    </row>
    <row r="771" spans="1:5">
      <c r="A771" s="7"/>
      <c r="B771" s="5"/>
      <c r="C771" s="5"/>
      <c r="D771" s="11"/>
      <c r="E771" s="16"/>
    </row>
    <row r="772" spans="1:5">
      <c r="A772" s="7"/>
      <c r="B772" s="5"/>
      <c r="C772" s="5"/>
      <c r="D772" s="11"/>
      <c r="E772" s="16"/>
    </row>
    <row r="773" spans="1:5">
      <c r="A773" s="7"/>
      <c r="B773" s="5"/>
      <c r="C773" s="5"/>
      <c r="D773" s="11"/>
      <c r="E773" s="16"/>
    </row>
    <row r="774" spans="1:5">
      <c r="A774" s="7"/>
      <c r="B774" s="5"/>
      <c r="C774" s="5"/>
      <c r="D774" s="11"/>
      <c r="E774" s="16"/>
    </row>
    <row r="775" spans="1:5">
      <c r="A775" s="7"/>
      <c r="B775" s="5"/>
      <c r="C775" s="5"/>
      <c r="D775" s="11"/>
      <c r="E775" s="16"/>
    </row>
    <row r="776" spans="1:5">
      <c r="A776" s="7"/>
      <c r="B776" s="5"/>
      <c r="C776" s="5"/>
      <c r="D776" s="11"/>
      <c r="E776" s="16"/>
    </row>
    <row r="777" spans="1:5">
      <c r="A777" s="7"/>
      <c r="B777" s="5"/>
      <c r="C777" s="5"/>
      <c r="D777" s="11"/>
      <c r="E777" s="16"/>
    </row>
    <row r="778" spans="1:5">
      <c r="A778" s="7"/>
      <c r="B778" s="5"/>
      <c r="C778" s="5"/>
      <c r="D778" s="11"/>
      <c r="E778" s="16"/>
    </row>
    <row r="779" spans="1:5">
      <c r="A779" s="7"/>
      <c r="B779" s="5"/>
      <c r="C779" s="5"/>
      <c r="D779" s="11"/>
      <c r="E779" s="16"/>
    </row>
    <row r="780" spans="1:5">
      <c r="A780" s="7"/>
      <c r="B780" s="5"/>
      <c r="C780" s="5"/>
      <c r="D780" s="11"/>
      <c r="E780" s="16"/>
    </row>
    <row r="781" spans="1:5">
      <c r="A781" s="7"/>
      <c r="B781" s="5"/>
      <c r="C781" s="5"/>
      <c r="D781" s="11"/>
      <c r="E781" s="16"/>
    </row>
    <row r="782" spans="1:5">
      <c r="A782" s="7"/>
      <c r="B782" s="5"/>
      <c r="C782" s="5"/>
      <c r="D782" s="11"/>
      <c r="E782" s="16"/>
    </row>
    <row r="783" spans="1:5">
      <c r="A783" s="7"/>
      <c r="B783" s="5"/>
      <c r="C783" s="5"/>
      <c r="D783" s="11"/>
      <c r="E783" s="16"/>
    </row>
    <row r="784" spans="1:5">
      <c r="A784" s="7"/>
      <c r="B784" s="5"/>
      <c r="C784" s="5"/>
      <c r="D784" s="11"/>
      <c r="E784" s="16"/>
    </row>
    <row r="785" spans="1:5">
      <c r="A785" s="7"/>
      <c r="B785" s="5"/>
      <c r="C785" s="5"/>
      <c r="D785" s="11"/>
      <c r="E785" s="16"/>
    </row>
    <row r="786" spans="1:5">
      <c r="A786" s="7"/>
      <c r="B786" s="5"/>
      <c r="C786" s="5"/>
      <c r="D786" s="11"/>
      <c r="E786" s="16"/>
    </row>
    <row r="787" spans="1:5">
      <c r="A787" s="7"/>
      <c r="B787" s="5"/>
      <c r="C787" s="5"/>
      <c r="D787" s="11"/>
      <c r="E787" s="16"/>
    </row>
    <row r="788" spans="1:5">
      <c r="A788" s="7"/>
      <c r="B788" s="5"/>
      <c r="C788" s="5"/>
      <c r="D788" s="11"/>
      <c r="E788" s="16"/>
    </row>
    <row r="789" spans="1:5">
      <c r="A789" s="7"/>
      <c r="B789" s="5"/>
      <c r="C789" s="5"/>
      <c r="D789" s="11"/>
      <c r="E789" s="16"/>
    </row>
    <row r="790" spans="1:5">
      <c r="A790" s="7"/>
      <c r="B790" s="5"/>
      <c r="C790" s="5"/>
      <c r="D790" s="11"/>
      <c r="E790" s="16"/>
    </row>
    <row r="791" spans="1:5">
      <c r="A791" s="7"/>
      <c r="B791" s="5"/>
      <c r="C791" s="5"/>
      <c r="D791" s="11"/>
      <c r="E791" s="16"/>
    </row>
    <row r="792" spans="1:5">
      <c r="A792" s="7"/>
      <c r="B792" s="5"/>
      <c r="C792" s="5"/>
      <c r="D792" s="11"/>
      <c r="E792" s="16"/>
    </row>
    <row r="793" spans="1:5">
      <c r="A793" s="7"/>
      <c r="B793" s="5"/>
      <c r="C793" s="5"/>
      <c r="D793" s="11"/>
      <c r="E793" s="16"/>
    </row>
    <row r="794" spans="1:5">
      <c r="A794" s="7"/>
      <c r="B794" s="5"/>
      <c r="C794" s="5"/>
      <c r="D794" s="11"/>
      <c r="E794" s="16"/>
    </row>
    <row r="795" spans="1:5">
      <c r="A795" s="7"/>
      <c r="B795" s="5"/>
      <c r="C795" s="5"/>
      <c r="D795" s="11"/>
      <c r="E795" s="16"/>
    </row>
    <row r="796" spans="1:5">
      <c r="A796" s="7"/>
      <c r="B796" s="5"/>
      <c r="C796" s="5"/>
      <c r="D796" s="11"/>
      <c r="E796" s="16"/>
    </row>
    <row r="797" spans="1:5">
      <c r="A797" s="7"/>
      <c r="B797" s="5"/>
      <c r="C797" s="5"/>
      <c r="D797" s="11"/>
      <c r="E797" s="16"/>
    </row>
    <row r="798" spans="1:5">
      <c r="A798" s="7"/>
      <c r="B798" s="5"/>
      <c r="C798" s="5"/>
      <c r="D798" s="11"/>
      <c r="E798" s="16"/>
    </row>
    <row r="799" spans="1:5">
      <c r="A799" s="7"/>
      <c r="B799" s="5"/>
      <c r="C799" s="5"/>
      <c r="D799" s="11"/>
      <c r="E799" s="16"/>
    </row>
    <row r="800" spans="1:5">
      <c r="A800" s="7"/>
      <c r="B800" s="5"/>
      <c r="C800" s="5"/>
      <c r="D800" s="11"/>
      <c r="E800" s="16"/>
    </row>
    <row r="801" spans="1:5">
      <c r="A801" s="7"/>
      <c r="B801" s="5"/>
      <c r="C801" s="5"/>
      <c r="D801" s="11"/>
      <c r="E801" s="16"/>
    </row>
    <row r="802" spans="1:5">
      <c r="A802" s="7"/>
      <c r="B802" s="5"/>
      <c r="C802" s="5"/>
      <c r="D802" s="11"/>
      <c r="E802" s="16"/>
    </row>
    <row r="803" spans="1:5">
      <c r="A803" s="7"/>
      <c r="B803" s="5"/>
      <c r="C803" s="5"/>
      <c r="D803" s="11"/>
      <c r="E803" s="16"/>
    </row>
    <row r="804" spans="1:5">
      <c r="A804" s="7"/>
      <c r="B804" s="5"/>
      <c r="C804" s="5"/>
      <c r="D804" s="11"/>
      <c r="E804" s="16"/>
    </row>
    <row r="805" spans="1:5">
      <c r="A805" s="7"/>
      <c r="B805" s="5"/>
      <c r="C805" s="5"/>
      <c r="D805" s="11"/>
      <c r="E805" s="16"/>
    </row>
    <row r="806" spans="1:5">
      <c r="A806" s="7"/>
      <c r="B806" s="5"/>
      <c r="C806" s="5"/>
      <c r="D806" s="11"/>
      <c r="E806" s="16"/>
    </row>
    <row r="807" spans="1:5">
      <c r="A807" s="7"/>
      <c r="B807" s="5"/>
      <c r="C807" s="5"/>
      <c r="D807" s="11"/>
      <c r="E807" s="16"/>
    </row>
    <row r="808" spans="1:5">
      <c r="A808" s="7"/>
      <c r="B808" s="5"/>
      <c r="C808" s="5"/>
      <c r="D808" s="11"/>
      <c r="E808" s="16"/>
    </row>
    <row r="809" spans="1:5">
      <c r="A809" s="7"/>
      <c r="B809" s="5"/>
      <c r="C809" s="5"/>
      <c r="D809" s="11"/>
      <c r="E809" s="16"/>
    </row>
    <row r="810" spans="1:5">
      <c r="A810" s="7"/>
      <c r="B810" s="5"/>
      <c r="C810" s="5"/>
      <c r="D810" s="11"/>
      <c r="E810" s="16"/>
    </row>
    <row r="811" spans="1:5">
      <c r="A811" s="7"/>
      <c r="B811" s="5"/>
      <c r="C811" s="5"/>
      <c r="D811" s="11"/>
      <c r="E811" s="16"/>
    </row>
    <row r="812" spans="1:5">
      <c r="A812" s="7"/>
      <c r="B812" s="5"/>
      <c r="C812" s="5"/>
      <c r="D812" s="11"/>
      <c r="E812" s="16"/>
    </row>
    <row r="813" spans="1:5">
      <c r="A813" s="7"/>
      <c r="B813" s="5"/>
      <c r="C813" s="5"/>
      <c r="D813" s="11"/>
      <c r="E813" s="16"/>
    </row>
    <row r="814" spans="1:5">
      <c r="A814" s="7"/>
      <c r="B814" s="5"/>
      <c r="C814" s="5"/>
      <c r="D814" s="11"/>
      <c r="E814" s="16"/>
    </row>
    <row r="815" spans="1:5">
      <c r="A815" s="7"/>
      <c r="B815" s="5"/>
      <c r="C815" s="5"/>
      <c r="D815" s="11"/>
      <c r="E815" s="16"/>
    </row>
    <row r="816" spans="1:5">
      <c r="A816" s="7"/>
      <c r="B816" s="5"/>
      <c r="C816" s="5"/>
      <c r="D816" s="11"/>
      <c r="E816" s="16"/>
    </row>
    <row r="817" spans="1:5">
      <c r="A817" s="7"/>
      <c r="B817" s="5"/>
      <c r="C817" s="5"/>
      <c r="D817" s="11"/>
      <c r="E817" s="16"/>
    </row>
    <row r="818" spans="1:5">
      <c r="A818" s="7"/>
      <c r="B818" s="5"/>
      <c r="C818" s="5"/>
      <c r="D818" s="11"/>
      <c r="E818" s="16"/>
    </row>
    <row r="819" spans="1:5">
      <c r="A819" s="7"/>
      <c r="B819" s="5"/>
      <c r="C819" s="5"/>
      <c r="D819" s="11"/>
      <c r="E819" s="16"/>
    </row>
    <row r="820" spans="1:5">
      <c r="A820" s="7"/>
      <c r="B820" s="5"/>
      <c r="C820" s="5"/>
      <c r="D820" s="11"/>
      <c r="E820" s="16"/>
    </row>
    <row r="821" spans="1:5">
      <c r="A821" s="7"/>
      <c r="B821" s="5"/>
      <c r="C821" s="5"/>
      <c r="D821" s="11"/>
      <c r="E821" s="16"/>
    </row>
    <row r="822" spans="1:5">
      <c r="A822" s="7"/>
      <c r="B822" s="5"/>
      <c r="C822" s="5"/>
      <c r="D822" s="11"/>
      <c r="E822" s="16"/>
    </row>
    <row r="823" spans="1:5">
      <c r="A823" s="7"/>
      <c r="B823" s="5"/>
      <c r="C823" s="5"/>
      <c r="D823" s="11"/>
      <c r="E823" s="16"/>
    </row>
    <row r="824" spans="1:5">
      <c r="A824" s="7"/>
      <c r="B824" s="5"/>
      <c r="C824" s="5"/>
      <c r="D824" s="11"/>
      <c r="E824" s="16"/>
    </row>
    <row r="825" spans="1:5">
      <c r="A825" s="7"/>
      <c r="B825" s="5"/>
      <c r="C825" s="5"/>
      <c r="D825" s="11"/>
      <c r="E825" s="16"/>
    </row>
    <row r="826" spans="1:5">
      <c r="A826" s="7"/>
      <c r="B826" s="5"/>
      <c r="C826" s="5"/>
      <c r="D826" s="11"/>
      <c r="E826" s="16"/>
    </row>
    <row r="827" spans="1:5">
      <c r="A827" s="7"/>
      <c r="B827" s="5"/>
      <c r="C827" s="5"/>
      <c r="D827" s="11"/>
      <c r="E827" s="16"/>
    </row>
    <row r="828" spans="1:5">
      <c r="A828" s="7"/>
      <c r="B828" s="5"/>
      <c r="C828" s="5"/>
      <c r="D828" s="11"/>
      <c r="E828" s="16"/>
    </row>
    <row r="829" spans="1:5">
      <c r="A829" s="7"/>
      <c r="B829" s="5"/>
      <c r="C829" s="5"/>
      <c r="D829" s="11"/>
      <c r="E829" s="16"/>
    </row>
    <row r="830" spans="1:5">
      <c r="A830" s="7"/>
      <c r="B830" s="5"/>
      <c r="C830" s="5"/>
      <c r="D830" s="11"/>
      <c r="E830" s="16"/>
    </row>
    <row r="831" spans="1:5">
      <c r="A831" s="7"/>
      <c r="B831" s="5"/>
      <c r="C831" s="5"/>
      <c r="D831" s="11"/>
      <c r="E831" s="16"/>
    </row>
    <row r="832" spans="1:5">
      <c r="A832" s="7"/>
      <c r="B832" s="5"/>
      <c r="C832" s="5"/>
      <c r="D832" s="11"/>
      <c r="E832" s="16"/>
    </row>
    <row r="833" spans="1:5">
      <c r="A833" s="7"/>
      <c r="B833" s="5"/>
      <c r="C833" s="5"/>
      <c r="D833" s="11"/>
      <c r="E833" s="16"/>
    </row>
    <row r="834" spans="1:5">
      <c r="A834" s="7"/>
      <c r="B834" s="5"/>
      <c r="C834" s="5"/>
      <c r="D834" s="11"/>
      <c r="E834" s="16"/>
    </row>
    <row r="835" spans="1:5">
      <c r="A835" s="7"/>
      <c r="B835" s="5"/>
      <c r="C835" s="5"/>
      <c r="D835" s="11"/>
      <c r="E835" s="16"/>
    </row>
    <row r="836" spans="1:5">
      <c r="A836" s="7"/>
      <c r="B836" s="5"/>
      <c r="C836" s="5"/>
      <c r="D836" s="11"/>
      <c r="E836" s="16"/>
    </row>
    <row r="837" spans="1:5">
      <c r="A837" s="7"/>
      <c r="B837" s="5"/>
      <c r="C837" s="5"/>
      <c r="D837" s="11"/>
      <c r="E837" s="16"/>
    </row>
    <row r="838" spans="1:5">
      <c r="A838" s="7"/>
      <c r="B838" s="5"/>
      <c r="C838" s="5"/>
      <c r="D838" s="11"/>
      <c r="E838" s="16"/>
    </row>
    <row r="839" spans="1:5">
      <c r="A839" s="7"/>
      <c r="B839" s="5"/>
      <c r="C839" s="5"/>
      <c r="D839" s="11"/>
      <c r="E839" s="16"/>
    </row>
    <row r="840" spans="1:5">
      <c r="A840" s="7"/>
      <c r="B840" s="5"/>
      <c r="C840" s="5"/>
      <c r="D840" s="11"/>
      <c r="E840" s="16"/>
    </row>
    <row r="841" spans="1:5">
      <c r="A841" s="7"/>
      <c r="B841" s="5"/>
      <c r="C841" s="5"/>
      <c r="D841" s="11"/>
      <c r="E841" s="16"/>
    </row>
    <row r="842" spans="1:5">
      <c r="A842" s="7"/>
      <c r="B842" s="5"/>
      <c r="C842" s="5"/>
      <c r="D842" s="11"/>
      <c r="E842" s="16"/>
    </row>
    <row r="843" spans="1:5">
      <c r="A843" s="7"/>
      <c r="B843" s="5"/>
      <c r="C843" s="5"/>
      <c r="D843" s="11"/>
      <c r="E843" s="16"/>
    </row>
    <row r="844" spans="1:5">
      <c r="A844" s="7"/>
      <c r="B844" s="5"/>
      <c r="C844" s="5"/>
      <c r="D844" s="11"/>
      <c r="E844" s="16"/>
    </row>
    <row r="845" spans="1:5">
      <c r="A845" s="7"/>
      <c r="B845" s="5"/>
      <c r="C845" s="5"/>
      <c r="D845" s="11"/>
      <c r="E845" s="16"/>
    </row>
    <row r="846" spans="1:5">
      <c r="A846" s="7"/>
      <c r="B846" s="5"/>
      <c r="C846" s="5"/>
      <c r="D846" s="11"/>
      <c r="E846" s="16"/>
    </row>
    <row r="847" spans="1:5">
      <c r="A847" s="7"/>
      <c r="B847" s="5"/>
      <c r="C847" s="5"/>
      <c r="D847" s="11"/>
      <c r="E847" s="16"/>
    </row>
    <row r="848" spans="1:5">
      <c r="A848" s="7"/>
      <c r="B848" s="5"/>
      <c r="C848" s="5"/>
      <c r="D848" s="11"/>
      <c r="E848" s="16"/>
    </row>
    <row r="849" spans="1:5">
      <c r="A849" s="7"/>
      <c r="B849" s="5"/>
      <c r="C849" s="5"/>
      <c r="D849" s="11"/>
      <c r="E849" s="16"/>
    </row>
    <row r="850" spans="1:5">
      <c r="A850" s="7"/>
      <c r="B850" s="5"/>
      <c r="C850" s="5"/>
      <c r="D850" s="11"/>
      <c r="E850" s="16"/>
    </row>
    <row r="851" spans="1:5">
      <c r="A851" s="7"/>
      <c r="B851" s="5"/>
      <c r="C851" s="5"/>
      <c r="D851" s="11"/>
      <c r="E851" s="16"/>
    </row>
    <row r="852" spans="1:5">
      <c r="A852" s="7"/>
      <c r="B852" s="5"/>
      <c r="C852" s="5"/>
      <c r="D852" s="11"/>
      <c r="E852" s="16"/>
    </row>
    <row r="853" spans="1:5">
      <c r="A853" s="7"/>
      <c r="B853" s="5"/>
      <c r="C853" s="5"/>
      <c r="D853" s="11"/>
      <c r="E853" s="16"/>
    </row>
    <row r="854" spans="1:5">
      <c r="A854" s="7"/>
      <c r="B854" s="5"/>
      <c r="C854" s="5"/>
      <c r="D854" s="11"/>
      <c r="E854" s="16"/>
    </row>
    <row r="855" spans="1:5">
      <c r="A855" s="7"/>
      <c r="B855" s="5"/>
      <c r="C855" s="5"/>
      <c r="D855" s="11"/>
      <c r="E855" s="16"/>
    </row>
    <row r="856" spans="1:5">
      <c r="A856" s="7"/>
      <c r="B856" s="5"/>
      <c r="C856" s="5"/>
      <c r="D856" s="11"/>
      <c r="E856" s="16"/>
    </row>
    <row r="857" spans="1:5">
      <c r="A857" s="7"/>
      <c r="B857" s="5"/>
      <c r="C857" s="5"/>
      <c r="D857" s="11"/>
      <c r="E857" s="16"/>
    </row>
    <row r="858" spans="1:5">
      <c r="A858" s="7"/>
      <c r="B858" s="5"/>
      <c r="C858" s="5"/>
      <c r="D858" s="11"/>
      <c r="E858" s="16"/>
    </row>
    <row r="859" spans="1:5">
      <c r="A859" s="7"/>
      <c r="B859" s="5"/>
      <c r="C859" s="5"/>
      <c r="D859" s="11"/>
      <c r="E859" s="16"/>
    </row>
    <row r="860" spans="1:5">
      <c r="A860" s="7"/>
      <c r="B860" s="5"/>
      <c r="C860" s="5"/>
      <c r="D860" s="11"/>
      <c r="E860" s="16"/>
    </row>
    <row r="861" spans="1:5">
      <c r="A861" s="7"/>
      <c r="B861" s="5"/>
      <c r="C861" s="5"/>
      <c r="D861" s="11"/>
      <c r="E861" s="16"/>
    </row>
    <row r="862" spans="1:5">
      <c r="A862" s="7"/>
      <c r="B862" s="5"/>
      <c r="C862" s="5"/>
      <c r="D862" s="11"/>
      <c r="E862" s="16"/>
    </row>
    <row r="863" spans="1:5">
      <c r="A863" s="7"/>
      <c r="B863" s="5"/>
      <c r="C863" s="5"/>
      <c r="D863" s="11"/>
      <c r="E863" s="16"/>
    </row>
    <row r="864" spans="1:5">
      <c r="A864" s="7"/>
      <c r="B864" s="5"/>
      <c r="C864" s="5"/>
      <c r="D864" s="11"/>
      <c r="E864" s="16"/>
    </row>
    <row r="865" spans="1:5">
      <c r="A865" s="7"/>
      <c r="B865" s="5"/>
      <c r="C865" s="5"/>
      <c r="D865" s="11"/>
      <c r="E865" s="16"/>
    </row>
    <row r="866" spans="1:5">
      <c r="A866" s="7"/>
      <c r="B866" s="5"/>
      <c r="C866" s="5"/>
      <c r="D866" s="11"/>
      <c r="E866" s="16"/>
    </row>
    <row r="867" spans="1:5">
      <c r="A867" s="7"/>
      <c r="B867" s="5"/>
      <c r="C867" s="5"/>
      <c r="D867" s="11"/>
      <c r="E867" s="16"/>
    </row>
    <row r="868" spans="1:5">
      <c r="A868" s="7"/>
      <c r="B868" s="5"/>
      <c r="C868" s="5"/>
      <c r="D868" s="11"/>
      <c r="E868" s="16"/>
    </row>
    <row r="869" spans="1:5">
      <c r="A869" s="7"/>
      <c r="B869" s="5"/>
      <c r="C869" s="5"/>
      <c r="D869" s="11"/>
      <c r="E869" s="16"/>
    </row>
    <row r="870" spans="1:5">
      <c r="A870" s="7"/>
      <c r="B870" s="5"/>
      <c r="C870" s="5"/>
      <c r="D870" s="11"/>
      <c r="E870" s="16"/>
    </row>
    <row r="871" spans="1:5">
      <c r="A871" s="7"/>
      <c r="B871" s="5"/>
      <c r="C871" s="5"/>
      <c r="D871" s="11"/>
      <c r="E871" s="16"/>
    </row>
    <row r="872" spans="1:5">
      <c r="A872" s="7"/>
      <c r="B872" s="5"/>
      <c r="C872" s="5"/>
      <c r="D872" s="11"/>
      <c r="E872" s="16"/>
    </row>
    <row r="873" spans="1:5">
      <c r="A873" s="7"/>
      <c r="B873" s="5"/>
      <c r="C873" s="5"/>
      <c r="D873" s="11"/>
      <c r="E873" s="16"/>
    </row>
    <row r="874" spans="1:5">
      <c r="A874" s="7"/>
      <c r="B874" s="5"/>
      <c r="C874" s="5"/>
      <c r="D874" s="11"/>
      <c r="E874" s="16"/>
    </row>
    <row r="875" spans="1:5">
      <c r="A875" s="7"/>
      <c r="B875" s="5"/>
      <c r="C875" s="5"/>
      <c r="D875" s="11"/>
      <c r="E875" s="16"/>
    </row>
    <row r="876" spans="1:5">
      <c r="A876" s="7"/>
      <c r="B876" s="5"/>
      <c r="C876" s="5"/>
      <c r="D876" s="11"/>
      <c r="E876" s="16"/>
    </row>
    <row r="877" spans="1:5">
      <c r="A877" s="7"/>
      <c r="B877" s="5"/>
      <c r="C877" s="5"/>
      <c r="D877" s="11"/>
      <c r="E877" s="16"/>
    </row>
    <row r="878" spans="1:5">
      <c r="A878" s="7"/>
      <c r="B878" s="5"/>
      <c r="C878" s="5"/>
      <c r="D878" s="11"/>
      <c r="E878" s="16"/>
    </row>
    <row r="879" spans="1:5">
      <c r="A879" s="7"/>
      <c r="B879" s="5"/>
      <c r="C879" s="5"/>
      <c r="D879" s="11"/>
      <c r="E879" s="16"/>
    </row>
    <row r="880" spans="1:5">
      <c r="A880" s="7"/>
      <c r="B880" s="5"/>
      <c r="C880" s="5"/>
      <c r="D880" s="11"/>
      <c r="E880" s="16"/>
    </row>
    <row r="881" spans="1:5">
      <c r="A881" s="7"/>
      <c r="B881" s="5"/>
      <c r="C881" s="5"/>
      <c r="D881" s="11"/>
      <c r="E881" s="16"/>
    </row>
    <row r="882" spans="1:5">
      <c r="A882" s="7"/>
      <c r="B882" s="5"/>
      <c r="C882" s="5"/>
      <c r="D882" s="11"/>
      <c r="E882" s="16"/>
    </row>
    <row r="883" spans="1:5">
      <c r="A883" s="7"/>
      <c r="B883" s="5"/>
      <c r="C883" s="5"/>
      <c r="D883" s="11"/>
      <c r="E883" s="16"/>
    </row>
    <row r="884" spans="1:5">
      <c r="A884" s="7"/>
      <c r="B884" s="5"/>
      <c r="C884" s="5"/>
      <c r="D884" s="11"/>
      <c r="E884" s="16"/>
    </row>
    <row r="885" spans="1:5">
      <c r="A885" s="7"/>
      <c r="B885" s="5"/>
      <c r="C885" s="5"/>
      <c r="D885" s="11"/>
      <c r="E885" s="16"/>
    </row>
    <row r="886" spans="1:5">
      <c r="A886" s="7"/>
      <c r="B886" s="5"/>
      <c r="C886" s="5"/>
      <c r="D886" s="11"/>
      <c r="E886" s="16"/>
    </row>
    <row r="887" spans="1:5">
      <c r="A887" s="7"/>
      <c r="B887" s="5"/>
      <c r="C887" s="5"/>
      <c r="D887" s="11"/>
      <c r="E887" s="16"/>
    </row>
    <row r="888" spans="1:5">
      <c r="A888" s="7"/>
      <c r="B888" s="5"/>
      <c r="C888" s="5"/>
      <c r="D888" s="11"/>
      <c r="E888" s="16"/>
    </row>
    <row r="889" spans="1:5">
      <c r="A889" s="7"/>
      <c r="B889" s="5"/>
      <c r="C889" s="5"/>
      <c r="D889" s="11"/>
      <c r="E889" s="16"/>
    </row>
    <row r="890" spans="1:5">
      <c r="A890" s="7"/>
      <c r="B890" s="5"/>
      <c r="C890" s="5"/>
      <c r="D890" s="11"/>
      <c r="E890" s="16"/>
    </row>
    <row r="891" spans="1:5">
      <c r="A891" s="7"/>
      <c r="B891" s="5"/>
      <c r="C891" s="5"/>
      <c r="D891" s="11"/>
      <c r="E891" s="16"/>
    </row>
    <row r="892" spans="1:5">
      <c r="A892" s="7"/>
      <c r="B892" s="5"/>
      <c r="C892" s="5"/>
      <c r="D892" s="11"/>
      <c r="E892" s="16"/>
    </row>
    <row r="893" spans="1:5">
      <c r="A893" s="7"/>
      <c r="B893" s="5"/>
      <c r="C893" s="5"/>
      <c r="D893" s="11"/>
      <c r="E893" s="16"/>
    </row>
    <row r="894" spans="1:5">
      <c r="A894" s="7"/>
      <c r="B894" s="5"/>
      <c r="C894" s="5"/>
      <c r="D894" s="11"/>
      <c r="E894" s="16"/>
    </row>
    <row r="895" spans="1:5">
      <c r="A895" s="7"/>
      <c r="B895" s="5"/>
      <c r="C895" s="5"/>
      <c r="D895" s="11"/>
      <c r="E895" s="16"/>
    </row>
    <row r="896" spans="1:5">
      <c r="A896" s="7"/>
      <c r="B896" s="5"/>
      <c r="C896" s="5"/>
      <c r="D896" s="11"/>
      <c r="E896" s="16"/>
    </row>
    <row r="897" spans="1:5">
      <c r="A897" s="7"/>
      <c r="B897" s="5"/>
      <c r="C897" s="5"/>
      <c r="D897" s="11"/>
      <c r="E897" s="16"/>
    </row>
    <row r="898" spans="1:5">
      <c r="A898" s="7"/>
      <c r="B898" s="5"/>
      <c r="C898" s="5"/>
      <c r="D898" s="11"/>
      <c r="E898" s="16"/>
    </row>
    <row r="899" spans="1:5">
      <c r="A899" s="7"/>
      <c r="B899" s="5"/>
      <c r="C899" s="5"/>
      <c r="D899" s="11"/>
      <c r="E899" s="16"/>
    </row>
    <row r="900" spans="1:5">
      <c r="A900" s="7"/>
      <c r="B900" s="5"/>
      <c r="C900" s="5"/>
      <c r="D900" s="11"/>
      <c r="E900" s="16"/>
    </row>
    <row r="901" spans="1:5">
      <c r="A901" s="7"/>
      <c r="B901" s="5"/>
      <c r="C901" s="5"/>
      <c r="D901" s="11"/>
      <c r="E901" s="16"/>
    </row>
    <row r="902" spans="1:5">
      <c r="A902" s="7"/>
      <c r="B902" s="5"/>
      <c r="C902" s="5"/>
      <c r="D902" s="11"/>
      <c r="E902" s="16"/>
    </row>
    <row r="903" spans="1:5">
      <c r="A903" s="7"/>
      <c r="B903" s="5"/>
      <c r="C903" s="5"/>
      <c r="D903" s="11"/>
      <c r="E903" s="16"/>
    </row>
    <row r="904" spans="1:5">
      <c r="A904" s="7"/>
      <c r="B904" s="5"/>
      <c r="C904" s="5"/>
      <c r="D904" s="11"/>
      <c r="E904" s="16"/>
    </row>
    <row r="905" spans="1:5">
      <c r="A905" s="7"/>
      <c r="B905" s="5"/>
      <c r="C905" s="5"/>
      <c r="D905" s="11"/>
      <c r="E905" s="16"/>
    </row>
    <row r="906" spans="1:5">
      <c r="A906" s="7"/>
      <c r="B906" s="5"/>
      <c r="C906" s="5"/>
      <c r="D906" s="11"/>
      <c r="E906" s="16"/>
    </row>
    <row r="907" spans="1:5">
      <c r="A907" s="7"/>
      <c r="B907" s="5"/>
      <c r="C907" s="5"/>
      <c r="D907" s="11"/>
      <c r="E907" s="16"/>
    </row>
    <row r="908" spans="1:5">
      <c r="A908" s="7"/>
      <c r="B908" s="5"/>
      <c r="C908" s="5"/>
      <c r="D908" s="11"/>
      <c r="E908" s="16"/>
    </row>
    <row r="909" spans="1:5">
      <c r="A909" s="7"/>
      <c r="B909" s="5"/>
      <c r="C909" s="5"/>
      <c r="D909" s="11"/>
      <c r="E909" s="16"/>
    </row>
    <row r="910" spans="1:5">
      <c r="A910" s="7"/>
      <c r="B910" s="5"/>
      <c r="C910" s="5"/>
      <c r="D910" s="11"/>
      <c r="E910" s="16"/>
    </row>
    <row r="911" spans="1:5">
      <c r="A911" s="7"/>
      <c r="B911" s="5"/>
      <c r="C911" s="5"/>
      <c r="D911" s="11"/>
      <c r="E911" s="16"/>
    </row>
    <row r="912" spans="1:5">
      <c r="A912" s="7"/>
      <c r="B912" s="5"/>
      <c r="C912" s="5"/>
      <c r="D912" s="11"/>
      <c r="E912" s="16"/>
    </row>
    <row r="913" spans="1:5">
      <c r="A913" s="7"/>
      <c r="B913" s="5"/>
      <c r="C913" s="5"/>
      <c r="D913" s="11"/>
      <c r="E913" s="16"/>
    </row>
    <row r="914" spans="1:5">
      <c r="A914" s="7"/>
      <c r="B914" s="5"/>
      <c r="C914" s="5"/>
      <c r="D914" s="11"/>
      <c r="E914" s="16"/>
    </row>
    <row r="915" spans="1:5">
      <c r="A915" s="7"/>
      <c r="B915" s="5"/>
      <c r="C915" s="5"/>
      <c r="D915" s="11"/>
      <c r="E915" s="16"/>
    </row>
    <row r="916" spans="1:5">
      <c r="A916" s="7"/>
      <c r="B916" s="5"/>
      <c r="C916" s="5"/>
      <c r="D916" s="11"/>
      <c r="E916" s="16"/>
    </row>
    <row r="917" spans="1:5">
      <c r="A917" s="7"/>
      <c r="B917" s="5"/>
      <c r="C917" s="5"/>
      <c r="D917" s="11"/>
      <c r="E917" s="16"/>
    </row>
    <row r="918" spans="1:5">
      <c r="A918" s="7"/>
      <c r="B918" s="5"/>
      <c r="C918" s="5"/>
      <c r="D918" s="11"/>
      <c r="E918" s="16"/>
    </row>
    <row r="919" spans="1:5">
      <c r="A919" s="7"/>
      <c r="B919" s="5"/>
      <c r="C919" s="5"/>
      <c r="D919" s="11"/>
      <c r="E919" s="16"/>
    </row>
    <row r="920" spans="1:5">
      <c r="A920" s="7"/>
      <c r="B920" s="5"/>
      <c r="C920" s="5"/>
      <c r="D920" s="11"/>
      <c r="E920" s="16"/>
    </row>
    <row r="921" spans="1:5">
      <c r="A921" s="7"/>
      <c r="B921" s="5"/>
      <c r="C921" s="5"/>
      <c r="D921" s="11"/>
      <c r="E921" s="16"/>
    </row>
    <row r="922" spans="1:5">
      <c r="A922" s="7"/>
      <c r="B922" s="5"/>
      <c r="C922" s="5"/>
      <c r="D922" s="11"/>
      <c r="E922" s="16"/>
    </row>
    <row r="923" spans="1:5">
      <c r="A923" s="7"/>
      <c r="B923" s="5"/>
      <c r="C923" s="5"/>
      <c r="D923" s="11"/>
      <c r="E923" s="16"/>
    </row>
    <row r="924" spans="1:5">
      <c r="A924" s="7"/>
      <c r="B924" s="5"/>
      <c r="C924" s="5"/>
      <c r="D924" s="11"/>
      <c r="E924" s="16"/>
    </row>
    <row r="925" spans="1:5">
      <c r="A925" s="7"/>
      <c r="B925" s="5"/>
      <c r="C925" s="5"/>
      <c r="D925" s="11"/>
      <c r="E925" s="16"/>
    </row>
    <row r="926" spans="1:5">
      <c r="A926" s="7"/>
      <c r="B926" s="5"/>
      <c r="C926" s="5"/>
      <c r="D926" s="11"/>
      <c r="E926" s="16"/>
    </row>
    <row r="927" spans="1:5">
      <c r="A927" s="7"/>
      <c r="B927" s="5"/>
      <c r="C927" s="5"/>
      <c r="D927" s="11"/>
      <c r="E927" s="16"/>
    </row>
    <row r="928" spans="1:5">
      <c r="A928" s="7"/>
      <c r="B928" s="5"/>
      <c r="C928" s="5"/>
      <c r="D928" s="11"/>
      <c r="E928" s="16"/>
    </row>
    <row r="929" spans="1:5">
      <c r="A929" s="7"/>
      <c r="B929" s="5"/>
      <c r="C929" s="5"/>
      <c r="D929" s="11"/>
      <c r="E929" s="16"/>
    </row>
    <row r="930" spans="1:5">
      <c r="A930" s="7"/>
      <c r="B930" s="5"/>
      <c r="C930" s="5"/>
      <c r="D930" s="11"/>
      <c r="E930" s="16"/>
    </row>
    <row r="931" spans="1:5">
      <c r="A931" s="7"/>
      <c r="B931" s="5"/>
      <c r="C931" s="5"/>
      <c r="D931" s="11"/>
      <c r="E931" s="16"/>
    </row>
    <row r="932" spans="1:5">
      <c r="A932" s="7"/>
      <c r="B932" s="5"/>
      <c r="C932" s="5"/>
      <c r="D932" s="11"/>
      <c r="E932" s="16"/>
    </row>
    <row r="933" spans="1:5">
      <c r="A933" s="7"/>
      <c r="B933" s="5"/>
      <c r="C933" s="5"/>
      <c r="D933" s="11"/>
      <c r="E933" s="16"/>
    </row>
    <row r="934" spans="1:5">
      <c r="A934" s="7"/>
      <c r="B934" s="5"/>
      <c r="C934" s="5"/>
      <c r="D934" s="11"/>
      <c r="E934" s="16"/>
    </row>
    <row r="935" spans="1:5">
      <c r="A935" s="7"/>
      <c r="B935" s="5"/>
      <c r="C935" s="5"/>
      <c r="D935" s="11"/>
      <c r="E935" s="16"/>
    </row>
    <row r="936" spans="1:5">
      <c r="A936" s="7"/>
      <c r="B936" s="5"/>
      <c r="C936" s="5"/>
      <c r="D936" s="11"/>
      <c r="E936" s="16"/>
    </row>
    <row r="937" spans="1:5">
      <c r="A937" s="7"/>
      <c r="B937" s="5"/>
      <c r="C937" s="5"/>
      <c r="D937" s="11"/>
      <c r="E937" s="16"/>
    </row>
    <row r="938" spans="1:5">
      <c r="A938" s="7"/>
      <c r="B938" s="5"/>
      <c r="C938" s="5"/>
      <c r="D938" s="11"/>
      <c r="E938" s="16"/>
    </row>
    <row r="939" spans="1:5">
      <c r="A939" s="7"/>
      <c r="B939" s="5"/>
      <c r="C939" s="5"/>
      <c r="D939" s="11"/>
      <c r="E939" s="16"/>
    </row>
    <row r="940" spans="1:5">
      <c r="A940" s="7"/>
      <c r="B940" s="5"/>
      <c r="C940" s="5"/>
      <c r="D940" s="11"/>
      <c r="E940" s="16"/>
    </row>
    <row r="941" spans="1:5">
      <c r="A941" s="7"/>
      <c r="B941" s="5"/>
      <c r="C941" s="5"/>
      <c r="D941" s="11"/>
      <c r="E941" s="16"/>
    </row>
    <row r="942" spans="1:5">
      <c r="A942" s="7"/>
      <c r="B942" s="5"/>
      <c r="C942" s="5"/>
      <c r="D942" s="11"/>
      <c r="E942" s="16"/>
    </row>
    <row r="943" spans="1:5">
      <c r="A943" s="7"/>
      <c r="B943" s="5"/>
      <c r="C943" s="5"/>
      <c r="D943" s="11"/>
      <c r="E943" s="16"/>
    </row>
    <row r="944" spans="1:5">
      <c r="A944" s="7"/>
      <c r="B944" s="5"/>
      <c r="C944" s="5"/>
      <c r="D944" s="11"/>
      <c r="E944" s="16"/>
    </row>
    <row r="945" spans="1:5">
      <c r="A945" s="7"/>
      <c r="B945" s="5"/>
      <c r="C945" s="5"/>
      <c r="D945" s="11"/>
      <c r="E945" s="16"/>
    </row>
    <row r="946" spans="1:5">
      <c r="A946" s="7"/>
      <c r="B946" s="5"/>
      <c r="C946" s="5"/>
      <c r="D946" s="11"/>
      <c r="E946" s="16"/>
    </row>
    <row r="947" spans="1:5">
      <c r="A947" s="7"/>
      <c r="B947" s="5"/>
      <c r="C947" s="5"/>
      <c r="D947" s="11"/>
      <c r="E947" s="16"/>
    </row>
    <row r="948" spans="1:5">
      <c r="A948" s="7"/>
      <c r="B948" s="5"/>
      <c r="C948" s="5"/>
      <c r="D948" s="11"/>
      <c r="E948" s="16"/>
    </row>
    <row r="949" spans="1:5">
      <c r="A949" s="7"/>
      <c r="B949" s="5"/>
      <c r="C949" s="5"/>
      <c r="D949" s="11"/>
      <c r="E949" s="16"/>
    </row>
    <row r="950" spans="1:5">
      <c r="A950" s="7"/>
      <c r="B950" s="5"/>
      <c r="C950" s="5"/>
      <c r="D950" s="11"/>
      <c r="E950" s="16"/>
    </row>
    <row r="951" spans="1:5">
      <c r="A951" s="7"/>
      <c r="B951" s="5"/>
      <c r="C951" s="5"/>
      <c r="D951" s="11"/>
      <c r="E951" s="16"/>
    </row>
    <row r="952" spans="1:5">
      <c r="A952" s="7"/>
      <c r="B952" s="5"/>
      <c r="C952" s="5"/>
      <c r="D952" s="11"/>
      <c r="E952" s="16"/>
    </row>
    <row r="953" spans="1:5">
      <c r="A953" s="7"/>
      <c r="B953" s="5"/>
      <c r="C953" s="5"/>
      <c r="D953" s="11"/>
      <c r="E953" s="16"/>
    </row>
    <row r="954" spans="1:5">
      <c r="A954" s="7"/>
      <c r="B954" s="5"/>
      <c r="C954" s="5"/>
      <c r="D954" s="11"/>
      <c r="E954" s="16"/>
    </row>
    <row r="955" spans="1:5">
      <c r="A955" s="7"/>
      <c r="B955" s="5"/>
      <c r="C955" s="5"/>
      <c r="D955" s="11"/>
      <c r="E955" s="16"/>
    </row>
    <row r="956" spans="1:5">
      <c r="A956" s="7"/>
      <c r="B956" s="5"/>
      <c r="C956" s="5"/>
      <c r="D956" s="11"/>
      <c r="E956" s="16"/>
    </row>
    <row r="957" spans="1:5">
      <c r="A957" s="7"/>
      <c r="B957" s="5"/>
      <c r="C957" s="5"/>
      <c r="D957" s="11"/>
      <c r="E957" s="16"/>
    </row>
    <row r="958" spans="1:5">
      <c r="A958" s="7"/>
      <c r="B958" s="5"/>
      <c r="C958" s="5"/>
      <c r="D958" s="11"/>
      <c r="E958" s="16"/>
    </row>
    <row r="959" spans="1:5">
      <c r="A959" s="7"/>
      <c r="B959" s="5"/>
      <c r="C959" s="5"/>
      <c r="D959" s="11"/>
      <c r="E959" s="16"/>
    </row>
    <row r="960" spans="1:5">
      <c r="A960" s="7"/>
      <c r="B960" s="5"/>
      <c r="C960" s="5"/>
      <c r="D960" s="11"/>
      <c r="E960" s="16"/>
    </row>
    <row r="961" spans="1:5">
      <c r="A961" s="7"/>
      <c r="B961" s="5"/>
      <c r="C961" s="5"/>
      <c r="D961" s="11"/>
      <c r="E961" s="16"/>
    </row>
    <row r="962" spans="1:5">
      <c r="A962" s="7"/>
      <c r="B962" s="5"/>
      <c r="C962" s="5"/>
      <c r="D962" s="11"/>
      <c r="E962" s="16"/>
    </row>
    <row r="963" spans="1:5">
      <c r="A963" s="7"/>
      <c r="B963" s="5"/>
      <c r="C963" s="5"/>
      <c r="D963" s="11"/>
      <c r="E963" s="16"/>
    </row>
    <row r="964" spans="1:5">
      <c r="A964" s="7"/>
      <c r="B964" s="5"/>
      <c r="C964" s="5"/>
      <c r="D964" s="11"/>
      <c r="E964" s="16"/>
    </row>
    <row r="965" spans="1:5">
      <c r="A965" s="7"/>
      <c r="B965" s="5"/>
      <c r="C965" s="5"/>
      <c r="D965" s="11"/>
      <c r="E965" s="16"/>
    </row>
    <row r="966" spans="1:5">
      <c r="A966" s="7"/>
      <c r="B966" s="5"/>
      <c r="C966" s="5"/>
      <c r="D966" s="11"/>
      <c r="E966" s="16"/>
    </row>
    <row r="967" spans="1:5">
      <c r="A967" s="7"/>
      <c r="B967" s="5"/>
      <c r="C967" s="5"/>
      <c r="D967" s="11"/>
      <c r="E967" s="16"/>
    </row>
    <row r="968" spans="1:5">
      <c r="A968" s="7"/>
      <c r="B968" s="5"/>
      <c r="C968" s="5"/>
      <c r="D968" s="11"/>
      <c r="E968" s="16"/>
    </row>
    <row r="969" spans="1:5">
      <c r="A969" s="7"/>
      <c r="B969" s="5"/>
      <c r="C969" s="5"/>
      <c r="D969" s="11"/>
      <c r="E969" s="16"/>
    </row>
    <row r="970" spans="1:5">
      <c r="A970" s="7"/>
      <c r="B970" s="5"/>
      <c r="C970" s="5"/>
      <c r="D970" s="11"/>
      <c r="E970" s="16"/>
    </row>
    <row r="971" spans="1:5">
      <c r="A971" s="7"/>
      <c r="B971" s="5"/>
      <c r="C971" s="5"/>
      <c r="D971" s="11"/>
      <c r="E971" s="16"/>
    </row>
    <row r="972" spans="1:5">
      <c r="A972" s="7"/>
      <c r="B972" s="5"/>
      <c r="C972" s="5"/>
      <c r="D972" s="11"/>
      <c r="E972" s="16"/>
    </row>
    <row r="973" spans="1:5">
      <c r="A973" s="7"/>
      <c r="B973" s="5"/>
      <c r="C973" s="5"/>
      <c r="D973" s="11"/>
      <c r="E973" s="16"/>
    </row>
    <row r="974" spans="1:5">
      <c r="A974" s="7"/>
      <c r="B974" s="5"/>
      <c r="C974" s="5"/>
      <c r="D974" s="11"/>
      <c r="E974" s="16"/>
    </row>
    <row r="975" spans="1:5">
      <c r="A975" s="7"/>
      <c r="B975" s="5"/>
      <c r="C975" s="5"/>
      <c r="D975" s="11"/>
      <c r="E975" s="16"/>
    </row>
    <row r="976" spans="1:5">
      <c r="A976" s="7"/>
      <c r="B976" s="5"/>
      <c r="C976" s="5"/>
      <c r="D976" s="11"/>
      <c r="E976" s="16"/>
    </row>
    <row r="977" spans="1:5">
      <c r="A977" s="7"/>
      <c r="B977" s="5"/>
      <c r="C977" s="5"/>
      <c r="D977" s="11"/>
      <c r="E977" s="16"/>
    </row>
    <row r="978" spans="1:5">
      <c r="A978" s="7"/>
      <c r="B978" s="5"/>
      <c r="C978" s="5"/>
      <c r="D978" s="11"/>
      <c r="E978" s="16"/>
    </row>
    <row r="979" spans="1:5">
      <c r="A979" s="7"/>
      <c r="B979" s="5"/>
      <c r="C979" s="5"/>
      <c r="D979" s="11"/>
      <c r="E979" s="16"/>
    </row>
    <row r="980" spans="1:5">
      <c r="A980" s="7"/>
      <c r="B980" s="5"/>
      <c r="C980" s="5"/>
      <c r="D980" s="11"/>
      <c r="E980" s="16"/>
    </row>
    <row r="981" spans="1:5">
      <c r="A981" s="7"/>
      <c r="B981" s="5"/>
      <c r="C981" s="5"/>
      <c r="D981" s="11"/>
      <c r="E981" s="16"/>
    </row>
    <row r="982" spans="1:5">
      <c r="A982" s="7"/>
      <c r="B982" s="5"/>
      <c r="C982" s="5"/>
      <c r="D982" s="11"/>
      <c r="E982" s="16"/>
    </row>
    <row r="983" spans="1:5">
      <c r="A983" s="7"/>
      <c r="B983" s="5"/>
      <c r="C983" s="5"/>
      <c r="D983" s="11"/>
      <c r="E983" s="16"/>
    </row>
    <row r="984" spans="1:5">
      <c r="A984" s="7"/>
      <c r="B984" s="5"/>
      <c r="C984" s="5"/>
      <c r="D984" s="11"/>
      <c r="E984" s="16"/>
    </row>
    <row r="985" spans="1:5">
      <c r="A985" s="7"/>
      <c r="B985" s="5"/>
      <c r="C985" s="5"/>
      <c r="D985" s="11"/>
      <c r="E985" s="16"/>
    </row>
    <row r="986" spans="1:5">
      <c r="A986" s="7"/>
      <c r="B986" s="5"/>
      <c r="C986" s="5"/>
      <c r="D986" s="11"/>
      <c r="E986" s="16"/>
    </row>
    <row r="987" spans="1:5">
      <c r="A987" s="7"/>
      <c r="B987" s="5"/>
      <c r="C987" s="5"/>
      <c r="D987" s="11"/>
      <c r="E987" s="16"/>
    </row>
    <row r="988" spans="1:5">
      <c r="A988" s="7"/>
      <c r="B988" s="5"/>
      <c r="C988" s="5"/>
      <c r="D988" s="11"/>
      <c r="E988" s="16"/>
    </row>
    <row r="989" spans="1:5">
      <c r="A989" s="7"/>
      <c r="B989" s="5"/>
      <c r="C989" s="5"/>
      <c r="D989" s="11"/>
      <c r="E989" s="16"/>
    </row>
    <row r="990" spans="1:5">
      <c r="A990" s="7"/>
      <c r="B990" s="5"/>
      <c r="C990" s="5"/>
      <c r="D990" s="11"/>
      <c r="E990" s="16"/>
    </row>
    <row r="991" spans="1:5">
      <c r="A991" s="7"/>
      <c r="B991" s="5"/>
      <c r="C991" s="5"/>
      <c r="D991" s="11"/>
      <c r="E991" s="16"/>
    </row>
    <row r="992" spans="1:5">
      <c r="A992" s="7"/>
      <c r="B992" s="5"/>
      <c r="C992" s="5"/>
      <c r="D992" s="11"/>
      <c r="E992" s="16"/>
    </row>
    <row r="993" spans="1:5">
      <c r="A993" s="7"/>
      <c r="B993" s="5"/>
      <c r="C993" s="5"/>
      <c r="D993" s="11"/>
      <c r="E993" s="16"/>
    </row>
    <row r="994" spans="1:5">
      <c r="A994" s="7"/>
      <c r="B994" s="5"/>
      <c r="C994" s="5"/>
      <c r="D994" s="11"/>
      <c r="E994" s="16"/>
    </row>
    <row r="995" spans="1:5">
      <c r="A995" s="7"/>
      <c r="B995" s="5"/>
      <c r="C995" s="5"/>
      <c r="D995" s="11"/>
      <c r="E995" s="16"/>
    </row>
    <row r="996" spans="1:5">
      <c r="A996" s="7"/>
      <c r="B996" s="5"/>
      <c r="C996" s="5"/>
      <c r="D996" s="11"/>
      <c r="E996" s="16"/>
    </row>
    <row r="997" spans="1:5">
      <c r="A997" s="7"/>
      <c r="B997" s="5"/>
      <c r="C997" s="5"/>
      <c r="D997" s="11"/>
      <c r="E997" s="16"/>
    </row>
    <row r="998" spans="1:5">
      <c r="A998" s="7"/>
      <c r="B998" s="5"/>
      <c r="C998" s="5"/>
      <c r="D998" s="11"/>
      <c r="E998" s="16"/>
    </row>
    <row r="999" spans="1:5">
      <c r="A999" s="7"/>
      <c r="B999" s="5"/>
      <c r="C999" s="5"/>
      <c r="D999" s="11"/>
      <c r="E999" s="16"/>
    </row>
    <row r="1000" spans="1:5">
      <c r="A1000" s="7"/>
      <c r="B1000" s="5"/>
      <c r="C1000" s="5"/>
      <c r="D1000" s="11"/>
      <c r="E1000" s="16"/>
    </row>
    <row r="1001" spans="1:5">
      <c r="A1001" s="7"/>
      <c r="B1001" s="5"/>
      <c r="C1001" s="5"/>
      <c r="D1001" s="11"/>
      <c r="E1001" s="16"/>
    </row>
    <row r="1002" spans="1:5">
      <c r="A1002" s="7"/>
      <c r="B1002" s="5"/>
      <c r="C1002" s="5"/>
      <c r="D1002" s="11"/>
      <c r="E1002" s="16"/>
    </row>
    <row r="1003" spans="1:5">
      <c r="A1003" s="7"/>
      <c r="B1003" s="5"/>
      <c r="C1003" s="5"/>
      <c r="D1003" s="11"/>
      <c r="E1003" s="16"/>
    </row>
    <row r="1004" spans="1:5">
      <c r="A1004" s="7"/>
      <c r="B1004" s="5"/>
      <c r="C1004" s="5"/>
      <c r="D1004" s="11"/>
      <c r="E1004" s="16"/>
    </row>
    <row r="1005" spans="1:5">
      <c r="A1005" s="7"/>
      <c r="B1005" s="5"/>
      <c r="C1005" s="5"/>
      <c r="D1005" s="11"/>
      <c r="E1005" s="16"/>
    </row>
    <row r="1006" spans="1:5">
      <c r="A1006" s="7"/>
      <c r="B1006" s="5"/>
      <c r="C1006" s="5"/>
      <c r="D1006" s="11"/>
      <c r="E1006" s="16"/>
    </row>
    <row r="1007" spans="1:5">
      <c r="A1007" s="7"/>
      <c r="B1007" s="5"/>
      <c r="C1007" s="5"/>
      <c r="D1007" s="11"/>
      <c r="E1007" s="16"/>
    </row>
    <row r="1008" spans="1:5">
      <c r="A1008" s="7"/>
      <c r="B1008" s="5"/>
      <c r="C1008" s="5"/>
      <c r="D1008" s="11"/>
      <c r="E1008" s="16"/>
    </row>
    <row r="1009" spans="1:5">
      <c r="A1009" s="7"/>
      <c r="B1009" s="5"/>
      <c r="C1009" s="5"/>
      <c r="D1009" s="11"/>
      <c r="E1009" s="16"/>
    </row>
    <row r="1010" spans="1:5">
      <c r="A1010" s="7"/>
      <c r="B1010" s="5"/>
      <c r="C1010" s="5"/>
      <c r="D1010" s="11"/>
      <c r="E1010" s="16"/>
    </row>
    <row r="1011" spans="1:5">
      <c r="A1011" s="7"/>
      <c r="B1011" s="5"/>
      <c r="C1011" s="5"/>
      <c r="D1011" s="11"/>
      <c r="E1011" s="16"/>
    </row>
    <row r="1012" spans="1:5">
      <c r="A1012" s="7"/>
      <c r="B1012" s="5"/>
      <c r="C1012" s="5"/>
      <c r="D1012" s="11"/>
      <c r="E1012" s="16"/>
    </row>
    <row r="1013" spans="1:5">
      <c r="A1013" s="7"/>
      <c r="B1013" s="5"/>
      <c r="C1013" s="5"/>
      <c r="D1013" s="11"/>
      <c r="E1013" s="16"/>
    </row>
    <row r="1014" spans="1:5">
      <c r="A1014" s="7"/>
      <c r="B1014" s="5"/>
      <c r="C1014" s="5"/>
      <c r="D1014" s="11"/>
      <c r="E1014" s="16"/>
    </row>
    <row r="1015" spans="1:5">
      <c r="A1015" s="7"/>
      <c r="B1015" s="5"/>
      <c r="C1015" s="5"/>
      <c r="D1015" s="11"/>
      <c r="E1015" s="16"/>
    </row>
    <row r="1016" spans="1:5">
      <c r="A1016" s="7"/>
      <c r="B1016" s="5"/>
      <c r="C1016" s="5"/>
      <c r="D1016" s="11"/>
      <c r="E1016" s="16"/>
    </row>
    <row r="1017" spans="1:5">
      <c r="A1017" s="7"/>
      <c r="B1017" s="5"/>
      <c r="C1017" s="5"/>
      <c r="D1017" s="11"/>
      <c r="E1017" s="16"/>
    </row>
    <row r="1018" spans="1:5">
      <c r="A1018" s="7"/>
      <c r="B1018" s="5"/>
      <c r="C1018" s="5"/>
      <c r="D1018" s="11"/>
      <c r="E1018" s="16"/>
    </row>
    <row r="1019" spans="1:5">
      <c r="A1019" s="7"/>
      <c r="B1019" s="5"/>
      <c r="C1019" s="5"/>
      <c r="D1019" s="11"/>
      <c r="E1019" s="16"/>
    </row>
    <row r="1020" spans="1:5">
      <c r="A1020" s="7"/>
      <c r="B1020" s="5"/>
      <c r="C1020" s="5"/>
      <c r="D1020" s="11"/>
      <c r="E1020" s="16"/>
    </row>
    <row r="1021" spans="1:5">
      <c r="A1021" s="7"/>
      <c r="B1021" s="5"/>
      <c r="C1021" s="5"/>
      <c r="D1021" s="11"/>
      <c r="E1021" s="16"/>
    </row>
    <row r="1022" spans="1:5">
      <c r="A1022" s="7"/>
      <c r="B1022" s="5"/>
      <c r="C1022" s="5"/>
      <c r="D1022" s="11"/>
      <c r="E1022" s="16"/>
    </row>
    <row r="1023" spans="1:5">
      <c r="A1023" s="7"/>
      <c r="B1023" s="5"/>
      <c r="C1023" s="5"/>
      <c r="D1023" s="11"/>
      <c r="E1023" s="16"/>
    </row>
    <row r="1024" spans="1:5">
      <c r="A1024" s="7"/>
      <c r="B1024" s="5"/>
      <c r="C1024" s="5"/>
      <c r="D1024" s="11"/>
      <c r="E1024" s="16"/>
    </row>
    <row r="1025" spans="1:5">
      <c r="A1025" s="7"/>
      <c r="B1025" s="5"/>
      <c r="C1025" s="5"/>
      <c r="D1025" s="11"/>
      <c r="E1025" s="16"/>
    </row>
    <row r="1026" spans="1:5">
      <c r="A1026" s="7"/>
      <c r="B1026" s="5"/>
      <c r="C1026" s="5"/>
      <c r="D1026" s="11"/>
      <c r="E1026" s="16"/>
    </row>
    <row r="1027" spans="1:5">
      <c r="A1027" s="7"/>
      <c r="B1027" s="5"/>
      <c r="C1027" s="5"/>
      <c r="D1027" s="11"/>
      <c r="E1027" s="16"/>
    </row>
    <row r="1028" spans="1:5">
      <c r="A1028" s="7"/>
      <c r="B1028" s="5"/>
      <c r="C1028" s="5"/>
      <c r="D1028" s="11"/>
      <c r="E1028" s="16"/>
    </row>
    <row r="1029" spans="1:5">
      <c r="A1029" s="7"/>
      <c r="B1029" s="5"/>
      <c r="C1029" s="5"/>
      <c r="D1029" s="11"/>
      <c r="E1029" s="16"/>
    </row>
    <row r="1030" spans="1:5">
      <c r="A1030" s="7"/>
      <c r="B1030" s="5"/>
      <c r="C1030" s="5"/>
      <c r="D1030" s="11"/>
      <c r="E1030" s="16"/>
    </row>
    <row r="1031" spans="1:5">
      <c r="A1031" s="7"/>
      <c r="B1031" s="5"/>
      <c r="C1031" s="5"/>
      <c r="D1031" s="11"/>
      <c r="E1031" s="16"/>
    </row>
    <row r="1032" spans="1:5">
      <c r="A1032" s="7"/>
      <c r="B1032" s="5"/>
      <c r="C1032" s="5"/>
      <c r="D1032" s="11"/>
      <c r="E1032" s="16"/>
    </row>
    <row r="1033" spans="1:5">
      <c r="A1033" s="7"/>
      <c r="B1033" s="5"/>
      <c r="C1033" s="5"/>
      <c r="D1033" s="11"/>
      <c r="E1033" s="16"/>
    </row>
    <row r="1034" spans="1:5">
      <c r="A1034" s="7"/>
      <c r="B1034" s="5"/>
      <c r="C1034" s="5"/>
      <c r="D1034" s="11"/>
      <c r="E1034" s="16"/>
    </row>
    <row r="1035" spans="1:5">
      <c r="A1035" s="7"/>
      <c r="B1035" s="5"/>
      <c r="C1035" s="5"/>
      <c r="D1035" s="11"/>
      <c r="E1035" s="16"/>
    </row>
    <row r="1036" spans="1:5">
      <c r="A1036" s="7"/>
      <c r="B1036" s="5"/>
      <c r="C1036" s="5"/>
      <c r="D1036" s="11"/>
      <c r="E1036" s="16"/>
    </row>
    <row r="1037" spans="1:5">
      <c r="A1037" s="7"/>
      <c r="B1037" s="5"/>
      <c r="C1037" s="5"/>
      <c r="D1037" s="11"/>
      <c r="E1037" s="16"/>
    </row>
    <row r="1038" spans="1:5">
      <c r="A1038" s="7"/>
      <c r="B1038" s="5"/>
      <c r="C1038" s="5"/>
      <c r="D1038" s="11"/>
      <c r="E1038" s="16"/>
    </row>
    <row r="1039" spans="1:5">
      <c r="A1039" s="7"/>
      <c r="B1039" s="5"/>
      <c r="C1039" s="5"/>
      <c r="D1039" s="11"/>
      <c r="E1039" s="16"/>
    </row>
    <row r="1040" spans="1:5">
      <c r="A1040" s="7"/>
      <c r="B1040" s="5"/>
      <c r="C1040" s="5"/>
      <c r="D1040" s="11"/>
      <c r="E1040" s="16"/>
    </row>
    <row r="1041" spans="1:5">
      <c r="A1041" s="7"/>
      <c r="B1041" s="5"/>
      <c r="C1041" s="5"/>
      <c r="D1041" s="11"/>
      <c r="E1041" s="16"/>
    </row>
    <row r="1042" spans="1:5">
      <c r="A1042" s="7"/>
      <c r="B1042" s="5"/>
      <c r="C1042" s="5"/>
      <c r="D1042" s="11"/>
      <c r="E1042" s="16"/>
    </row>
    <row r="1043" spans="1:5">
      <c r="A1043" s="7"/>
      <c r="B1043" s="5"/>
      <c r="C1043" s="5"/>
      <c r="D1043" s="11"/>
      <c r="E1043" s="16"/>
    </row>
    <row r="1044" spans="1:5">
      <c r="A1044" s="7"/>
      <c r="B1044" s="5"/>
      <c r="C1044" s="5"/>
      <c r="D1044" s="11"/>
      <c r="E1044" s="16"/>
    </row>
    <row r="1045" spans="1:5">
      <c r="A1045" s="7"/>
      <c r="B1045" s="5"/>
      <c r="C1045" s="5"/>
      <c r="D1045" s="11"/>
      <c r="E1045" s="16"/>
    </row>
    <row r="1046" spans="1:5">
      <c r="A1046" s="7"/>
      <c r="B1046" s="5"/>
      <c r="C1046" s="5"/>
      <c r="D1046" s="11"/>
      <c r="E1046" s="16"/>
    </row>
    <row r="1047" spans="1:5">
      <c r="A1047" s="7"/>
      <c r="B1047" s="5"/>
      <c r="C1047" s="5"/>
      <c r="D1047" s="11"/>
      <c r="E1047" s="16"/>
    </row>
    <row r="1048" spans="1:5">
      <c r="A1048" s="7"/>
      <c r="B1048" s="5"/>
      <c r="C1048" s="5"/>
      <c r="D1048" s="11"/>
      <c r="E1048" s="16"/>
    </row>
    <row r="1049" spans="1:5">
      <c r="A1049" s="7"/>
      <c r="B1049" s="5"/>
      <c r="C1049" s="5"/>
      <c r="D1049" s="11"/>
      <c r="E1049" s="16"/>
    </row>
    <row r="1050" spans="1:5">
      <c r="A1050" s="7"/>
      <c r="B1050" s="5"/>
      <c r="C1050" s="5"/>
      <c r="D1050" s="11"/>
      <c r="E1050" s="16"/>
    </row>
    <row r="1051" spans="1:5">
      <c r="A1051" s="7"/>
      <c r="B1051" s="5"/>
      <c r="C1051" s="5"/>
      <c r="D1051" s="11"/>
      <c r="E1051" s="16"/>
    </row>
    <row r="1052" spans="1:5">
      <c r="A1052" s="7"/>
      <c r="B1052" s="5"/>
      <c r="C1052" s="5"/>
      <c r="D1052" s="11"/>
      <c r="E1052" s="16"/>
    </row>
    <row r="1053" spans="1:5">
      <c r="A1053" s="7"/>
      <c r="B1053" s="5"/>
      <c r="C1053" s="5"/>
      <c r="D1053" s="11"/>
      <c r="E1053" s="16"/>
    </row>
    <row r="1054" spans="1:5">
      <c r="A1054" s="7"/>
      <c r="B1054" s="5"/>
      <c r="C1054" s="5"/>
      <c r="D1054" s="11"/>
      <c r="E1054" s="16"/>
    </row>
    <row r="1055" spans="1:5">
      <c r="A1055" s="7"/>
      <c r="B1055" s="5"/>
      <c r="C1055" s="5"/>
      <c r="D1055" s="11"/>
      <c r="E1055" s="16"/>
    </row>
    <row r="1056" spans="1:5">
      <c r="A1056" s="7"/>
      <c r="B1056" s="5"/>
      <c r="C1056" s="5"/>
      <c r="D1056" s="11"/>
      <c r="E1056" s="16"/>
    </row>
    <row r="1057" spans="1:5">
      <c r="A1057" s="7"/>
      <c r="B1057" s="5"/>
      <c r="C1057" s="5"/>
      <c r="D1057" s="11"/>
      <c r="E1057" s="16"/>
    </row>
    <row r="1058" spans="1:5">
      <c r="A1058" s="7"/>
      <c r="B1058" s="5"/>
      <c r="C1058" s="5"/>
      <c r="D1058" s="11"/>
      <c r="E1058" s="16"/>
    </row>
    <row r="1059" spans="1:5">
      <c r="A1059" s="7"/>
      <c r="B1059" s="5"/>
      <c r="C1059" s="5"/>
      <c r="D1059" s="11"/>
      <c r="E1059" s="16"/>
    </row>
    <row r="1060" spans="1:5">
      <c r="A1060" s="7"/>
      <c r="B1060" s="5"/>
      <c r="C1060" s="5"/>
      <c r="D1060" s="11"/>
      <c r="E1060" s="16"/>
    </row>
    <row r="1061" spans="1:5">
      <c r="A1061" s="7"/>
      <c r="B1061" s="5"/>
      <c r="C1061" s="5"/>
      <c r="D1061" s="11"/>
      <c r="E1061" s="16"/>
    </row>
    <row r="1062" spans="1:5">
      <c r="A1062" s="7"/>
      <c r="B1062" s="5"/>
      <c r="C1062" s="5"/>
      <c r="D1062" s="11"/>
      <c r="E1062" s="16"/>
    </row>
    <row r="1063" spans="1:5">
      <c r="A1063" s="7"/>
      <c r="B1063" s="5"/>
      <c r="C1063" s="5"/>
      <c r="D1063" s="11"/>
      <c r="E1063" s="16"/>
    </row>
    <row r="1064" spans="1:5">
      <c r="A1064" s="7"/>
      <c r="B1064" s="5"/>
      <c r="C1064" s="5"/>
      <c r="D1064" s="11"/>
      <c r="E1064" s="16"/>
    </row>
    <row r="1065" spans="1:5">
      <c r="A1065" s="7"/>
      <c r="B1065" s="5"/>
      <c r="C1065" s="5"/>
      <c r="D1065" s="11"/>
      <c r="E1065" s="16"/>
    </row>
    <row r="1066" spans="1:5">
      <c r="A1066" s="7"/>
      <c r="B1066" s="5"/>
      <c r="C1066" s="5"/>
      <c r="D1066" s="11"/>
      <c r="E1066" s="16"/>
    </row>
    <row r="1067" spans="1:5">
      <c r="A1067" s="7"/>
      <c r="B1067" s="5"/>
      <c r="C1067" s="5"/>
      <c r="D1067" s="11"/>
      <c r="E1067" s="16"/>
    </row>
    <row r="1068" spans="1:5">
      <c r="A1068" s="7"/>
      <c r="B1068" s="5"/>
      <c r="C1068" s="5"/>
      <c r="D1068" s="11"/>
      <c r="E1068" s="16"/>
    </row>
    <row r="1069" spans="1:5">
      <c r="A1069" s="7"/>
      <c r="B1069" s="5"/>
      <c r="C1069" s="5"/>
      <c r="D1069" s="11"/>
      <c r="E1069" s="16"/>
    </row>
    <row r="1070" spans="1:5">
      <c r="A1070" s="7"/>
      <c r="B1070" s="5"/>
      <c r="C1070" s="5"/>
      <c r="D1070" s="11"/>
      <c r="E1070" s="16"/>
    </row>
    <row r="1071" spans="1:5">
      <c r="A1071" s="7"/>
      <c r="B1071" s="5"/>
      <c r="C1071" s="5"/>
      <c r="D1071" s="11"/>
      <c r="E1071" s="16"/>
    </row>
    <row r="1072" spans="1:5">
      <c r="A1072" s="7"/>
      <c r="B1072" s="5"/>
      <c r="C1072" s="5"/>
      <c r="D1072" s="11"/>
      <c r="E1072" s="16"/>
    </row>
    <row r="1073" spans="1:5">
      <c r="A1073" s="7"/>
      <c r="B1073" s="5"/>
      <c r="C1073" s="5"/>
      <c r="D1073" s="11"/>
      <c r="E1073" s="16"/>
    </row>
    <row r="1074" spans="1:5">
      <c r="A1074" s="7"/>
      <c r="B1074" s="5"/>
      <c r="C1074" s="5"/>
      <c r="D1074" s="11"/>
      <c r="E1074" s="16"/>
    </row>
    <row r="1075" spans="1:5">
      <c r="A1075" s="7"/>
      <c r="B1075" s="5"/>
      <c r="C1075" s="5"/>
      <c r="D1075" s="11"/>
      <c r="E1075" s="16"/>
    </row>
    <row r="1076" spans="1:5">
      <c r="A1076" s="7"/>
      <c r="B1076" s="5"/>
      <c r="C1076" s="5"/>
      <c r="D1076" s="11"/>
      <c r="E1076" s="16"/>
    </row>
    <row r="1077" spans="1:5">
      <c r="A1077" s="7"/>
      <c r="B1077" s="5"/>
      <c r="C1077" s="5"/>
      <c r="D1077" s="11"/>
      <c r="E1077" s="16"/>
    </row>
    <row r="1078" spans="1:5">
      <c r="A1078" s="7"/>
      <c r="B1078" s="5"/>
      <c r="C1078" s="5"/>
      <c r="D1078" s="11"/>
      <c r="E1078" s="16"/>
    </row>
    <row r="1079" spans="1:5">
      <c r="A1079" s="7"/>
      <c r="B1079" s="5"/>
      <c r="C1079" s="5"/>
      <c r="D1079" s="11"/>
      <c r="E1079" s="16"/>
    </row>
    <row r="1080" spans="1:5">
      <c r="A1080" s="7"/>
      <c r="B1080" s="5"/>
      <c r="C1080" s="5"/>
      <c r="D1080" s="11"/>
      <c r="E1080" s="16"/>
    </row>
    <row r="1081" spans="1:5">
      <c r="A1081" s="7"/>
      <c r="B1081" s="5"/>
      <c r="C1081" s="5"/>
      <c r="D1081" s="11"/>
      <c r="E1081" s="16"/>
    </row>
    <row r="1082" spans="1:5">
      <c r="A1082" s="7"/>
      <c r="B1082" s="5"/>
      <c r="C1082" s="5"/>
      <c r="D1082" s="11"/>
      <c r="E1082" s="16"/>
    </row>
    <row r="1083" spans="1:5">
      <c r="A1083" s="7"/>
      <c r="B1083" s="5"/>
      <c r="C1083" s="5"/>
      <c r="D1083" s="11"/>
      <c r="E1083" s="16"/>
    </row>
    <row r="1084" spans="1:5">
      <c r="A1084" s="7"/>
      <c r="B1084" s="5"/>
      <c r="C1084" s="5"/>
      <c r="D1084" s="11"/>
      <c r="E1084" s="16"/>
    </row>
    <row r="1085" spans="1:5">
      <c r="A1085" s="7"/>
      <c r="B1085" s="5"/>
      <c r="C1085" s="5"/>
      <c r="D1085" s="11"/>
      <c r="E1085" s="16"/>
    </row>
    <row r="1086" spans="1:5">
      <c r="A1086" s="7"/>
      <c r="B1086" s="5"/>
      <c r="C1086" s="5"/>
      <c r="D1086" s="11"/>
      <c r="E1086" s="16"/>
    </row>
    <row r="1087" spans="1:5">
      <c r="A1087" s="7"/>
      <c r="B1087" s="5"/>
      <c r="C1087" s="5"/>
      <c r="D1087" s="11"/>
      <c r="E1087" s="16"/>
    </row>
    <row r="1088" spans="1:5">
      <c r="A1088" s="7"/>
      <c r="B1088" s="5"/>
      <c r="C1088" s="5"/>
      <c r="D1088" s="11"/>
      <c r="E1088" s="16"/>
    </row>
    <row r="1089" spans="1:5">
      <c r="A1089" s="7"/>
      <c r="B1089" s="5"/>
      <c r="C1089" s="5"/>
      <c r="D1089" s="11"/>
      <c r="E1089" s="16"/>
    </row>
    <row r="1090" spans="1:5">
      <c r="A1090" s="7"/>
      <c r="B1090" s="5"/>
      <c r="C1090" s="5"/>
      <c r="D1090" s="11"/>
      <c r="E1090" s="16"/>
    </row>
    <row r="1091" spans="1:5">
      <c r="A1091" s="7"/>
      <c r="B1091" s="5"/>
      <c r="C1091" s="5"/>
      <c r="D1091" s="11"/>
      <c r="E1091" s="16"/>
    </row>
    <row r="1092" spans="1:5">
      <c r="A1092" s="7"/>
      <c r="B1092" s="5"/>
      <c r="C1092" s="5"/>
      <c r="D1092" s="11"/>
      <c r="E1092" s="16"/>
    </row>
    <row r="1093" spans="1:5">
      <c r="A1093" s="7"/>
      <c r="B1093" s="5"/>
      <c r="C1093" s="5"/>
      <c r="D1093" s="11"/>
      <c r="E1093" s="16"/>
    </row>
    <row r="1094" spans="1:5">
      <c r="A1094" s="7"/>
      <c r="B1094" s="5"/>
      <c r="C1094" s="5"/>
      <c r="D1094" s="11"/>
      <c r="E1094" s="16"/>
    </row>
    <row r="1095" spans="1:5">
      <c r="A1095" s="7"/>
      <c r="B1095" s="5"/>
      <c r="C1095" s="5"/>
      <c r="D1095" s="11"/>
      <c r="E1095" s="16"/>
    </row>
    <row r="1096" spans="1:5">
      <c r="A1096" s="7"/>
      <c r="B1096" s="5"/>
      <c r="C1096" s="5"/>
      <c r="D1096" s="11"/>
      <c r="E1096" s="16"/>
    </row>
    <row r="1097" spans="1:5">
      <c r="A1097" s="7"/>
      <c r="B1097" s="5"/>
      <c r="C1097" s="5"/>
      <c r="D1097" s="11"/>
      <c r="E1097" s="16"/>
    </row>
    <row r="1098" spans="1:5">
      <c r="A1098" s="7"/>
      <c r="B1098" s="5"/>
      <c r="C1098" s="5"/>
      <c r="D1098" s="11"/>
      <c r="E1098" s="16"/>
    </row>
    <row r="1099" spans="1:5">
      <c r="A1099" s="7"/>
      <c r="B1099" s="5"/>
      <c r="C1099" s="5"/>
      <c r="D1099" s="11"/>
      <c r="E1099" s="16"/>
    </row>
    <row r="1100" spans="1:5">
      <c r="A1100" s="7"/>
      <c r="B1100" s="5"/>
      <c r="C1100" s="5"/>
      <c r="D1100" s="11"/>
      <c r="E1100" s="16"/>
    </row>
    <row r="1101" spans="1:5">
      <c r="A1101" s="7"/>
      <c r="B1101" s="5"/>
      <c r="C1101" s="5"/>
      <c r="D1101" s="11"/>
      <c r="E1101" s="16"/>
    </row>
    <row r="1102" spans="1:5">
      <c r="A1102" s="7"/>
      <c r="B1102" s="5"/>
      <c r="C1102" s="5"/>
      <c r="D1102" s="11"/>
      <c r="E1102" s="16"/>
    </row>
    <row r="1103" spans="1:5">
      <c r="A1103" s="7"/>
      <c r="B1103" s="5"/>
      <c r="C1103" s="5"/>
      <c r="D1103" s="11"/>
      <c r="E1103" s="16"/>
    </row>
    <row r="1104" spans="1:5">
      <c r="A1104" s="7"/>
      <c r="B1104" s="5"/>
      <c r="C1104" s="5"/>
      <c r="D1104" s="11"/>
      <c r="E1104" s="16"/>
    </row>
    <row r="1105" spans="1:5">
      <c r="A1105" s="7"/>
      <c r="B1105" s="5"/>
      <c r="C1105" s="5"/>
      <c r="D1105" s="11"/>
      <c r="E1105" s="16"/>
    </row>
    <row r="1106" spans="1:5">
      <c r="A1106" s="7"/>
      <c r="B1106" s="5"/>
      <c r="C1106" s="5"/>
      <c r="D1106" s="11"/>
      <c r="E1106" s="16"/>
    </row>
    <row r="1107" spans="1:5">
      <c r="A1107" s="7"/>
      <c r="B1107" s="5"/>
      <c r="C1107" s="5"/>
      <c r="D1107" s="11"/>
      <c r="E1107" s="16"/>
    </row>
    <row r="1108" spans="1:5">
      <c r="A1108" s="7"/>
      <c r="B1108" s="5"/>
      <c r="C1108" s="5"/>
      <c r="D1108" s="11"/>
      <c r="E1108" s="16"/>
    </row>
    <row r="1109" spans="1:5">
      <c r="A1109" s="7"/>
      <c r="B1109" s="5"/>
      <c r="C1109" s="5"/>
      <c r="D1109" s="11"/>
      <c r="E1109" s="16"/>
    </row>
    <row r="1110" spans="1:5">
      <c r="A1110" s="7"/>
      <c r="B1110" s="5"/>
      <c r="C1110" s="5"/>
      <c r="D1110" s="11"/>
      <c r="E1110" s="16"/>
    </row>
    <row r="1111" spans="1:5">
      <c r="A1111" s="7"/>
      <c r="B1111" s="5"/>
      <c r="C1111" s="5"/>
      <c r="D1111" s="11"/>
      <c r="E1111" s="16"/>
    </row>
    <row r="1112" spans="1:5">
      <c r="A1112" s="7"/>
      <c r="B1112" s="5"/>
      <c r="C1112" s="5"/>
      <c r="D1112" s="11"/>
      <c r="E1112" s="16"/>
    </row>
    <row r="1113" spans="1:5">
      <c r="A1113" s="7"/>
      <c r="B1113" s="5"/>
      <c r="C1113" s="5"/>
      <c r="D1113" s="11"/>
      <c r="E1113" s="16"/>
    </row>
    <row r="1114" spans="1:5">
      <c r="A1114" s="7"/>
      <c r="B1114" s="5"/>
      <c r="C1114" s="5"/>
      <c r="D1114" s="11"/>
      <c r="E1114" s="16"/>
    </row>
    <row r="1115" spans="1:5">
      <c r="A1115" s="7"/>
      <c r="B1115" s="5"/>
      <c r="C1115" s="5"/>
      <c r="D1115" s="11"/>
      <c r="E1115" s="16"/>
    </row>
    <row r="1116" spans="1:5">
      <c r="A1116" s="7"/>
      <c r="B1116" s="5"/>
      <c r="C1116" s="5"/>
      <c r="D1116" s="11"/>
      <c r="E1116" s="16"/>
    </row>
    <row r="1117" spans="1:5">
      <c r="A1117" s="7"/>
      <c r="B1117" s="5"/>
      <c r="C1117" s="5"/>
      <c r="D1117" s="11"/>
      <c r="E1117" s="16"/>
    </row>
    <row r="1118" spans="1:5">
      <c r="A1118" s="7"/>
      <c r="B1118" s="5"/>
      <c r="C1118" s="5"/>
      <c r="D1118" s="11"/>
      <c r="E1118" s="16"/>
    </row>
    <row r="1119" spans="1:5">
      <c r="A1119" s="7"/>
      <c r="B1119" s="5"/>
      <c r="C1119" s="5"/>
      <c r="D1119" s="11"/>
      <c r="E1119" s="16"/>
    </row>
    <row r="1120" spans="1:5">
      <c r="A1120" s="7"/>
      <c r="B1120" s="5"/>
      <c r="C1120" s="5"/>
      <c r="D1120" s="11"/>
      <c r="E1120" s="16"/>
    </row>
    <row r="1121" spans="1:5">
      <c r="A1121" s="7"/>
      <c r="B1121" s="5"/>
      <c r="C1121" s="5"/>
      <c r="D1121" s="11"/>
      <c r="E1121" s="16"/>
    </row>
    <row r="1122" spans="1:5">
      <c r="A1122" s="7"/>
      <c r="B1122" s="5"/>
      <c r="C1122" s="5"/>
      <c r="D1122" s="11"/>
      <c r="E1122" s="16"/>
    </row>
    <row r="1123" spans="1:5">
      <c r="A1123" s="7"/>
      <c r="B1123" s="5"/>
      <c r="C1123" s="5"/>
      <c r="D1123" s="11"/>
      <c r="E1123" s="16"/>
    </row>
    <row r="1124" spans="1:5">
      <c r="A1124" s="7"/>
      <c r="B1124" s="5"/>
      <c r="C1124" s="5"/>
      <c r="D1124" s="11"/>
      <c r="E1124" s="16"/>
    </row>
    <row r="1125" spans="1:5">
      <c r="A1125" s="7"/>
      <c r="B1125" s="5"/>
      <c r="C1125" s="5"/>
      <c r="D1125" s="11"/>
      <c r="E1125" s="16"/>
    </row>
    <row r="1126" spans="1:5">
      <c r="A1126" s="7"/>
      <c r="B1126" s="5"/>
      <c r="C1126" s="5"/>
      <c r="D1126" s="11"/>
      <c r="E1126" s="16"/>
    </row>
    <row r="1127" spans="1:5">
      <c r="A1127" s="7"/>
      <c r="B1127" s="5"/>
      <c r="C1127" s="5"/>
      <c r="D1127" s="11"/>
      <c r="E1127" s="16"/>
    </row>
    <row r="1128" spans="1:5">
      <c r="A1128" s="7"/>
      <c r="B1128" s="5"/>
      <c r="C1128" s="5"/>
      <c r="D1128" s="11"/>
      <c r="E1128" s="16"/>
    </row>
    <row r="1129" spans="1:5">
      <c r="A1129" s="7"/>
      <c r="B1129" s="5"/>
      <c r="C1129" s="5"/>
      <c r="D1129" s="11"/>
      <c r="E1129" s="16"/>
    </row>
    <row r="1130" spans="1:5">
      <c r="A1130" s="7"/>
      <c r="B1130" s="5"/>
      <c r="C1130" s="5"/>
      <c r="D1130" s="11"/>
      <c r="E1130" s="16"/>
    </row>
    <row r="1131" spans="1:5">
      <c r="A1131" s="7"/>
      <c r="B1131" s="5"/>
      <c r="C1131" s="5"/>
      <c r="D1131" s="11"/>
      <c r="E1131" s="16"/>
    </row>
    <row r="1132" spans="1:5">
      <c r="A1132" s="7"/>
      <c r="B1132" s="5"/>
      <c r="C1132" s="5"/>
      <c r="D1132" s="11"/>
      <c r="E1132" s="16"/>
    </row>
    <row r="1133" spans="1:5">
      <c r="A1133" s="7"/>
      <c r="B1133" s="5"/>
      <c r="C1133" s="5"/>
      <c r="D1133" s="11"/>
      <c r="E1133" s="16"/>
    </row>
    <row r="1134" spans="1:5">
      <c r="A1134" s="7"/>
      <c r="B1134" s="5"/>
      <c r="C1134" s="5"/>
      <c r="D1134" s="11"/>
      <c r="E1134" s="16"/>
    </row>
    <row r="1135" spans="1:5">
      <c r="A1135" s="7"/>
      <c r="B1135" s="5"/>
      <c r="C1135" s="5"/>
      <c r="D1135" s="11"/>
      <c r="E1135" s="16"/>
    </row>
    <row r="1136" spans="1:5">
      <c r="A1136" s="7"/>
      <c r="B1136" s="5"/>
      <c r="C1136" s="5"/>
      <c r="D1136" s="11"/>
      <c r="E1136" s="16"/>
    </row>
    <row r="1137" spans="1:5">
      <c r="A1137" s="7"/>
      <c r="B1137" s="5"/>
      <c r="C1137" s="5"/>
      <c r="D1137" s="11"/>
      <c r="E1137" s="16"/>
    </row>
    <row r="1138" spans="1:5">
      <c r="A1138" s="7"/>
      <c r="B1138" s="5"/>
      <c r="C1138" s="5"/>
      <c r="D1138" s="11"/>
      <c r="E1138" s="16"/>
    </row>
    <row r="1139" spans="1:5">
      <c r="A1139" s="7"/>
      <c r="B1139" s="5"/>
      <c r="C1139" s="5"/>
      <c r="D1139" s="11"/>
      <c r="E1139" s="16"/>
    </row>
    <row r="1140" spans="1:5">
      <c r="A1140" s="7"/>
      <c r="B1140" s="5"/>
      <c r="C1140" s="5"/>
      <c r="D1140" s="11"/>
      <c r="E1140" s="16"/>
    </row>
    <row r="1141" spans="1:5">
      <c r="A1141" s="7"/>
      <c r="B1141" s="5"/>
      <c r="C1141" s="5"/>
      <c r="D1141" s="11"/>
      <c r="E1141" s="16"/>
    </row>
    <row r="1142" spans="1:5">
      <c r="A1142" s="7"/>
      <c r="B1142" s="5"/>
      <c r="C1142" s="5"/>
      <c r="D1142" s="11"/>
      <c r="E1142" s="16"/>
    </row>
    <row r="1143" spans="1:5">
      <c r="A1143" s="7"/>
      <c r="B1143" s="5"/>
      <c r="C1143" s="5"/>
      <c r="D1143" s="11"/>
      <c r="E1143" s="16"/>
    </row>
    <row r="1144" spans="1:5">
      <c r="A1144" s="7"/>
      <c r="B1144" s="5"/>
      <c r="C1144" s="5"/>
      <c r="D1144" s="11"/>
      <c r="E1144" s="16"/>
    </row>
    <row r="1145" spans="1:5">
      <c r="A1145" s="7"/>
      <c r="B1145" s="5"/>
      <c r="C1145" s="5"/>
      <c r="D1145" s="11"/>
      <c r="E1145" s="16"/>
    </row>
    <row r="1146" spans="1:5">
      <c r="A1146" s="7"/>
      <c r="B1146" s="5"/>
      <c r="C1146" s="5"/>
      <c r="D1146" s="11"/>
      <c r="E1146" s="16"/>
    </row>
    <row r="1147" spans="1:5">
      <c r="A1147" s="7"/>
      <c r="B1147" s="5"/>
      <c r="C1147" s="5"/>
      <c r="D1147" s="11"/>
      <c r="E1147" s="16"/>
    </row>
    <row r="1148" spans="1:5">
      <c r="A1148" s="7"/>
      <c r="B1148" s="5"/>
      <c r="C1148" s="5"/>
      <c r="D1148" s="11"/>
      <c r="E1148" s="16"/>
    </row>
    <row r="1149" spans="1:5">
      <c r="A1149" s="7"/>
      <c r="B1149" s="5"/>
      <c r="C1149" s="5"/>
      <c r="D1149" s="11"/>
      <c r="E1149" s="16"/>
    </row>
    <row r="1150" spans="1:5">
      <c r="A1150" s="7"/>
      <c r="B1150" s="5"/>
      <c r="C1150" s="5"/>
      <c r="D1150" s="11"/>
      <c r="E1150" s="16"/>
    </row>
    <row r="1151" spans="1:5">
      <c r="A1151" s="7"/>
      <c r="B1151" s="5"/>
      <c r="C1151" s="5"/>
      <c r="D1151" s="11"/>
      <c r="E1151" s="16"/>
    </row>
    <row r="1152" spans="1:5">
      <c r="A1152" s="7"/>
      <c r="B1152" s="5"/>
      <c r="C1152" s="5"/>
      <c r="D1152" s="11"/>
      <c r="E1152" s="16"/>
    </row>
    <row r="1153" spans="1:5">
      <c r="A1153" s="7"/>
      <c r="B1153" s="5"/>
      <c r="C1153" s="5"/>
      <c r="D1153" s="11"/>
      <c r="E1153" s="16"/>
    </row>
    <row r="1154" spans="1:5">
      <c r="A1154" s="7"/>
      <c r="B1154" s="5"/>
      <c r="C1154" s="5"/>
      <c r="D1154" s="11"/>
      <c r="E1154" s="16"/>
    </row>
    <row r="1155" spans="1:5">
      <c r="A1155" s="7"/>
      <c r="B1155" s="5"/>
      <c r="C1155" s="5"/>
      <c r="D1155" s="11"/>
      <c r="E1155" s="16"/>
    </row>
    <row r="1156" spans="1:5">
      <c r="A1156" s="7"/>
      <c r="B1156" s="5"/>
      <c r="C1156" s="5"/>
      <c r="D1156" s="11"/>
      <c r="E1156" s="16"/>
    </row>
    <row r="1157" spans="1:5">
      <c r="A1157" s="7"/>
      <c r="B1157" s="5"/>
      <c r="C1157" s="5"/>
      <c r="D1157" s="11"/>
      <c r="E1157" s="16"/>
    </row>
    <row r="1158" spans="1:5">
      <c r="A1158" s="7"/>
      <c r="B1158" s="5"/>
      <c r="C1158" s="5"/>
      <c r="D1158" s="11"/>
      <c r="E1158" s="16"/>
    </row>
    <row r="1159" spans="1:5">
      <c r="A1159" s="7"/>
      <c r="B1159" s="5"/>
      <c r="C1159" s="5"/>
      <c r="D1159" s="11"/>
      <c r="E1159" s="16"/>
    </row>
    <row r="1160" spans="1:5">
      <c r="A1160" s="7"/>
      <c r="B1160" s="5"/>
      <c r="C1160" s="5"/>
      <c r="D1160" s="11"/>
      <c r="E1160" s="16"/>
    </row>
    <row r="1161" spans="1:5">
      <c r="A1161" s="7"/>
      <c r="B1161" s="5"/>
      <c r="C1161" s="5"/>
      <c r="D1161" s="11"/>
      <c r="E1161" s="16"/>
    </row>
    <row r="1162" spans="1:5">
      <c r="A1162" s="7"/>
      <c r="B1162" s="5"/>
      <c r="C1162" s="5"/>
      <c r="D1162" s="11"/>
      <c r="E1162" s="16"/>
    </row>
    <row r="1163" spans="1:5">
      <c r="A1163" s="7"/>
      <c r="B1163" s="5"/>
      <c r="C1163" s="5"/>
      <c r="D1163" s="11"/>
      <c r="E1163" s="16"/>
    </row>
    <row r="1164" spans="1:5">
      <c r="A1164" s="7"/>
      <c r="B1164" s="5"/>
      <c r="C1164" s="5"/>
      <c r="D1164" s="11"/>
      <c r="E1164" s="16"/>
    </row>
    <row r="1165" spans="1:5">
      <c r="A1165" s="7"/>
      <c r="B1165" s="5"/>
      <c r="C1165" s="5"/>
      <c r="D1165" s="11"/>
      <c r="E1165" s="16"/>
    </row>
    <row r="1166" spans="1:5">
      <c r="A1166" s="7"/>
      <c r="B1166" s="5"/>
      <c r="C1166" s="5"/>
      <c r="D1166" s="11"/>
      <c r="E1166" s="16"/>
    </row>
    <row r="1167" spans="1:5">
      <c r="A1167" s="7"/>
      <c r="B1167" s="5"/>
      <c r="C1167" s="5"/>
      <c r="D1167" s="11"/>
      <c r="E1167" s="16"/>
    </row>
    <row r="1168" spans="1:5">
      <c r="A1168" s="7"/>
      <c r="B1168" s="5"/>
      <c r="C1168" s="5"/>
      <c r="D1168" s="11"/>
      <c r="E1168" s="16"/>
    </row>
    <row r="1169" spans="1:5">
      <c r="A1169" s="7"/>
      <c r="B1169" s="5"/>
      <c r="C1169" s="5"/>
      <c r="D1169" s="11"/>
      <c r="E1169" s="16"/>
    </row>
    <row r="1170" spans="1:5">
      <c r="A1170" s="7"/>
      <c r="B1170" s="5"/>
      <c r="C1170" s="5"/>
      <c r="D1170" s="11"/>
      <c r="E1170" s="16"/>
    </row>
    <row r="1171" spans="1:5">
      <c r="A1171" s="7"/>
      <c r="B1171" s="5"/>
      <c r="C1171" s="5"/>
      <c r="D1171" s="11"/>
      <c r="E1171" s="16"/>
    </row>
    <row r="1172" spans="1:5">
      <c r="A1172" s="7"/>
      <c r="B1172" s="5"/>
      <c r="C1172" s="5"/>
      <c r="D1172" s="11"/>
      <c r="E1172" s="16"/>
    </row>
    <row r="1173" spans="1:5">
      <c r="A1173" s="7"/>
      <c r="B1173" s="5"/>
      <c r="C1173" s="5"/>
      <c r="D1173" s="11"/>
      <c r="E1173" s="16"/>
    </row>
    <row r="1174" spans="1:5">
      <c r="A1174" s="7"/>
      <c r="B1174" s="5"/>
      <c r="C1174" s="5"/>
      <c r="D1174" s="11"/>
      <c r="E1174" s="16"/>
    </row>
    <row r="1175" spans="1:5">
      <c r="A1175" s="7"/>
      <c r="B1175" s="5"/>
      <c r="C1175" s="5"/>
      <c r="D1175" s="11"/>
      <c r="E1175" s="16"/>
    </row>
    <row r="1176" spans="1:5">
      <c r="A1176" s="7"/>
      <c r="B1176" s="5"/>
      <c r="C1176" s="5"/>
      <c r="D1176" s="11"/>
      <c r="E1176" s="16"/>
    </row>
    <row r="1177" spans="1:5">
      <c r="A1177" s="7"/>
      <c r="B1177" s="5"/>
      <c r="C1177" s="5"/>
      <c r="D1177" s="11"/>
      <c r="E1177" s="16"/>
    </row>
    <row r="1178" spans="1:5">
      <c r="A1178" s="7"/>
      <c r="B1178" s="5"/>
      <c r="C1178" s="5"/>
      <c r="D1178" s="11"/>
      <c r="E1178" s="16"/>
    </row>
    <row r="1179" spans="1:5">
      <c r="A1179" s="7"/>
      <c r="B1179" s="5"/>
      <c r="C1179" s="5"/>
      <c r="D1179" s="11"/>
      <c r="E1179" s="16"/>
    </row>
    <row r="1180" spans="1:5">
      <c r="A1180" s="7"/>
      <c r="B1180" s="5"/>
      <c r="C1180" s="5"/>
      <c r="D1180" s="11"/>
      <c r="E1180" s="16"/>
    </row>
    <row r="1181" spans="1:5">
      <c r="A1181" s="7"/>
      <c r="B1181" s="5"/>
      <c r="C1181" s="5"/>
      <c r="D1181" s="11"/>
      <c r="E1181" s="16"/>
    </row>
    <row r="1182" spans="1:5">
      <c r="A1182" s="7"/>
      <c r="B1182" s="5"/>
      <c r="C1182" s="5"/>
      <c r="D1182" s="11"/>
      <c r="E1182" s="16"/>
    </row>
    <row r="1183" spans="1:5">
      <c r="A1183" s="7"/>
      <c r="B1183" s="5"/>
      <c r="C1183" s="5"/>
      <c r="D1183" s="11"/>
      <c r="E1183" s="16"/>
    </row>
    <row r="1184" spans="1:5">
      <c r="A1184" s="7"/>
      <c r="B1184" s="5"/>
      <c r="C1184" s="5"/>
      <c r="D1184" s="11"/>
      <c r="E1184" s="16"/>
    </row>
    <row r="1185" spans="1:5">
      <c r="A1185" s="7"/>
      <c r="B1185" s="5"/>
      <c r="C1185" s="5"/>
      <c r="D1185" s="11"/>
      <c r="E1185" s="16"/>
    </row>
    <row r="1186" spans="1:5">
      <c r="A1186" s="7"/>
      <c r="B1186" s="5"/>
      <c r="C1186" s="5"/>
      <c r="D1186" s="11"/>
      <c r="E1186" s="16"/>
    </row>
    <row r="1187" spans="1:5">
      <c r="A1187" s="7"/>
      <c r="B1187" s="5"/>
      <c r="C1187" s="5"/>
      <c r="D1187" s="11"/>
      <c r="E1187" s="16"/>
    </row>
    <row r="1188" spans="1:5">
      <c r="A1188" s="7"/>
      <c r="B1188" s="5"/>
      <c r="C1188" s="5"/>
      <c r="D1188" s="11"/>
      <c r="E1188" s="16"/>
    </row>
    <row r="1189" spans="1:5">
      <c r="A1189" s="7"/>
      <c r="B1189" s="5"/>
      <c r="C1189" s="5"/>
      <c r="D1189" s="11"/>
      <c r="E1189" s="16"/>
    </row>
    <row r="1190" spans="1:5">
      <c r="A1190" s="7"/>
      <c r="B1190" s="5"/>
      <c r="C1190" s="5"/>
      <c r="D1190" s="11"/>
      <c r="E1190" s="16"/>
    </row>
    <row r="1191" spans="1:5">
      <c r="A1191" s="7"/>
      <c r="B1191" s="5"/>
      <c r="C1191" s="5"/>
      <c r="D1191" s="11"/>
      <c r="E1191" s="16"/>
    </row>
    <row r="1192" spans="1:5">
      <c r="A1192" s="7"/>
      <c r="B1192" s="5"/>
      <c r="C1192" s="5"/>
      <c r="D1192" s="11"/>
      <c r="E1192" s="16"/>
    </row>
    <row r="1193" spans="1:5">
      <c r="A1193" s="7"/>
      <c r="B1193" s="5"/>
      <c r="C1193" s="5"/>
      <c r="D1193" s="11"/>
      <c r="E1193" s="16"/>
    </row>
    <row r="1194" spans="1:5">
      <c r="A1194" s="7"/>
      <c r="B1194" s="5"/>
      <c r="C1194" s="5"/>
      <c r="D1194" s="11"/>
      <c r="E1194" s="16"/>
    </row>
    <row r="1195" spans="1:5">
      <c r="A1195" s="7"/>
      <c r="B1195" s="5"/>
      <c r="C1195" s="5"/>
      <c r="D1195" s="11"/>
      <c r="E1195" s="16"/>
    </row>
    <row r="1196" spans="1:5">
      <c r="A1196" s="7"/>
      <c r="B1196" s="5"/>
      <c r="C1196" s="5"/>
      <c r="D1196" s="11"/>
      <c r="E1196" s="16"/>
    </row>
    <row r="1197" spans="1:5">
      <c r="A1197" s="7"/>
      <c r="B1197" s="5"/>
      <c r="C1197" s="5"/>
      <c r="D1197" s="11"/>
      <c r="E1197" s="16"/>
    </row>
    <row r="1198" spans="1:5">
      <c r="A1198" s="7"/>
      <c r="B1198" s="5"/>
      <c r="C1198" s="5"/>
      <c r="D1198" s="11"/>
      <c r="E1198" s="16"/>
    </row>
    <row r="1199" spans="1:5">
      <c r="A1199" s="7"/>
      <c r="B1199" s="5"/>
      <c r="C1199" s="5"/>
      <c r="D1199" s="11"/>
      <c r="E1199" s="16"/>
    </row>
    <row r="1200" spans="1:5">
      <c r="A1200" s="7"/>
      <c r="B1200" s="5"/>
      <c r="C1200" s="5"/>
      <c r="D1200" s="11"/>
      <c r="E1200" s="16"/>
    </row>
    <row r="1201" spans="1:5">
      <c r="A1201" s="7"/>
      <c r="B1201" s="5"/>
      <c r="C1201" s="5"/>
      <c r="D1201" s="11"/>
      <c r="E1201" s="16"/>
    </row>
    <row r="1202" spans="1:5">
      <c r="A1202" s="7"/>
      <c r="B1202" s="5"/>
      <c r="C1202" s="5"/>
      <c r="D1202" s="11"/>
      <c r="E1202" s="16"/>
    </row>
    <row r="1203" spans="1:5">
      <c r="A1203" s="7"/>
      <c r="B1203" s="5"/>
      <c r="C1203" s="5"/>
      <c r="D1203" s="11"/>
      <c r="E1203" s="16"/>
    </row>
    <row r="1204" spans="1:5">
      <c r="A1204" s="7"/>
      <c r="B1204" s="5"/>
      <c r="C1204" s="5"/>
      <c r="D1204" s="11"/>
      <c r="E1204" s="16"/>
    </row>
    <row r="1205" spans="1:5">
      <c r="A1205" s="7"/>
      <c r="B1205" s="5"/>
      <c r="C1205" s="5"/>
      <c r="D1205" s="11"/>
      <c r="E1205" s="16"/>
    </row>
    <row r="1206" spans="1:5">
      <c r="A1206" s="7"/>
      <c r="B1206" s="5"/>
      <c r="C1206" s="5"/>
      <c r="D1206" s="11"/>
      <c r="E1206" s="16"/>
    </row>
    <row r="1207" spans="1:5">
      <c r="A1207" s="7"/>
      <c r="B1207" s="5"/>
      <c r="C1207" s="5"/>
      <c r="D1207" s="11"/>
      <c r="E1207" s="16"/>
    </row>
    <row r="1208" spans="1:5">
      <c r="A1208" s="7"/>
      <c r="B1208" s="5"/>
      <c r="C1208" s="5"/>
      <c r="D1208" s="11"/>
      <c r="E1208" s="16"/>
    </row>
    <row r="1209" spans="1:5">
      <c r="A1209" s="7"/>
      <c r="B1209" s="5"/>
      <c r="C1209" s="5"/>
      <c r="D1209" s="11"/>
      <c r="E1209" s="16"/>
    </row>
    <row r="1210" spans="1:5">
      <c r="A1210" s="7"/>
      <c r="B1210" s="5"/>
      <c r="C1210" s="5"/>
      <c r="D1210" s="11"/>
      <c r="E1210" s="16"/>
    </row>
    <row r="1211" spans="1:5">
      <c r="A1211" s="7"/>
      <c r="B1211" s="5"/>
      <c r="C1211" s="5"/>
      <c r="D1211" s="11"/>
      <c r="E1211" s="16"/>
    </row>
    <row r="1212" spans="1:5">
      <c r="A1212" s="7"/>
      <c r="B1212" s="5"/>
      <c r="C1212" s="5"/>
      <c r="D1212" s="11"/>
      <c r="E1212" s="16"/>
    </row>
    <row r="1213" spans="1:5">
      <c r="A1213" s="7"/>
      <c r="B1213" s="5"/>
      <c r="C1213" s="5"/>
      <c r="D1213" s="11"/>
      <c r="E1213" s="16"/>
    </row>
    <row r="1214" spans="1:5">
      <c r="A1214" s="7"/>
      <c r="B1214" s="5"/>
      <c r="C1214" s="5"/>
      <c r="D1214" s="11"/>
      <c r="E1214" s="16"/>
    </row>
    <row r="1215" spans="1:5">
      <c r="A1215" s="7"/>
      <c r="B1215" s="5"/>
      <c r="C1215" s="5"/>
      <c r="D1215" s="11"/>
      <c r="E1215" s="16"/>
    </row>
    <row r="1216" spans="1:5">
      <c r="A1216" s="7"/>
      <c r="B1216" s="5"/>
      <c r="C1216" s="5"/>
      <c r="D1216" s="11"/>
      <c r="E1216" s="16"/>
    </row>
    <row r="1217" spans="1:5">
      <c r="A1217" s="7"/>
      <c r="B1217" s="5"/>
      <c r="C1217" s="5"/>
      <c r="D1217" s="11"/>
      <c r="E1217" s="16"/>
    </row>
    <row r="1218" spans="1:5">
      <c r="A1218" s="7"/>
      <c r="B1218" s="5"/>
      <c r="C1218" s="5"/>
      <c r="D1218" s="11"/>
      <c r="E1218" s="16"/>
    </row>
    <row r="1219" spans="1:5">
      <c r="A1219" s="7"/>
      <c r="B1219" s="5"/>
      <c r="C1219" s="5"/>
      <c r="D1219" s="11"/>
      <c r="E1219" s="16"/>
    </row>
    <row r="1220" spans="1:5">
      <c r="A1220" s="7"/>
      <c r="B1220" s="5"/>
      <c r="C1220" s="5"/>
      <c r="D1220" s="11"/>
      <c r="E1220" s="16"/>
    </row>
    <row r="1221" spans="1:5">
      <c r="A1221" s="7"/>
      <c r="B1221" s="5"/>
      <c r="C1221" s="5"/>
      <c r="D1221" s="11"/>
      <c r="E1221" s="16"/>
    </row>
    <row r="1222" spans="1:5">
      <c r="A1222" s="7"/>
      <c r="B1222" s="5"/>
      <c r="C1222" s="5"/>
      <c r="D1222" s="11"/>
      <c r="E1222" s="16"/>
    </row>
    <row r="1223" spans="1:5">
      <c r="A1223" s="7"/>
      <c r="B1223" s="5"/>
      <c r="C1223" s="5"/>
      <c r="D1223" s="11"/>
      <c r="E1223" s="16"/>
    </row>
    <row r="1224" spans="1:5">
      <c r="A1224" s="7"/>
      <c r="B1224" s="5"/>
      <c r="C1224" s="5"/>
      <c r="D1224" s="11"/>
      <c r="E1224" s="16"/>
    </row>
    <row r="1225" spans="1:5">
      <c r="A1225" s="7"/>
      <c r="B1225" s="5"/>
      <c r="C1225" s="5"/>
      <c r="D1225" s="11"/>
      <c r="E1225" s="16"/>
    </row>
    <row r="1226" spans="1:5">
      <c r="A1226" s="7"/>
      <c r="B1226" s="5"/>
      <c r="C1226" s="5"/>
      <c r="D1226" s="11"/>
      <c r="E1226" s="16"/>
    </row>
    <row r="1227" spans="1:5">
      <c r="A1227" s="7"/>
      <c r="B1227" s="5"/>
      <c r="C1227" s="5"/>
      <c r="D1227" s="11"/>
      <c r="E1227" s="16"/>
    </row>
    <row r="1228" spans="1:5">
      <c r="A1228" s="7"/>
      <c r="B1228" s="5"/>
      <c r="C1228" s="5"/>
      <c r="D1228" s="11"/>
      <c r="E1228" s="16"/>
    </row>
    <row r="1229" spans="1:5">
      <c r="A1229" s="7"/>
      <c r="B1229" s="5"/>
      <c r="C1229" s="5"/>
      <c r="D1229" s="11"/>
      <c r="E1229" s="16"/>
    </row>
    <row r="1230" spans="1:5">
      <c r="A1230" s="7"/>
      <c r="B1230" s="5"/>
      <c r="C1230" s="5"/>
      <c r="D1230" s="11"/>
      <c r="E1230" s="16"/>
    </row>
    <row r="1231" spans="1:5">
      <c r="A1231" s="7"/>
      <c r="B1231" s="5"/>
      <c r="C1231" s="5"/>
      <c r="D1231" s="11"/>
      <c r="E1231" s="16"/>
    </row>
    <row r="1232" spans="1:5">
      <c r="A1232" s="7"/>
      <c r="B1232" s="5"/>
      <c r="C1232" s="5"/>
      <c r="D1232" s="11"/>
      <c r="E1232" s="16"/>
    </row>
    <row r="1233" spans="1:5">
      <c r="A1233" s="7"/>
      <c r="B1233" s="5"/>
      <c r="C1233" s="5"/>
      <c r="D1233" s="11"/>
      <c r="E1233" s="16"/>
    </row>
    <row r="1234" spans="1:5">
      <c r="A1234" s="7"/>
      <c r="B1234" s="5"/>
      <c r="C1234" s="5"/>
      <c r="D1234" s="11"/>
      <c r="E1234" s="16"/>
    </row>
    <row r="1235" spans="1:5">
      <c r="A1235" s="7"/>
      <c r="B1235" s="5"/>
      <c r="C1235" s="5"/>
      <c r="D1235" s="11"/>
      <c r="E1235" s="16"/>
    </row>
    <row r="1236" spans="1:5">
      <c r="A1236" s="7"/>
      <c r="B1236" s="5"/>
      <c r="C1236" s="5"/>
      <c r="D1236" s="11"/>
      <c r="E1236" s="16"/>
    </row>
    <row r="1237" spans="1:5">
      <c r="A1237" s="7"/>
      <c r="B1237" s="5"/>
      <c r="C1237" s="5"/>
      <c r="D1237" s="11"/>
      <c r="E1237" s="16"/>
    </row>
    <row r="1238" spans="1:5">
      <c r="A1238" s="7"/>
      <c r="B1238" s="5"/>
      <c r="C1238" s="5"/>
      <c r="D1238" s="11"/>
      <c r="E1238" s="16"/>
    </row>
    <row r="1239" spans="1:5">
      <c r="A1239" s="7"/>
      <c r="B1239" s="5"/>
      <c r="C1239" s="5"/>
      <c r="D1239" s="11"/>
      <c r="E1239" s="16"/>
    </row>
    <row r="1240" spans="1:5">
      <c r="A1240" s="7"/>
      <c r="B1240" s="5"/>
      <c r="C1240" s="5"/>
      <c r="D1240" s="11"/>
      <c r="E1240" s="16"/>
    </row>
    <row r="1241" spans="1:5">
      <c r="A1241" s="7"/>
      <c r="B1241" s="5"/>
      <c r="C1241" s="5"/>
      <c r="D1241" s="11"/>
      <c r="E1241" s="16"/>
    </row>
    <row r="1242" spans="1:5">
      <c r="A1242" s="7"/>
      <c r="B1242" s="5"/>
      <c r="C1242" s="5"/>
      <c r="D1242" s="11"/>
      <c r="E1242" s="16"/>
    </row>
    <row r="1243" spans="1:5">
      <c r="A1243" s="7"/>
      <c r="B1243" s="5"/>
      <c r="C1243" s="5"/>
      <c r="D1243" s="11"/>
      <c r="E1243" s="16"/>
    </row>
    <row r="1244" spans="1:5">
      <c r="A1244" s="7"/>
      <c r="B1244" s="5"/>
      <c r="C1244" s="5"/>
      <c r="D1244" s="11"/>
      <c r="E1244" s="16"/>
    </row>
    <row r="1245" spans="1:5">
      <c r="A1245" s="7"/>
      <c r="B1245" s="5"/>
      <c r="C1245" s="5"/>
      <c r="D1245" s="11"/>
      <c r="E1245" s="16"/>
    </row>
    <row r="1246" spans="1:5">
      <c r="A1246" s="7"/>
      <c r="B1246" s="5"/>
      <c r="C1246" s="5"/>
      <c r="D1246" s="11"/>
      <c r="E1246" s="16"/>
    </row>
    <row r="1247" spans="1:5">
      <c r="A1247" s="7"/>
      <c r="B1247" s="5"/>
      <c r="C1247" s="5"/>
      <c r="D1247" s="11"/>
      <c r="E1247" s="16"/>
    </row>
    <row r="1248" spans="1:5">
      <c r="A1248" s="7"/>
      <c r="B1248" s="5"/>
      <c r="C1248" s="5"/>
      <c r="D1248" s="11"/>
      <c r="E1248" s="16"/>
    </row>
    <row r="1249" spans="1:5">
      <c r="A1249" s="7"/>
      <c r="B1249" s="5"/>
      <c r="C1249" s="5"/>
      <c r="D1249" s="11"/>
      <c r="E1249" s="16"/>
    </row>
    <row r="1250" spans="1:5">
      <c r="A1250" s="7"/>
      <c r="B1250" s="5"/>
      <c r="C1250" s="5"/>
      <c r="D1250" s="11"/>
      <c r="E1250" s="16"/>
    </row>
    <row r="1251" spans="1:5">
      <c r="A1251" s="7"/>
      <c r="B1251" s="5"/>
      <c r="C1251" s="5"/>
      <c r="D1251" s="11"/>
      <c r="E1251" s="16"/>
    </row>
    <row r="1252" spans="1:5">
      <c r="A1252" s="7"/>
      <c r="B1252" s="5"/>
      <c r="C1252" s="5"/>
      <c r="D1252" s="11"/>
      <c r="E1252" s="16"/>
    </row>
    <row r="1253" spans="1:5">
      <c r="A1253" s="7"/>
      <c r="B1253" s="5"/>
      <c r="C1253" s="5"/>
      <c r="D1253" s="11"/>
      <c r="E1253" s="16"/>
    </row>
    <row r="1254" spans="1:5">
      <c r="A1254" s="7"/>
      <c r="B1254" s="5"/>
      <c r="C1254" s="5"/>
      <c r="D1254" s="11"/>
      <c r="E1254" s="16"/>
    </row>
    <row r="1255" spans="1:5">
      <c r="A1255" s="7"/>
      <c r="B1255" s="5"/>
      <c r="C1255" s="5"/>
      <c r="D1255" s="11"/>
      <c r="E1255" s="16"/>
    </row>
    <row r="1256" spans="1:5">
      <c r="A1256" s="7"/>
      <c r="B1256" s="5"/>
      <c r="C1256" s="5"/>
      <c r="D1256" s="11"/>
      <c r="E1256" s="16"/>
    </row>
    <row r="1257" spans="1:5">
      <c r="A1257" s="7"/>
      <c r="B1257" s="5"/>
      <c r="C1257" s="5"/>
      <c r="D1257" s="11"/>
      <c r="E1257" s="16"/>
    </row>
    <row r="1258" spans="1:5">
      <c r="A1258" s="7"/>
      <c r="B1258" s="5"/>
      <c r="C1258" s="5"/>
      <c r="D1258" s="11"/>
      <c r="E1258" s="16"/>
    </row>
    <row r="1259" spans="1:5">
      <c r="A1259" s="7"/>
      <c r="B1259" s="5"/>
      <c r="C1259" s="5"/>
      <c r="D1259" s="11"/>
      <c r="E1259" s="16"/>
    </row>
    <row r="1260" spans="1:5">
      <c r="A1260" s="7"/>
      <c r="B1260" s="5"/>
      <c r="C1260" s="5"/>
      <c r="D1260" s="11"/>
      <c r="E1260" s="16"/>
    </row>
    <row r="1261" spans="1:5">
      <c r="A1261" s="7"/>
      <c r="B1261" s="5"/>
      <c r="C1261" s="5"/>
      <c r="D1261" s="11"/>
      <c r="E1261" s="16"/>
    </row>
    <row r="1262" spans="1:5">
      <c r="A1262" s="7"/>
      <c r="B1262" s="5"/>
      <c r="C1262" s="5"/>
      <c r="D1262" s="11"/>
      <c r="E1262" s="16"/>
    </row>
    <row r="1263" spans="1:5">
      <c r="A1263" s="7"/>
      <c r="B1263" s="5"/>
      <c r="C1263" s="5"/>
      <c r="D1263" s="11"/>
      <c r="E1263" s="16"/>
    </row>
    <row r="1264" spans="1:5">
      <c r="A1264" s="7"/>
      <c r="B1264" s="5"/>
      <c r="C1264" s="5"/>
      <c r="D1264" s="11"/>
      <c r="E1264" s="16"/>
    </row>
    <row r="1265" spans="1:5">
      <c r="A1265" s="7"/>
      <c r="B1265" s="5"/>
      <c r="C1265" s="5"/>
      <c r="D1265" s="11"/>
      <c r="E1265" s="16"/>
    </row>
    <row r="1266" spans="1:5">
      <c r="A1266" s="7"/>
      <c r="B1266" s="5"/>
      <c r="C1266" s="5"/>
      <c r="D1266" s="11"/>
      <c r="E1266" s="16"/>
    </row>
    <row r="1267" spans="1:5">
      <c r="A1267" s="7"/>
      <c r="B1267" s="5"/>
      <c r="C1267" s="5"/>
      <c r="D1267" s="11"/>
      <c r="E1267" s="16"/>
    </row>
    <row r="1268" spans="1:5">
      <c r="A1268" s="7"/>
      <c r="B1268" s="5"/>
      <c r="C1268" s="5"/>
      <c r="D1268" s="11"/>
      <c r="E1268" s="16"/>
    </row>
    <row r="1269" spans="1:5">
      <c r="A1269" s="7"/>
      <c r="B1269" s="5"/>
      <c r="C1269" s="5"/>
      <c r="D1269" s="11"/>
      <c r="E1269" s="16"/>
    </row>
    <row r="1270" spans="1:5">
      <c r="A1270" s="7"/>
      <c r="B1270" s="5"/>
      <c r="C1270" s="5"/>
      <c r="D1270" s="11"/>
      <c r="E1270" s="16"/>
    </row>
    <row r="1271" spans="1:5">
      <c r="A1271" s="7"/>
      <c r="B1271" s="5"/>
      <c r="C1271" s="5"/>
      <c r="D1271" s="11"/>
      <c r="E1271" s="16"/>
    </row>
    <row r="1272" spans="1:5">
      <c r="A1272" s="7"/>
      <c r="B1272" s="5"/>
      <c r="C1272" s="5"/>
      <c r="D1272" s="11"/>
      <c r="E1272" s="16"/>
    </row>
    <row r="1273" spans="1:5">
      <c r="A1273" s="7"/>
      <c r="B1273" s="5"/>
      <c r="C1273" s="5"/>
      <c r="D1273" s="11"/>
      <c r="E1273" s="16"/>
    </row>
    <row r="1274" spans="1:5">
      <c r="A1274" s="7"/>
      <c r="B1274" s="5"/>
      <c r="C1274" s="5"/>
      <c r="D1274" s="11"/>
      <c r="E1274" s="16"/>
    </row>
    <row r="1275" spans="1:5">
      <c r="A1275" s="7"/>
      <c r="B1275" s="5"/>
      <c r="C1275" s="5"/>
      <c r="D1275" s="11"/>
      <c r="E1275" s="16"/>
    </row>
    <row r="1276" spans="1:5">
      <c r="A1276" s="7"/>
      <c r="B1276" s="5"/>
      <c r="C1276" s="5"/>
      <c r="D1276" s="11"/>
      <c r="E1276" s="16"/>
    </row>
    <row r="1277" spans="1:5">
      <c r="A1277" s="7"/>
      <c r="B1277" s="5"/>
      <c r="C1277" s="5"/>
      <c r="D1277" s="11"/>
      <c r="E1277" s="16"/>
    </row>
    <row r="1278" spans="1:5">
      <c r="A1278" s="7"/>
      <c r="B1278" s="5"/>
      <c r="C1278" s="5"/>
      <c r="D1278" s="11"/>
      <c r="E1278" s="16"/>
    </row>
    <row r="1279" spans="1:5">
      <c r="A1279" s="7"/>
      <c r="B1279" s="5"/>
      <c r="C1279" s="5"/>
      <c r="D1279" s="11"/>
      <c r="E1279" s="16"/>
    </row>
    <row r="1280" spans="1:5">
      <c r="A1280" s="7"/>
      <c r="B1280" s="5"/>
      <c r="C1280" s="5"/>
      <c r="D1280" s="11"/>
      <c r="E1280" s="16"/>
    </row>
    <row r="1281" spans="1:5">
      <c r="A1281" s="7"/>
      <c r="B1281" s="5"/>
      <c r="C1281" s="5"/>
      <c r="D1281" s="11"/>
      <c r="E1281" s="16"/>
    </row>
    <row r="1282" spans="1:5">
      <c r="A1282" s="7"/>
      <c r="B1282" s="5"/>
      <c r="C1282" s="5"/>
      <c r="D1282" s="11"/>
      <c r="E1282" s="16"/>
    </row>
    <row r="1283" spans="1:5">
      <c r="A1283" s="7"/>
      <c r="B1283" s="5"/>
      <c r="C1283" s="5"/>
      <c r="D1283" s="11"/>
      <c r="E1283" s="16"/>
    </row>
    <row r="1284" spans="1:5">
      <c r="A1284" s="7"/>
      <c r="B1284" s="5"/>
      <c r="C1284" s="5"/>
      <c r="D1284" s="11"/>
      <c r="E1284" s="16"/>
    </row>
    <row r="1285" spans="1:5">
      <c r="A1285" s="7"/>
      <c r="B1285" s="5"/>
      <c r="C1285" s="5"/>
      <c r="D1285" s="11"/>
      <c r="E1285" s="16"/>
    </row>
    <row r="1286" spans="1:5">
      <c r="A1286" s="7"/>
      <c r="B1286" s="5"/>
      <c r="C1286" s="5"/>
      <c r="D1286" s="11"/>
      <c r="E1286" s="16"/>
    </row>
    <row r="1287" spans="1:5">
      <c r="A1287" s="7"/>
      <c r="B1287" s="5"/>
      <c r="C1287" s="5"/>
      <c r="D1287" s="11"/>
      <c r="E1287" s="16"/>
    </row>
    <row r="1288" spans="1:5">
      <c r="A1288" s="7"/>
      <c r="B1288" s="5"/>
      <c r="C1288" s="5"/>
      <c r="D1288" s="11"/>
      <c r="E1288" s="16"/>
    </row>
    <row r="1289" spans="1:5">
      <c r="A1289" s="7"/>
      <c r="B1289" s="5"/>
      <c r="C1289" s="5"/>
      <c r="D1289" s="11"/>
      <c r="E1289" s="16"/>
    </row>
    <row r="1290" spans="1:5">
      <c r="A1290" s="7"/>
      <c r="B1290" s="5"/>
      <c r="C1290" s="5"/>
      <c r="D1290" s="11"/>
      <c r="E1290" s="16"/>
    </row>
    <row r="1291" spans="1:5">
      <c r="A1291" s="7"/>
      <c r="B1291" s="5"/>
      <c r="C1291" s="5"/>
      <c r="D1291" s="11"/>
      <c r="E1291" s="16"/>
    </row>
    <row r="1292" spans="1:5">
      <c r="A1292" s="7"/>
      <c r="B1292" s="5"/>
      <c r="C1292" s="5"/>
      <c r="D1292" s="11"/>
      <c r="E1292" s="16"/>
    </row>
    <row r="1293" spans="1:5">
      <c r="A1293" s="7"/>
      <c r="B1293" s="5"/>
      <c r="C1293" s="5"/>
      <c r="D1293" s="11"/>
      <c r="E1293" s="16"/>
    </row>
    <row r="1294" spans="1:5">
      <c r="A1294" s="7"/>
      <c r="B1294" s="5"/>
      <c r="C1294" s="5"/>
      <c r="D1294" s="11"/>
      <c r="E1294" s="16"/>
    </row>
    <row r="1295" spans="1:5">
      <c r="A1295" s="7"/>
      <c r="B1295" s="5"/>
      <c r="C1295" s="5"/>
      <c r="D1295" s="11"/>
      <c r="E1295" s="16"/>
    </row>
    <row r="1296" spans="1:5">
      <c r="A1296" s="7"/>
      <c r="B1296" s="5"/>
      <c r="C1296" s="5"/>
      <c r="D1296" s="11"/>
      <c r="E1296" s="16"/>
    </row>
    <row r="1297" spans="1:5">
      <c r="A1297" s="7"/>
      <c r="B1297" s="5"/>
      <c r="C1297" s="5"/>
      <c r="D1297" s="11"/>
      <c r="E1297" s="16"/>
    </row>
    <row r="1298" spans="1:5">
      <c r="A1298" s="7"/>
      <c r="B1298" s="5"/>
      <c r="C1298" s="5"/>
      <c r="D1298" s="11"/>
      <c r="E1298" s="16"/>
    </row>
    <row r="1299" spans="1:5">
      <c r="A1299" s="7"/>
      <c r="B1299" s="5"/>
      <c r="C1299" s="5"/>
      <c r="D1299" s="11"/>
      <c r="E1299" s="16"/>
    </row>
    <row r="1300" spans="1:5">
      <c r="A1300" s="7"/>
      <c r="B1300" s="5"/>
      <c r="C1300" s="5"/>
      <c r="D1300" s="11"/>
      <c r="E1300" s="16"/>
    </row>
    <row r="1301" spans="1:5">
      <c r="A1301" s="7"/>
      <c r="B1301" s="5"/>
      <c r="C1301" s="5"/>
      <c r="D1301" s="11"/>
      <c r="E1301" s="16"/>
    </row>
    <row r="1302" spans="1:5">
      <c r="A1302" s="7"/>
      <c r="B1302" s="5"/>
      <c r="C1302" s="5"/>
      <c r="D1302" s="11"/>
      <c r="E1302" s="16"/>
    </row>
    <row r="1303" spans="1:5">
      <c r="A1303" s="7"/>
      <c r="B1303" s="5"/>
      <c r="C1303" s="5"/>
      <c r="D1303" s="11"/>
      <c r="E1303" s="16"/>
    </row>
    <row r="1304" spans="1:5">
      <c r="A1304" s="7"/>
      <c r="B1304" s="5"/>
      <c r="C1304" s="5"/>
      <c r="D1304" s="11"/>
      <c r="E1304" s="16"/>
    </row>
    <row r="1305" spans="1:5">
      <c r="A1305" s="7"/>
      <c r="B1305" s="5"/>
      <c r="C1305" s="5"/>
      <c r="D1305" s="11"/>
      <c r="E1305" s="16"/>
    </row>
    <row r="1306" spans="1:5">
      <c r="A1306" s="7"/>
      <c r="B1306" s="5"/>
      <c r="C1306" s="5"/>
      <c r="D1306" s="11"/>
      <c r="E1306" s="16"/>
    </row>
    <row r="1307" spans="1:5">
      <c r="A1307" s="7"/>
      <c r="B1307" s="5"/>
      <c r="C1307" s="5"/>
      <c r="D1307" s="11"/>
      <c r="E1307" s="16"/>
    </row>
    <row r="1308" spans="1:5">
      <c r="A1308" s="7"/>
      <c r="B1308" s="5"/>
      <c r="C1308" s="5"/>
      <c r="D1308" s="11"/>
      <c r="E1308" s="16"/>
    </row>
    <row r="1309" spans="1:5">
      <c r="A1309" s="7"/>
      <c r="B1309" s="5"/>
      <c r="C1309" s="5"/>
      <c r="D1309" s="11"/>
      <c r="E1309" s="16"/>
    </row>
    <row r="1310" spans="1:5">
      <c r="A1310" s="7"/>
      <c r="B1310" s="5"/>
      <c r="C1310" s="5"/>
      <c r="D1310" s="11"/>
      <c r="E1310" s="16"/>
    </row>
    <row r="1311" spans="1:5">
      <c r="A1311" s="7"/>
      <c r="B1311" s="5"/>
      <c r="C1311" s="5"/>
      <c r="D1311" s="11"/>
      <c r="E1311" s="16"/>
    </row>
    <row r="1312" spans="1:5">
      <c r="A1312" s="7"/>
      <c r="B1312" s="5"/>
      <c r="C1312" s="5"/>
      <c r="D1312" s="11"/>
      <c r="E1312" s="16"/>
    </row>
    <row r="1313" spans="1:5">
      <c r="A1313" s="7"/>
      <c r="B1313" s="5"/>
      <c r="C1313" s="5"/>
      <c r="D1313" s="11"/>
      <c r="E1313" s="16"/>
    </row>
    <row r="1314" spans="1:5">
      <c r="A1314" s="7"/>
      <c r="B1314" s="5"/>
      <c r="C1314" s="5"/>
      <c r="D1314" s="11"/>
      <c r="E1314" s="16"/>
    </row>
    <row r="1315" spans="1:5">
      <c r="A1315" s="7"/>
      <c r="B1315" s="5"/>
      <c r="C1315" s="5"/>
      <c r="D1315" s="11"/>
      <c r="E1315" s="16"/>
    </row>
    <row r="1316" spans="1:5">
      <c r="A1316" s="7"/>
      <c r="B1316" s="5"/>
      <c r="C1316" s="5"/>
      <c r="D1316" s="11"/>
      <c r="E1316" s="16"/>
    </row>
    <row r="1317" spans="1:5">
      <c r="A1317" s="7"/>
      <c r="B1317" s="5"/>
      <c r="C1317" s="5"/>
      <c r="D1317" s="11"/>
      <c r="E1317" s="16"/>
    </row>
    <row r="1318" spans="1:5">
      <c r="A1318" s="7"/>
      <c r="B1318" s="5"/>
      <c r="C1318" s="5"/>
      <c r="D1318" s="11"/>
      <c r="E1318" s="16"/>
    </row>
    <row r="1319" spans="1:5">
      <c r="A1319" s="7"/>
      <c r="B1319" s="5"/>
      <c r="C1319" s="5"/>
      <c r="D1319" s="11"/>
      <c r="E1319" s="16"/>
    </row>
    <row r="1320" spans="1:5">
      <c r="A1320" s="7"/>
      <c r="B1320" s="5"/>
      <c r="C1320" s="5"/>
      <c r="D1320" s="11"/>
      <c r="E1320" s="16"/>
    </row>
    <row r="1321" spans="1:5">
      <c r="A1321" s="7"/>
      <c r="B1321" s="5"/>
      <c r="C1321" s="5"/>
      <c r="D1321" s="11"/>
      <c r="E1321" s="16"/>
    </row>
    <row r="1322" spans="1:5">
      <c r="A1322" s="7"/>
      <c r="B1322" s="5"/>
      <c r="C1322" s="5"/>
      <c r="D1322" s="11"/>
      <c r="E1322" s="16"/>
    </row>
    <row r="1323" spans="1:5">
      <c r="A1323" s="7"/>
      <c r="B1323" s="5"/>
      <c r="C1323" s="5"/>
      <c r="D1323" s="11"/>
      <c r="E1323" s="16"/>
    </row>
    <row r="1324" spans="1:5">
      <c r="A1324" s="7"/>
      <c r="B1324" s="5"/>
      <c r="C1324" s="5"/>
      <c r="D1324" s="11"/>
      <c r="E1324" s="16"/>
    </row>
    <row r="1325" spans="1:5">
      <c r="A1325" s="7"/>
      <c r="B1325" s="5"/>
      <c r="C1325" s="5"/>
      <c r="D1325" s="11"/>
      <c r="E1325" s="16"/>
    </row>
    <row r="1326" spans="1:5">
      <c r="A1326" s="7"/>
      <c r="B1326" s="5"/>
      <c r="C1326" s="5"/>
      <c r="D1326" s="11"/>
      <c r="E1326" s="16"/>
    </row>
    <row r="1327" spans="1:5">
      <c r="A1327" s="7"/>
      <c r="B1327" s="5"/>
      <c r="C1327" s="5"/>
      <c r="D1327" s="11"/>
      <c r="E1327" s="16"/>
    </row>
    <row r="1328" spans="1:5">
      <c r="A1328" s="7"/>
      <c r="B1328" s="5"/>
      <c r="C1328" s="5"/>
      <c r="D1328" s="11"/>
      <c r="E1328" s="16"/>
    </row>
    <row r="1329" spans="1:5">
      <c r="A1329" s="7"/>
      <c r="B1329" s="5"/>
      <c r="C1329" s="5"/>
      <c r="D1329" s="11"/>
      <c r="E1329" s="16"/>
    </row>
    <row r="1330" spans="1:5">
      <c r="A1330" s="7"/>
      <c r="B1330" s="5"/>
      <c r="C1330" s="5"/>
      <c r="D1330" s="11"/>
      <c r="E1330" s="16"/>
    </row>
    <row r="1331" spans="1:5">
      <c r="A1331" s="7"/>
      <c r="B1331" s="5"/>
      <c r="C1331" s="5"/>
      <c r="D1331" s="11"/>
      <c r="E1331" s="16"/>
    </row>
    <row r="1332" spans="1:5">
      <c r="A1332" s="7"/>
      <c r="B1332" s="5"/>
      <c r="C1332" s="5"/>
      <c r="D1332" s="11"/>
      <c r="E1332" s="16"/>
    </row>
    <row r="1333" spans="1:5">
      <c r="A1333" s="7"/>
      <c r="B1333" s="5"/>
      <c r="C1333" s="5"/>
      <c r="D1333" s="11"/>
      <c r="E1333" s="16"/>
    </row>
    <row r="1334" spans="1:5">
      <c r="A1334" s="7"/>
      <c r="B1334" s="5"/>
      <c r="C1334" s="5"/>
      <c r="D1334" s="11"/>
      <c r="E1334" s="16"/>
    </row>
    <row r="1335" spans="1:5">
      <c r="A1335" s="7"/>
      <c r="B1335" s="5"/>
      <c r="C1335" s="5"/>
      <c r="D1335" s="11"/>
      <c r="E1335" s="16"/>
    </row>
    <row r="1336" spans="1:5">
      <c r="A1336" s="7"/>
      <c r="B1336" s="5"/>
      <c r="C1336" s="5"/>
      <c r="D1336" s="11"/>
      <c r="E1336" s="16"/>
    </row>
    <row r="1337" spans="1:5">
      <c r="A1337" s="7"/>
      <c r="B1337" s="5"/>
      <c r="C1337" s="5"/>
      <c r="D1337" s="11"/>
      <c r="E1337" s="16"/>
    </row>
    <row r="1338" spans="1:5">
      <c r="A1338" s="7"/>
      <c r="B1338" s="5"/>
      <c r="C1338" s="5"/>
      <c r="D1338" s="11"/>
      <c r="E1338" s="16"/>
    </row>
    <row r="1339" spans="1:5">
      <c r="A1339" s="7"/>
      <c r="B1339" s="5"/>
      <c r="C1339" s="5"/>
      <c r="D1339" s="11"/>
      <c r="E1339" s="16"/>
    </row>
    <row r="1340" spans="1:5">
      <c r="A1340" s="7"/>
      <c r="B1340" s="5"/>
      <c r="C1340" s="5"/>
      <c r="D1340" s="11"/>
      <c r="E1340" s="16"/>
    </row>
    <row r="1341" spans="1:5">
      <c r="A1341" s="7"/>
      <c r="B1341" s="5"/>
      <c r="C1341" s="5"/>
      <c r="D1341" s="11"/>
      <c r="E1341" s="16"/>
    </row>
    <row r="1342" spans="1:5">
      <c r="A1342" s="7"/>
      <c r="B1342" s="5"/>
      <c r="C1342" s="5"/>
      <c r="D1342" s="11"/>
      <c r="E1342" s="16"/>
    </row>
    <row r="1343" spans="1:5">
      <c r="A1343" s="7"/>
      <c r="B1343" s="5"/>
      <c r="C1343" s="5"/>
      <c r="D1343" s="11"/>
      <c r="E1343" s="16"/>
    </row>
    <row r="1344" spans="1:5">
      <c r="A1344" s="7"/>
      <c r="B1344" s="5"/>
      <c r="C1344" s="5"/>
      <c r="D1344" s="11"/>
      <c r="E1344" s="16"/>
    </row>
    <row r="1345" spans="1:5">
      <c r="A1345" s="7"/>
      <c r="B1345" s="5"/>
      <c r="C1345" s="5"/>
      <c r="D1345" s="11"/>
      <c r="E1345" s="16"/>
    </row>
    <row r="1346" spans="1:5">
      <c r="A1346" s="7"/>
      <c r="B1346" s="5"/>
      <c r="C1346" s="5"/>
      <c r="D1346" s="11"/>
      <c r="E1346" s="16"/>
    </row>
    <row r="1347" spans="1:5">
      <c r="A1347" s="7"/>
      <c r="B1347" s="5"/>
      <c r="C1347" s="5"/>
      <c r="D1347" s="11"/>
      <c r="E1347" s="16"/>
    </row>
    <row r="1348" spans="1:5">
      <c r="A1348" s="7"/>
      <c r="B1348" s="5"/>
      <c r="C1348" s="5"/>
      <c r="D1348" s="11"/>
      <c r="E1348" s="16"/>
    </row>
    <row r="1349" spans="1:5">
      <c r="A1349" s="7"/>
      <c r="B1349" s="5"/>
      <c r="C1349" s="5"/>
      <c r="D1349" s="11"/>
      <c r="E1349" s="16"/>
    </row>
    <row r="1350" spans="1:5">
      <c r="A1350" s="7"/>
      <c r="B1350" s="5"/>
      <c r="C1350" s="5"/>
      <c r="D1350" s="11"/>
      <c r="E1350" s="16"/>
    </row>
    <row r="1351" spans="1:5">
      <c r="A1351" s="7"/>
      <c r="B1351" s="5"/>
      <c r="C1351" s="5"/>
      <c r="D1351" s="11"/>
      <c r="E1351" s="16"/>
    </row>
    <row r="1352" spans="1:5">
      <c r="A1352" s="7"/>
      <c r="B1352" s="5"/>
      <c r="C1352" s="5"/>
      <c r="D1352" s="11"/>
      <c r="E1352" s="16"/>
    </row>
    <row r="1353" spans="1:5">
      <c r="A1353" s="7"/>
      <c r="B1353" s="5"/>
      <c r="C1353" s="5"/>
      <c r="D1353" s="11"/>
      <c r="E1353" s="16"/>
    </row>
    <row r="1354" spans="1:5">
      <c r="A1354" s="7"/>
      <c r="B1354" s="5"/>
      <c r="C1354" s="5"/>
      <c r="D1354" s="11"/>
      <c r="E1354" s="16"/>
    </row>
    <row r="1355" spans="1:5">
      <c r="A1355" s="7"/>
      <c r="B1355" s="5"/>
      <c r="C1355" s="5"/>
      <c r="D1355" s="11"/>
      <c r="E1355" s="16"/>
    </row>
    <row r="1356" spans="1:5">
      <c r="A1356" s="7"/>
      <c r="B1356" s="5"/>
      <c r="C1356" s="5"/>
      <c r="D1356" s="11"/>
      <c r="E1356" s="16"/>
    </row>
    <row r="1357" spans="1:5">
      <c r="A1357" s="7"/>
      <c r="B1357" s="5"/>
      <c r="C1357" s="5"/>
      <c r="D1357" s="11"/>
      <c r="E1357" s="16"/>
    </row>
    <row r="1358" spans="1:5">
      <c r="A1358" s="7"/>
      <c r="B1358" s="5"/>
      <c r="C1358" s="5"/>
      <c r="D1358" s="11"/>
      <c r="E1358" s="16"/>
    </row>
    <row r="1359" spans="1:5">
      <c r="A1359" s="7"/>
      <c r="B1359" s="5"/>
      <c r="C1359" s="5"/>
      <c r="D1359" s="11"/>
      <c r="E1359" s="16"/>
    </row>
    <row r="1360" spans="1:5">
      <c r="A1360" s="7"/>
      <c r="B1360" s="5"/>
      <c r="C1360" s="5"/>
      <c r="D1360" s="11"/>
      <c r="E1360" s="16"/>
    </row>
    <row r="1361" spans="1:5">
      <c r="A1361" s="7"/>
      <c r="B1361" s="5"/>
      <c r="C1361" s="5"/>
      <c r="D1361" s="11"/>
      <c r="E1361" s="16"/>
    </row>
    <row r="1362" spans="1:5">
      <c r="A1362" s="7"/>
      <c r="B1362" s="5"/>
      <c r="C1362" s="5"/>
      <c r="D1362" s="11"/>
      <c r="E1362" s="16"/>
    </row>
    <row r="1363" spans="1:5">
      <c r="A1363" s="7"/>
      <c r="B1363" s="5"/>
      <c r="C1363" s="5"/>
      <c r="D1363" s="11"/>
      <c r="E1363" s="16"/>
    </row>
    <row r="1364" spans="1:5">
      <c r="A1364" s="7"/>
      <c r="B1364" s="5"/>
      <c r="C1364" s="5"/>
      <c r="D1364" s="11"/>
      <c r="E1364" s="16"/>
    </row>
    <row r="1365" spans="1:5">
      <c r="A1365" s="7"/>
      <c r="B1365" s="5"/>
      <c r="C1365" s="5"/>
      <c r="D1365" s="11"/>
      <c r="E1365" s="16"/>
    </row>
    <row r="1366" spans="1:5">
      <c r="A1366" s="7"/>
      <c r="B1366" s="5"/>
      <c r="C1366" s="5"/>
      <c r="D1366" s="11"/>
      <c r="E1366" s="16"/>
    </row>
    <row r="1367" spans="1:5">
      <c r="A1367" s="7"/>
      <c r="B1367" s="5"/>
      <c r="C1367" s="5"/>
      <c r="D1367" s="11"/>
      <c r="E1367" s="16"/>
    </row>
    <row r="1368" spans="1:5">
      <c r="A1368" s="7"/>
      <c r="B1368" s="5"/>
      <c r="C1368" s="5"/>
      <c r="D1368" s="11"/>
      <c r="E1368" s="16"/>
    </row>
    <row r="1369" spans="1:5">
      <c r="A1369" s="7"/>
      <c r="B1369" s="5"/>
      <c r="C1369" s="5"/>
      <c r="D1369" s="11"/>
      <c r="E1369" s="16"/>
    </row>
    <row r="1370" spans="1:5">
      <c r="A1370" s="7"/>
      <c r="B1370" s="5"/>
      <c r="C1370" s="5"/>
      <c r="D1370" s="11"/>
      <c r="E1370" s="16"/>
    </row>
    <row r="1371" spans="1:5">
      <c r="A1371" s="7"/>
      <c r="B1371" s="5"/>
      <c r="C1371" s="5"/>
      <c r="D1371" s="11"/>
      <c r="E1371" s="16"/>
    </row>
    <row r="1372" spans="1:5">
      <c r="A1372" s="7"/>
      <c r="B1372" s="5"/>
      <c r="C1372" s="5"/>
      <c r="D1372" s="11"/>
      <c r="E1372" s="16"/>
    </row>
    <row r="1373" spans="1:5">
      <c r="A1373" s="7"/>
      <c r="B1373" s="5"/>
      <c r="C1373" s="5"/>
      <c r="D1373" s="11"/>
      <c r="E1373" s="16"/>
    </row>
    <row r="1374" spans="1:5">
      <c r="A1374" s="7"/>
      <c r="B1374" s="5"/>
      <c r="C1374" s="5"/>
      <c r="D1374" s="11"/>
      <c r="E1374" s="16"/>
    </row>
    <row r="1375" spans="1:5">
      <c r="A1375" s="7"/>
      <c r="B1375" s="5"/>
      <c r="C1375" s="5"/>
      <c r="D1375" s="11"/>
      <c r="E1375" s="16"/>
    </row>
    <row r="1376" spans="1:5">
      <c r="A1376" s="7"/>
      <c r="B1376" s="5"/>
      <c r="C1376" s="5"/>
      <c r="D1376" s="11"/>
      <c r="E1376" s="16"/>
    </row>
    <row r="1377" spans="1:5">
      <c r="A1377" s="7"/>
      <c r="B1377" s="5"/>
      <c r="C1377" s="5"/>
      <c r="D1377" s="11"/>
      <c r="E1377" s="16"/>
    </row>
    <row r="1378" spans="1:5">
      <c r="A1378" s="7"/>
      <c r="B1378" s="5"/>
      <c r="C1378" s="5"/>
      <c r="D1378" s="11"/>
      <c r="E1378" s="16"/>
    </row>
    <row r="1379" spans="1:5">
      <c r="A1379" s="7"/>
      <c r="B1379" s="5"/>
      <c r="C1379" s="5"/>
      <c r="D1379" s="11"/>
      <c r="E1379" s="16"/>
    </row>
    <row r="1380" spans="1:5">
      <c r="A1380" s="7"/>
      <c r="B1380" s="5"/>
      <c r="C1380" s="5"/>
      <c r="D1380" s="11"/>
      <c r="E1380" s="16"/>
    </row>
    <row r="1381" spans="1:5">
      <c r="A1381" s="7"/>
      <c r="B1381" s="5"/>
      <c r="C1381" s="5"/>
      <c r="D1381" s="11"/>
      <c r="E1381" s="16"/>
    </row>
    <row r="1382" spans="1:5">
      <c r="A1382" s="7"/>
      <c r="B1382" s="5"/>
      <c r="C1382" s="5"/>
      <c r="D1382" s="11"/>
      <c r="E1382" s="16"/>
    </row>
    <row r="1383" spans="1:5">
      <c r="A1383" s="7"/>
      <c r="B1383" s="5"/>
      <c r="C1383" s="5"/>
      <c r="D1383" s="11"/>
      <c r="E1383" s="16"/>
    </row>
    <row r="1384" spans="1:5">
      <c r="A1384" s="7"/>
      <c r="B1384" s="5"/>
      <c r="C1384" s="5"/>
      <c r="D1384" s="11"/>
      <c r="E1384" s="16"/>
    </row>
    <row r="1385" spans="1:5">
      <c r="A1385" s="7"/>
      <c r="B1385" s="5"/>
      <c r="C1385" s="5"/>
      <c r="D1385" s="11"/>
      <c r="E1385" s="16"/>
    </row>
    <row r="1386" spans="1:5">
      <c r="A1386" s="7"/>
      <c r="B1386" s="5"/>
      <c r="C1386" s="5"/>
      <c r="D1386" s="11"/>
      <c r="E1386" s="16"/>
    </row>
    <row r="1387" spans="1:5">
      <c r="A1387" s="7"/>
      <c r="B1387" s="5"/>
      <c r="C1387" s="5"/>
      <c r="D1387" s="11"/>
      <c r="E1387" s="16"/>
    </row>
    <row r="1388" spans="1:5">
      <c r="A1388" s="7"/>
      <c r="B1388" s="5"/>
      <c r="C1388" s="5"/>
      <c r="D1388" s="11"/>
      <c r="E1388" s="16"/>
    </row>
    <row r="1389" spans="1:5">
      <c r="A1389" s="7"/>
      <c r="B1389" s="5"/>
      <c r="C1389" s="5"/>
      <c r="D1389" s="11"/>
      <c r="E1389" s="16"/>
    </row>
    <row r="1390" spans="1:5">
      <c r="A1390" s="7"/>
      <c r="B1390" s="5"/>
      <c r="C1390" s="5"/>
      <c r="D1390" s="11"/>
      <c r="E1390" s="16"/>
    </row>
    <row r="1391" spans="1:5">
      <c r="A1391" s="7"/>
      <c r="B1391" s="5"/>
      <c r="C1391" s="5"/>
      <c r="D1391" s="11"/>
      <c r="E1391" s="16"/>
    </row>
    <row r="1392" spans="1:5">
      <c r="A1392" s="7"/>
      <c r="B1392" s="5"/>
      <c r="C1392" s="5"/>
      <c r="D1392" s="11"/>
      <c r="E1392" s="16"/>
    </row>
    <row r="1393" spans="1:5">
      <c r="A1393" s="7"/>
      <c r="B1393" s="5"/>
      <c r="C1393" s="5"/>
      <c r="D1393" s="11"/>
      <c r="E1393" s="16"/>
    </row>
    <row r="1394" spans="1:5">
      <c r="A1394" s="7"/>
      <c r="B1394" s="5"/>
      <c r="C1394" s="5"/>
      <c r="D1394" s="11"/>
      <c r="E1394" s="16"/>
    </row>
    <row r="1395" spans="1:5">
      <c r="A1395" s="7"/>
      <c r="B1395" s="5"/>
      <c r="C1395" s="5"/>
      <c r="D1395" s="11"/>
      <c r="E1395" s="16"/>
    </row>
    <row r="1396" spans="1:5">
      <c r="A1396" s="7"/>
      <c r="B1396" s="5"/>
      <c r="C1396" s="5"/>
      <c r="D1396" s="11"/>
      <c r="E1396" s="16"/>
    </row>
    <row r="1397" spans="1:5">
      <c r="A1397" s="7"/>
      <c r="B1397" s="5"/>
      <c r="C1397" s="5"/>
      <c r="D1397" s="11"/>
      <c r="E1397" s="16"/>
    </row>
    <row r="1398" spans="1:5">
      <c r="A1398" s="7"/>
      <c r="B1398" s="5"/>
      <c r="C1398" s="5"/>
      <c r="D1398" s="11"/>
      <c r="E1398" s="16"/>
    </row>
    <row r="1399" spans="1:5">
      <c r="A1399" s="7"/>
      <c r="B1399" s="5"/>
      <c r="C1399" s="5"/>
      <c r="D1399" s="11"/>
      <c r="E1399" s="16"/>
    </row>
    <row r="1400" spans="1:5">
      <c r="A1400" s="7"/>
      <c r="B1400" s="5"/>
      <c r="C1400" s="5"/>
      <c r="D1400" s="11"/>
      <c r="E1400" s="16"/>
    </row>
    <row r="1401" spans="1:5">
      <c r="A1401" s="7"/>
      <c r="B1401" s="5"/>
      <c r="C1401" s="5"/>
      <c r="D1401" s="11"/>
      <c r="E1401" s="16"/>
    </row>
    <row r="1402" spans="1:5">
      <c r="A1402" s="7"/>
      <c r="B1402" s="5"/>
      <c r="C1402" s="5"/>
      <c r="D1402" s="11"/>
      <c r="E1402" s="16"/>
    </row>
    <row r="1403" spans="1:5">
      <c r="A1403" s="7"/>
      <c r="B1403" s="5"/>
      <c r="C1403" s="5"/>
      <c r="D1403" s="11"/>
      <c r="E1403" s="16"/>
    </row>
    <row r="1404" spans="1:5">
      <c r="A1404" s="7"/>
      <c r="B1404" s="5"/>
      <c r="C1404" s="5"/>
      <c r="D1404" s="11"/>
      <c r="E1404" s="16"/>
    </row>
    <row r="1405" spans="1:5">
      <c r="A1405" s="7"/>
      <c r="B1405" s="5"/>
      <c r="C1405" s="5"/>
      <c r="D1405" s="11"/>
      <c r="E1405" s="16"/>
    </row>
    <row r="1406" spans="1:5">
      <c r="A1406" s="7"/>
      <c r="B1406" s="5"/>
      <c r="C1406" s="5"/>
      <c r="D1406" s="11"/>
      <c r="E1406" s="16"/>
    </row>
    <row r="1407" spans="1:5">
      <c r="A1407" s="7"/>
      <c r="B1407" s="5"/>
      <c r="C1407" s="5"/>
      <c r="D1407" s="11"/>
      <c r="E1407" s="16"/>
    </row>
    <row r="1408" spans="1:5">
      <c r="A1408" s="7"/>
      <c r="B1408" s="5"/>
      <c r="C1408" s="5"/>
      <c r="D1408" s="11"/>
      <c r="E1408" s="16"/>
    </row>
    <row r="1409" spans="1:5">
      <c r="A1409" s="7"/>
      <c r="B1409" s="5"/>
      <c r="C1409" s="5"/>
      <c r="D1409" s="11"/>
      <c r="E1409" s="16"/>
    </row>
    <row r="1410" spans="1:5">
      <c r="A1410" s="7"/>
      <c r="B1410" s="5"/>
      <c r="C1410" s="5"/>
      <c r="D1410" s="11"/>
      <c r="E1410" s="16"/>
    </row>
    <row r="1411" spans="1:5">
      <c r="A1411" s="7"/>
      <c r="B1411" s="5"/>
      <c r="C1411" s="5"/>
      <c r="D1411" s="11"/>
      <c r="E1411" s="16"/>
    </row>
    <row r="1412" spans="1:5">
      <c r="A1412" s="7"/>
      <c r="B1412" s="5"/>
      <c r="C1412" s="5"/>
      <c r="D1412" s="11"/>
      <c r="E1412" s="16"/>
    </row>
    <row r="1413" spans="1:5">
      <c r="A1413" s="7"/>
      <c r="B1413" s="5"/>
      <c r="C1413" s="5"/>
      <c r="D1413" s="11"/>
      <c r="E1413" s="16"/>
    </row>
    <row r="1414" spans="1:5">
      <c r="A1414" s="7"/>
      <c r="B1414" s="5"/>
      <c r="C1414" s="5"/>
      <c r="D1414" s="11"/>
      <c r="E1414" s="16"/>
    </row>
    <row r="1415" spans="1:5">
      <c r="A1415" s="7"/>
      <c r="B1415" s="5"/>
      <c r="C1415" s="5"/>
      <c r="D1415" s="11"/>
      <c r="E1415" s="16"/>
    </row>
    <row r="1416" spans="1:5">
      <c r="A1416" s="7"/>
      <c r="B1416" s="5"/>
      <c r="C1416" s="5"/>
      <c r="D1416" s="11"/>
      <c r="E1416" s="16"/>
    </row>
    <row r="1417" spans="1:5">
      <c r="A1417" s="7"/>
      <c r="B1417" s="5"/>
      <c r="C1417" s="5"/>
      <c r="D1417" s="11"/>
      <c r="E1417" s="16"/>
    </row>
    <row r="1418" spans="1:5">
      <c r="A1418" s="7"/>
      <c r="B1418" s="5"/>
      <c r="C1418" s="5"/>
      <c r="D1418" s="11"/>
      <c r="E1418" s="16"/>
    </row>
    <row r="1419" spans="1:5">
      <c r="A1419" s="7"/>
      <c r="B1419" s="5"/>
      <c r="C1419" s="5"/>
      <c r="D1419" s="11"/>
      <c r="E1419" s="16"/>
    </row>
    <row r="1420" spans="1:5">
      <c r="A1420" s="7"/>
      <c r="B1420" s="5"/>
      <c r="C1420" s="5"/>
      <c r="D1420" s="11"/>
      <c r="E1420" s="16"/>
    </row>
    <row r="1421" spans="1:5">
      <c r="A1421" s="7"/>
      <c r="B1421" s="5"/>
      <c r="C1421" s="5"/>
      <c r="D1421" s="11"/>
      <c r="E1421" s="16"/>
    </row>
    <row r="1422" spans="1:5">
      <c r="A1422" s="7"/>
      <c r="B1422" s="5"/>
      <c r="C1422" s="5"/>
      <c r="D1422" s="11"/>
      <c r="E1422" s="16"/>
    </row>
    <row r="1423" spans="1:5">
      <c r="A1423" s="7"/>
      <c r="B1423" s="5"/>
      <c r="C1423" s="5"/>
      <c r="D1423" s="11"/>
      <c r="E1423" s="16"/>
    </row>
    <row r="1424" spans="1:5">
      <c r="A1424" s="7"/>
      <c r="B1424" s="5"/>
      <c r="C1424" s="5"/>
      <c r="D1424" s="11"/>
      <c r="E1424" s="16"/>
    </row>
    <row r="1425" spans="1:5">
      <c r="A1425" s="7"/>
      <c r="B1425" s="5"/>
      <c r="C1425" s="5"/>
      <c r="D1425" s="11"/>
      <c r="E1425" s="16"/>
    </row>
    <row r="1426" spans="1:5">
      <c r="A1426" s="7"/>
      <c r="B1426" s="5"/>
      <c r="C1426" s="5"/>
      <c r="D1426" s="11"/>
      <c r="E1426" s="16"/>
    </row>
    <row r="1427" spans="1:5">
      <c r="A1427" s="7"/>
      <c r="B1427" s="5"/>
      <c r="C1427" s="5"/>
      <c r="D1427" s="11"/>
      <c r="E1427" s="16"/>
    </row>
    <row r="1428" spans="1:5">
      <c r="A1428" s="7"/>
      <c r="B1428" s="5"/>
      <c r="C1428" s="5"/>
      <c r="D1428" s="11"/>
      <c r="E1428" s="16"/>
    </row>
    <row r="1429" spans="1:5">
      <c r="A1429" s="7"/>
      <c r="B1429" s="5"/>
      <c r="C1429" s="5"/>
      <c r="D1429" s="11"/>
      <c r="E1429" s="16"/>
    </row>
    <row r="1430" spans="1:5">
      <c r="A1430" s="7"/>
      <c r="B1430" s="5"/>
      <c r="C1430" s="5"/>
      <c r="D1430" s="11"/>
      <c r="E1430" s="16"/>
    </row>
    <row r="1431" spans="1:5">
      <c r="A1431" s="7"/>
      <c r="B1431" s="5"/>
      <c r="C1431" s="5"/>
      <c r="D1431" s="11"/>
      <c r="E1431" s="16"/>
    </row>
    <row r="1432" spans="1:5">
      <c r="A1432" s="7"/>
      <c r="B1432" s="5"/>
      <c r="C1432" s="5"/>
      <c r="D1432" s="11"/>
      <c r="E1432" s="16"/>
    </row>
    <row r="1433" spans="1:5">
      <c r="A1433" s="7"/>
      <c r="B1433" s="5"/>
      <c r="C1433" s="5"/>
      <c r="D1433" s="11"/>
      <c r="E1433" s="16"/>
    </row>
    <row r="1434" spans="1:5">
      <c r="A1434" s="7"/>
      <c r="B1434" s="5"/>
      <c r="C1434" s="5"/>
      <c r="D1434" s="11"/>
      <c r="E1434" s="16"/>
    </row>
    <row r="1435" spans="1:5">
      <c r="A1435" s="7"/>
      <c r="B1435" s="5"/>
      <c r="C1435" s="5"/>
      <c r="D1435" s="11"/>
      <c r="E1435" s="16"/>
    </row>
    <row r="1436" spans="1:5">
      <c r="A1436" s="7"/>
      <c r="B1436" s="5"/>
      <c r="C1436" s="5"/>
      <c r="D1436" s="11"/>
      <c r="E1436" s="16"/>
    </row>
    <row r="1437" spans="1:5">
      <c r="A1437" s="7"/>
      <c r="B1437" s="5"/>
      <c r="C1437" s="5"/>
      <c r="D1437" s="11"/>
      <c r="E1437" s="16"/>
    </row>
    <row r="1438" spans="1:5">
      <c r="A1438" s="7"/>
      <c r="B1438" s="5"/>
      <c r="C1438" s="5"/>
      <c r="D1438" s="11"/>
      <c r="E1438" s="16"/>
    </row>
    <row r="1439" spans="1:5">
      <c r="A1439" s="7"/>
      <c r="B1439" s="5"/>
      <c r="C1439" s="5"/>
      <c r="D1439" s="11"/>
      <c r="E1439" s="16"/>
    </row>
    <row r="1440" spans="1:5">
      <c r="A1440" s="7"/>
      <c r="B1440" s="5"/>
      <c r="C1440" s="5"/>
      <c r="D1440" s="11"/>
      <c r="E1440" s="16"/>
    </row>
    <row r="1441" spans="1:5">
      <c r="A1441" s="7"/>
      <c r="B1441" s="5"/>
      <c r="C1441" s="5"/>
      <c r="D1441" s="11"/>
      <c r="E1441" s="16"/>
    </row>
    <row r="1442" spans="1:5">
      <c r="A1442" s="7"/>
      <c r="B1442" s="5"/>
      <c r="C1442" s="5"/>
      <c r="D1442" s="11"/>
      <c r="E1442" s="16"/>
    </row>
    <row r="1443" spans="1:5">
      <c r="A1443" s="7"/>
      <c r="B1443" s="5"/>
      <c r="C1443" s="5"/>
      <c r="D1443" s="11"/>
      <c r="E1443" s="16"/>
    </row>
    <row r="1444" spans="1:5">
      <c r="A1444" s="7"/>
      <c r="B1444" s="5"/>
      <c r="C1444" s="5"/>
      <c r="D1444" s="11"/>
      <c r="E1444" s="16"/>
    </row>
    <row r="1445" spans="1:5">
      <c r="A1445" s="7"/>
      <c r="B1445" s="5"/>
      <c r="C1445" s="5"/>
      <c r="D1445" s="11"/>
      <c r="E1445" s="16"/>
    </row>
    <row r="1446" spans="1:5">
      <c r="A1446" s="7"/>
      <c r="B1446" s="5"/>
      <c r="C1446" s="5"/>
      <c r="D1446" s="11"/>
      <c r="E1446" s="16"/>
    </row>
    <row r="1447" spans="1:5">
      <c r="A1447" s="7"/>
      <c r="B1447" s="5"/>
      <c r="C1447" s="5"/>
      <c r="D1447" s="11"/>
      <c r="E1447" s="16"/>
    </row>
    <row r="1448" spans="1:5">
      <c r="A1448" s="7"/>
      <c r="B1448" s="5"/>
      <c r="C1448" s="5"/>
      <c r="D1448" s="11"/>
      <c r="E1448" s="16"/>
    </row>
    <row r="1449" spans="1:5">
      <c r="A1449" s="7"/>
      <c r="B1449" s="5"/>
      <c r="C1449" s="5"/>
      <c r="D1449" s="11"/>
      <c r="E1449" s="16"/>
    </row>
    <row r="1450" spans="1:5">
      <c r="A1450" s="7"/>
      <c r="B1450" s="5"/>
      <c r="C1450" s="5"/>
      <c r="D1450" s="11"/>
      <c r="E1450" s="16"/>
    </row>
    <row r="1451" spans="1:5">
      <c r="A1451" s="7"/>
      <c r="B1451" s="5"/>
      <c r="C1451" s="5"/>
      <c r="D1451" s="11"/>
      <c r="E1451" s="16"/>
    </row>
    <row r="1452" spans="1:5">
      <c r="A1452" s="7"/>
      <c r="B1452" s="5"/>
      <c r="C1452" s="5"/>
      <c r="D1452" s="11"/>
      <c r="E1452" s="16"/>
    </row>
    <row r="1453" spans="1:5">
      <c r="A1453" s="7"/>
      <c r="B1453" s="5"/>
      <c r="C1453" s="5"/>
      <c r="D1453" s="11"/>
      <c r="E1453" s="16"/>
    </row>
    <row r="1454" spans="1:5">
      <c r="A1454" s="7"/>
      <c r="B1454" s="5"/>
      <c r="C1454" s="5"/>
      <c r="D1454" s="11"/>
      <c r="E1454" s="16"/>
    </row>
    <row r="1455" spans="1:5">
      <c r="A1455" s="7"/>
      <c r="B1455" s="5"/>
      <c r="C1455" s="5"/>
      <c r="D1455" s="11"/>
      <c r="E1455" s="16"/>
    </row>
    <row r="1456" spans="1:5">
      <c r="A1456" s="7"/>
      <c r="B1456" s="5"/>
      <c r="C1456" s="5"/>
      <c r="D1456" s="11"/>
      <c r="E1456" s="16"/>
    </row>
    <row r="1457" spans="1:5">
      <c r="A1457" s="7"/>
      <c r="B1457" s="5"/>
      <c r="C1457" s="5"/>
      <c r="D1457" s="11"/>
      <c r="E1457" s="16"/>
    </row>
    <row r="1458" spans="1:5">
      <c r="A1458" s="7"/>
      <c r="B1458" s="5"/>
      <c r="C1458" s="5"/>
      <c r="D1458" s="11"/>
      <c r="E1458" s="16"/>
    </row>
    <row r="1459" spans="1:5">
      <c r="A1459" s="7"/>
      <c r="B1459" s="5"/>
      <c r="C1459" s="5"/>
      <c r="D1459" s="11"/>
      <c r="E1459" s="16"/>
    </row>
    <row r="1460" spans="1:5">
      <c r="A1460" s="7"/>
      <c r="B1460" s="5"/>
      <c r="C1460" s="5"/>
      <c r="D1460" s="11"/>
      <c r="E1460" s="16"/>
    </row>
    <row r="1461" spans="1:5">
      <c r="A1461" s="7"/>
      <c r="B1461" s="5"/>
      <c r="C1461" s="5"/>
      <c r="D1461" s="11"/>
      <c r="E1461" s="16"/>
    </row>
    <row r="1462" spans="1:5">
      <c r="A1462" s="7"/>
      <c r="B1462" s="5"/>
      <c r="C1462" s="5"/>
      <c r="D1462" s="11"/>
      <c r="E1462" s="16"/>
    </row>
    <row r="1463" spans="1:5">
      <c r="A1463" s="7"/>
      <c r="B1463" s="5"/>
      <c r="C1463" s="5"/>
      <c r="D1463" s="11"/>
      <c r="E1463" s="16"/>
    </row>
    <row r="1464" spans="1:5">
      <c r="A1464" s="7"/>
      <c r="B1464" s="5"/>
      <c r="C1464" s="5"/>
      <c r="D1464" s="11"/>
      <c r="E1464" s="16"/>
    </row>
    <row r="1465" spans="1:5">
      <c r="A1465" s="7"/>
      <c r="B1465" s="5"/>
      <c r="C1465" s="5"/>
      <c r="D1465" s="11"/>
      <c r="E1465" s="16"/>
    </row>
    <row r="1466" spans="1:5">
      <c r="A1466" s="7"/>
      <c r="B1466" s="5"/>
      <c r="C1466" s="5"/>
      <c r="D1466" s="11"/>
      <c r="E1466" s="16"/>
    </row>
    <row r="1467" spans="1:5">
      <c r="A1467" s="7"/>
      <c r="B1467" s="5"/>
      <c r="C1467" s="5"/>
      <c r="D1467" s="11"/>
      <c r="E1467" s="16"/>
    </row>
    <row r="1468" spans="1:5">
      <c r="A1468" s="7"/>
      <c r="B1468" s="5"/>
      <c r="C1468" s="5"/>
      <c r="D1468" s="11"/>
      <c r="E1468" s="16"/>
    </row>
    <row r="1469" spans="1:5">
      <c r="A1469" s="7"/>
      <c r="B1469" s="5"/>
      <c r="C1469" s="5"/>
      <c r="D1469" s="11"/>
      <c r="E1469" s="16"/>
    </row>
    <row r="1470" spans="1:5">
      <c r="A1470" s="7"/>
      <c r="B1470" s="5"/>
      <c r="C1470" s="5"/>
      <c r="D1470" s="11"/>
      <c r="E1470" s="16"/>
    </row>
    <row r="1471" spans="1:5">
      <c r="A1471" s="7"/>
      <c r="B1471" s="5"/>
      <c r="C1471" s="5"/>
      <c r="D1471" s="11"/>
      <c r="E1471" s="16"/>
    </row>
    <row r="1472" spans="1:5">
      <c r="A1472" s="7"/>
      <c r="B1472" s="5"/>
      <c r="C1472" s="5"/>
      <c r="D1472" s="11"/>
      <c r="E1472" s="16"/>
    </row>
    <row r="1473" spans="1:5">
      <c r="A1473" s="7"/>
      <c r="B1473" s="5"/>
      <c r="C1473" s="5"/>
      <c r="D1473" s="11"/>
      <c r="E1473" s="16"/>
    </row>
    <row r="1474" spans="1:5">
      <c r="A1474" s="7"/>
      <c r="B1474" s="5"/>
      <c r="C1474" s="5"/>
      <c r="D1474" s="11"/>
      <c r="E1474" s="16"/>
    </row>
    <row r="1475" spans="1:5">
      <c r="A1475" s="7"/>
      <c r="B1475" s="5"/>
      <c r="C1475" s="5"/>
      <c r="D1475" s="11"/>
      <c r="E1475" s="16"/>
    </row>
    <row r="1476" spans="1:5">
      <c r="A1476" s="7"/>
      <c r="B1476" s="5"/>
      <c r="C1476" s="5"/>
      <c r="D1476" s="11"/>
      <c r="E1476" s="16"/>
    </row>
    <row r="1477" spans="1:5">
      <c r="A1477" s="7"/>
      <c r="B1477" s="5"/>
      <c r="C1477" s="5"/>
      <c r="D1477" s="11"/>
      <c r="E1477" s="16"/>
    </row>
    <row r="1478" spans="1:5">
      <c r="A1478" s="7"/>
      <c r="B1478" s="5"/>
      <c r="C1478" s="5"/>
      <c r="D1478" s="11"/>
      <c r="E1478" s="16"/>
    </row>
    <row r="1479" spans="1:5">
      <c r="A1479" s="7"/>
      <c r="B1479" s="5"/>
      <c r="C1479" s="5"/>
      <c r="D1479" s="11"/>
      <c r="E1479" s="16"/>
    </row>
    <row r="1480" spans="1:5">
      <c r="A1480" s="7"/>
      <c r="B1480" s="5"/>
      <c r="C1480" s="5"/>
      <c r="D1480" s="11"/>
      <c r="E1480" s="16"/>
    </row>
    <row r="1481" spans="1:5">
      <c r="A1481" s="7"/>
      <c r="B1481" s="5"/>
      <c r="C1481" s="5"/>
      <c r="D1481" s="11"/>
      <c r="E1481" s="16"/>
    </row>
    <row r="1482" spans="1:5">
      <c r="A1482" s="7"/>
      <c r="B1482" s="5"/>
      <c r="C1482" s="5"/>
      <c r="D1482" s="11"/>
      <c r="E1482" s="16"/>
    </row>
    <row r="1483" spans="1:5">
      <c r="A1483" s="7"/>
      <c r="B1483" s="5"/>
      <c r="C1483" s="5"/>
      <c r="D1483" s="11"/>
      <c r="E1483" s="16"/>
    </row>
    <row r="1484" spans="1:5">
      <c r="A1484" s="7"/>
      <c r="B1484" s="5"/>
      <c r="C1484" s="5"/>
      <c r="D1484" s="11"/>
      <c r="E1484" s="16"/>
    </row>
    <row r="1485" spans="1:5">
      <c r="A1485" s="7"/>
      <c r="B1485" s="5"/>
      <c r="C1485" s="5"/>
      <c r="D1485" s="11"/>
      <c r="E1485" s="16"/>
    </row>
    <row r="1486" spans="1:5">
      <c r="A1486" s="7"/>
      <c r="B1486" s="5"/>
      <c r="C1486" s="5"/>
      <c r="D1486" s="11"/>
      <c r="E1486" s="16"/>
    </row>
    <row r="1487" spans="1:5">
      <c r="A1487" s="7"/>
      <c r="B1487" s="5"/>
      <c r="C1487" s="5"/>
      <c r="D1487" s="11"/>
      <c r="E1487" s="16"/>
    </row>
    <row r="1488" spans="1:5">
      <c r="A1488" s="7"/>
      <c r="B1488" s="5"/>
      <c r="C1488" s="5"/>
      <c r="D1488" s="11"/>
      <c r="E1488" s="16"/>
    </row>
    <row r="1489" spans="1:5">
      <c r="A1489" s="7"/>
      <c r="B1489" s="5"/>
      <c r="C1489" s="5"/>
      <c r="D1489" s="11"/>
      <c r="E1489" s="16"/>
    </row>
    <row r="1490" spans="1:5">
      <c r="A1490" s="7"/>
      <c r="B1490" s="5"/>
      <c r="C1490" s="5"/>
      <c r="D1490" s="11"/>
      <c r="E1490" s="16"/>
    </row>
    <row r="1491" spans="1:5">
      <c r="A1491" s="7"/>
      <c r="B1491" s="5"/>
      <c r="C1491" s="5"/>
      <c r="D1491" s="11"/>
      <c r="E1491" s="16"/>
    </row>
    <row r="1492" spans="1:5">
      <c r="A1492" s="7"/>
      <c r="B1492" s="5"/>
      <c r="C1492" s="5"/>
      <c r="D1492" s="11"/>
      <c r="E1492" s="16"/>
    </row>
    <row r="1493" spans="1:5">
      <c r="A1493" s="7"/>
      <c r="B1493" s="5"/>
      <c r="C1493" s="5"/>
      <c r="D1493" s="11"/>
      <c r="E1493" s="16"/>
    </row>
    <row r="1494" spans="1:5">
      <c r="A1494" s="7"/>
      <c r="B1494" s="5"/>
      <c r="C1494" s="5"/>
      <c r="D1494" s="11"/>
      <c r="E1494" s="16"/>
    </row>
    <row r="1495" spans="1:5">
      <c r="A1495" s="7"/>
      <c r="B1495" s="5"/>
      <c r="C1495" s="5"/>
      <c r="D1495" s="11"/>
      <c r="E1495" s="16"/>
    </row>
    <row r="1496" spans="1:5">
      <c r="A1496" s="7"/>
      <c r="B1496" s="5"/>
      <c r="C1496" s="5"/>
      <c r="D1496" s="11"/>
      <c r="E1496" s="16"/>
    </row>
    <row r="1497" spans="1:5">
      <c r="A1497" s="7"/>
      <c r="B1497" s="5"/>
      <c r="C1497" s="5"/>
      <c r="D1497" s="11"/>
      <c r="E1497" s="16"/>
    </row>
    <row r="1498" spans="1:5">
      <c r="A1498" s="7"/>
      <c r="B1498" s="5"/>
      <c r="C1498" s="5"/>
      <c r="D1498" s="11"/>
      <c r="E1498" s="16"/>
    </row>
    <row r="1499" spans="1:5">
      <c r="A1499" s="7"/>
      <c r="B1499" s="5"/>
      <c r="C1499" s="5"/>
      <c r="D1499" s="11"/>
      <c r="E1499" s="16"/>
    </row>
    <row r="1500" spans="1:5">
      <c r="A1500" s="7"/>
      <c r="B1500" s="5"/>
      <c r="C1500" s="5"/>
      <c r="D1500" s="11"/>
      <c r="E1500" s="16"/>
    </row>
    <row r="1501" spans="1:5">
      <c r="A1501" s="7"/>
      <c r="B1501" s="5"/>
      <c r="C1501" s="5"/>
      <c r="D1501" s="11"/>
      <c r="E1501" s="16"/>
    </row>
    <row r="1502" spans="1:5">
      <c r="A1502" s="7"/>
      <c r="B1502" s="5"/>
      <c r="C1502" s="5"/>
      <c r="D1502" s="11"/>
      <c r="E1502" s="16"/>
    </row>
    <row r="1503" spans="1:5">
      <c r="A1503" s="7"/>
      <c r="B1503" s="5"/>
      <c r="C1503" s="5"/>
      <c r="D1503" s="11"/>
      <c r="E1503" s="16"/>
    </row>
    <row r="1504" spans="1:5">
      <c r="A1504" s="7"/>
      <c r="B1504" s="5"/>
      <c r="C1504" s="5"/>
      <c r="D1504" s="11"/>
      <c r="E1504" s="16"/>
    </row>
    <row r="1505" spans="1:5">
      <c r="A1505" s="7"/>
      <c r="B1505" s="5"/>
      <c r="C1505" s="5"/>
      <c r="D1505" s="11"/>
      <c r="E1505" s="16"/>
    </row>
    <row r="1506" spans="1:5">
      <c r="A1506" s="7"/>
      <c r="B1506" s="5"/>
      <c r="C1506" s="5"/>
      <c r="D1506" s="11"/>
      <c r="E1506" s="16"/>
    </row>
    <row r="1507" spans="1:5">
      <c r="A1507" s="7"/>
      <c r="B1507" s="5"/>
      <c r="C1507" s="5"/>
      <c r="D1507" s="11"/>
      <c r="E1507" s="16"/>
    </row>
    <row r="1508" spans="1:5">
      <c r="A1508" s="7"/>
      <c r="B1508" s="5"/>
      <c r="C1508" s="5"/>
      <c r="D1508" s="11"/>
      <c r="E1508" s="16"/>
    </row>
    <row r="1509" spans="1:5">
      <c r="A1509" s="7"/>
      <c r="B1509" s="5"/>
      <c r="C1509" s="5"/>
      <c r="D1509" s="11"/>
      <c r="E1509" s="16"/>
    </row>
    <row r="1510" spans="1:5">
      <c r="A1510" s="7"/>
      <c r="B1510" s="5"/>
      <c r="C1510" s="5"/>
      <c r="D1510" s="11"/>
      <c r="E1510" s="16"/>
    </row>
    <row r="1511" spans="1:5">
      <c r="A1511" s="7"/>
      <c r="B1511" s="5"/>
      <c r="C1511" s="5"/>
      <c r="D1511" s="11"/>
      <c r="E1511" s="16"/>
    </row>
    <row r="1512" spans="1:5">
      <c r="A1512" s="7"/>
      <c r="B1512" s="5"/>
      <c r="C1512" s="5"/>
      <c r="D1512" s="11"/>
      <c r="E1512" s="16"/>
    </row>
    <row r="1513" spans="1:5">
      <c r="A1513" s="7"/>
      <c r="B1513" s="5"/>
      <c r="C1513" s="5"/>
      <c r="D1513" s="11"/>
      <c r="E1513" s="16"/>
    </row>
    <row r="1514" spans="1:5">
      <c r="A1514" s="7"/>
      <c r="B1514" s="5"/>
      <c r="C1514" s="5"/>
      <c r="D1514" s="11"/>
      <c r="E1514" s="16"/>
    </row>
    <row r="1515" spans="1:5">
      <c r="A1515" s="7"/>
      <c r="B1515" s="5"/>
      <c r="C1515" s="5"/>
      <c r="D1515" s="11"/>
      <c r="E1515" s="16"/>
    </row>
    <row r="1516" spans="1:5">
      <c r="A1516" s="7"/>
      <c r="B1516" s="5"/>
      <c r="C1516" s="5"/>
      <c r="D1516" s="11"/>
      <c r="E1516" s="16"/>
    </row>
    <row r="1517" spans="1:5">
      <c r="A1517" s="7"/>
      <c r="B1517" s="5"/>
      <c r="C1517" s="5"/>
      <c r="D1517" s="11"/>
      <c r="E1517" s="16"/>
    </row>
    <row r="1518" spans="1:5">
      <c r="A1518" s="7"/>
      <c r="B1518" s="5"/>
      <c r="C1518" s="5"/>
      <c r="D1518" s="11"/>
      <c r="E1518" s="16"/>
    </row>
    <row r="1519" spans="1:5">
      <c r="A1519" s="7"/>
      <c r="B1519" s="5"/>
      <c r="C1519" s="5"/>
      <c r="D1519" s="11"/>
      <c r="E1519" s="16"/>
    </row>
    <row r="1520" spans="1:5">
      <c r="A1520" s="7"/>
      <c r="B1520" s="5"/>
      <c r="C1520" s="5"/>
      <c r="D1520" s="11"/>
      <c r="E1520" s="16"/>
    </row>
    <row r="1521" spans="1:5">
      <c r="A1521" s="7"/>
      <c r="B1521" s="5"/>
      <c r="C1521" s="5"/>
      <c r="D1521" s="11"/>
      <c r="E1521" s="16"/>
    </row>
    <row r="1522" spans="1:5">
      <c r="A1522" s="7"/>
      <c r="B1522" s="5"/>
      <c r="C1522" s="5"/>
      <c r="D1522" s="11"/>
      <c r="E1522" s="16"/>
    </row>
    <row r="1523" spans="1:5">
      <c r="A1523" s="7"/>
      <c r="B1523" s="5"/>
      <c r="C1523" s="5"/>
      <c r="D1523" s="11"/>
      <c r="E1523" s="16"/>
    </row>
    <row r="1524" spans="1:5">
      <c r="A1524" s="7"/>
      <c r="B1524" s="5"/>
      <c r="C1524" s="5"/>
      <c r="D1524" s="11"/>
      <c r="E1524" s="16"/>
    </row>
    <row r="1525" spans="1:5">
      <c r="A1525" s="7"/>
      <c r="B1525" s="5"/>
      <c r="C1525" s="5"/>
      <c r="D1525" s="11"/>
      <c r="E1525" s="16"/>
    </row>
    <row r="1526" spans="1:5">
      <c r="A1526" s="7"/>
      <c r="B1526" s="5"/>
      <c r="C1526" s="5"/>
      <c r="D1526" s="11"/>
      <c r="E1526" s="16"/>
    </row>
    <row r="1527" spans="1:5">
      <c r="A1527" s="7"/>
      <c r="B1527" s="5"/>
      <c r="C1527" s="5"/>
      <c r="D1527" s="11"/>
      <c r="E1527" s="16"/>
    </row>
    <row r="1528" spans="1:5">
      <c r="A1528" s="7"/>
      <c r="B1528" s="5"/>
      <c r="C1528" s="5"/>
      <c r="D1528" s="11"/>
      <c r="E1528" s="16"/>
    </row>
    <row r="1529" spans="1:5">
      <c r="A1529" s="7"/>
      <c r="B1529" s="5"/>
      <c r="C1529" s="5"/>
      <c r="D1529" s="11"/>
      <c r="E1529" s="16"/>
    </row>
    <row r="1530" spans="1:5">
      <c r="A1530" s="7"/>
      <c r="B1530" s="5"/>
      <c r="C1530" s="5"/>
      <c r="D1530" s="11"/>
      <c r="E1530" s="16"/>
    </row>
    <row r="1531" spans="1:5">
      <c r="A1531" s="7"/>
      <c r="B1531" s="5"/>
      <c r="C1531" s="5"/>
      <c r="D1531" s="11"/>
      <c r="E1531" s="16"/>
    </row>
    <row r="1532" spans="1:5">
      <c r="A1532" s="7"/>
      <c r="B1532" s="5"/>
      <c r="C1532" s="5"/>
      <c r="D1532" s="11"/>
      <c r="E1532" s="16"/>
    </row>
    <row r="1533" spans="1:5">
      <c r="A1533" s="7"/>
      <c r="B1533" s="5"/>
      <c r="C1533" s="5"/>
      <c r="D1533" s="11"/>
      <c r="E1533" s="16"/>
    </row>
    <row r="1534" spans="1:5">
      <c r="A1534" s="7"/>
      <c r="B1534" s="5"/>
      <c r="C1534" s="5"/>
      <c r="D1534" s="11"/>
      <c r="E1534" s="16"/>
    </row>
    <row r="1535" spans="1:5">
      <c r="A1535" s="7"/>
      <c r="B1535" s="5"/>
      <c r="C1535" s="5"/>
      <c r="D1535" s="11"/>
      <c r="E1535" s="16"/>
    </row>
    <row r="1536" spans="1:5">
      <c r="A1536" s="7"/>
      <c r="B1536" s="5"/>
      <c r="C1536" s="5"/>
      <c r="D1536" s="11"/>
      <c r="E1536" s="16"/>
    </row>
    <row r="1537" spans="1:5">
      <c r="A1537" s="7"/>
      <c r="B1537" s="5"/>
      <c r="C1537" s="5"/>
      <c r="D1537" s="11"/>
      <c r="E1537" s="16"/>
    </row>
    <row r="1538" spans="1:5">
      <c r="A1538" s="7"/>
      <c r="B1538" s="5"/>
      <c r="C1538" s="5"/>
      <c r="D1538" s="11"/>
      <c r="E1538" s="16"/>
    </row>
    <row r="1539" spans="1:5">
      <c r="A1539" s="7"/>
      <c r="B1539" s="5"/>
      <c r="C1539" s="5"/>
      <c r="D1539" s="11"/>
      <c r="E1539" s="16"/>
    </row>
    <row r="1540" spans="1:5">
      <c r="A1540" s="7"/>
      <c r="B1540" s="5"/>
      <c r="C1540" s="5"/>
      <c r="D1540" s="11"/>
      <c r="E1540" s="16"/>
    </row>
    <row r="1541" spans="1:5">
      <c r="A1541" s="7"/>
      <c r="B1541" s="5"/>
      <c r="C1541" s="5"/>
      <c r="D1541" s="11"/>
      <c r="E1541" s="16"/>
    </row>
    <row r="1542" spans="1:5">
      <c r="A1542" s="7"/>
      <c r="B1542" s="5"/>
      <c r="C1542" s="5"/>
      <c r="D1542" s="11"/>
      <c r="E1542" s="16"/>
    </row>
    <row r="1543" spans="1:5">
      <c r="A1543" s="7"/>
      <c r="B1543" s="5"/>
      <c r="C1543" s="5"/>
      <c r="D1543" s="11"/>
      <c r="E1543" s="16"/>
    </row>
    <row r="1544" spans="1:5">
      <c r="A1544" s="7"/>
      <c r="B1544" s="5"/>
      <c r="C1544" s="5"/>
      <c r="D1544" s="11"/>
      <c r="E1544" s="16"/>
    </row>
    <row r="1545" spans="1:5">
      <c r="A1545" s="7"/>
      <c r="B1545" s="5"/>
      <c r="C1545" s="5"/>
      <c r="D1545" s="11"/>
      <c r="E1545" s="16"/>
    </row>
    <row r="1546" spans="1:5">
      <c r="A1546" s="7"/>
      <c r="B1546" s="5"/>
      <c r="C1546" s="5"/>
      <c r="D1546" s="11"/>
      <c r="E1546" s="16"/>
    </row>
    <row r="1547" spans="1:5">
      <c r="A1547" s="7"/>
      <c r="B1547" s="5"/>
      <c r="C1547" s="5"/>
      <c r="D1547" s="11"/>
      <c r="E1547" s="16"/>
    </row>
    <row r="1548" spans="1:5">
      <c r="A1548" s="7"/>
      <c r="B1548" s="5"/>
      <c r="C1548" s="5"/>
      <c r="D1548" s="11"/>
      <c r="E1548" s="16"/>
    </row>
    <row r="1549" spans="1:5">
      <c r="A1549" s="7"/>
      <c r="B1549" s="5"/>
      <c r="C1549" s="5"/>
      <c r="D1549" s="11"/>
      <c r="E1549" s="16"/>
    </row>
    <row r="1550" spans="1:5">
      <c r="A1550" s="7"/>
      <c r="B1550" s="5"/>
      <c r="C1550" s="5"/>
      <c r="D1550" s="11"/>
      <c r="E1550" s="16"/>
    </row>
    <row r="1551" spans="1:5">
      <c r="A1551" s="7"/>
      <c r="B1551" s="5"/>
      <c r="C1551" s="5"/>
      <c r="D1551" s="11"/>
      <c r="E1551" s="16"/>
    </row>
    <row r="1552" spans="1:5">
      <c r="A1552" s="7"/>
      <c r="B1552" s="5"/>
      <c r="C1552" s="5"/>
      <c r="D1552" s="11"/>
      <c r="E1552" s="16"/>
    </row>
    <row r="1553" spans="1:5">
      <c r="A1553" s="7"/>
      <c r="B1553" s="5"/>
      <c r="C1553" s="5"/>
      <c r="D1553" s="11"/>
      <c r="E1553" s="16"/>
    </row>
    <row r="1554" spans="1:5">
      <c r="A1554" s="7"/>
      <c r="B1554" s="5"/>
      <c r="C1554" s="5"/>
      <c r="D1554" s="11"/>
      <c r="E1554" s="16"/>
    </row>
    <row r="1555" spans="1:5">
      <c r="A1555" s="7"/>
      <c r="B1555" s="5"/>
      <c r="C1555" s="5"/>
      <c r="D1555" s="11"/>
      <c r="E1555" s="16"/>
    </row>
    <row r="1556" spans="1:5">
      <c r="A1556" s="7"/>
      <c r="B1556" s="5"/>
      <c r="C1556" s="5"/>
      <c r="D1556" s="11"/>
      <c r="E1556" s="16"/>
    </row>
    <row r="1557" spans="1:5">
      <c r="A1557" s="7"/>
      <c r="B1557" s="5"/>
      <c r="C1557" s="5"/>
      <c r="D1557" s="11"/>
      <c r="E1557" s="16"/>
    </row>
    <row r="1558" spans="1:5">
      <c r="A1558" s="7"/>
      <c r="B1558" s="5"/>
      <c r="C1558" s="5"/>
      <c r="D1558" s="11"/>
      <c r="E1558" s="16"/>
    </row>
    <row r="1559" spans="1:5">
      <c r="A1559" s="7"/>
      <c r="B1559" s="5"/>
      <c r="C1559" s="5"/>
      <c r="D1559" s="11"/>
      <c r="E1559" s="16"/>
    </row>
    <row r="1560" spans="1:5">
      <c r="A1560" s="7"/>
      <c r="B1560" s="5"/>
      <c r="C1560" s="5"/>
      <c r="D1560" s="11"/>
      <c r="E1560" s="16"/>
    </row>
    <row r="1561" spans="1:5">
      <c r="A1561" s="7"/>
      <c r="B1561" s="5"/>
      <c r="C1561" s="5"/>
      <c r="D1561" s="11"/>
      <c r="E1561" s="16"/>
    </row>
    <row r="1562" spans="1:5">
      <c r="A1562" s="7"/>
      <c r="B1562" s="5"/>
      <c r="C1562" s="5"/>
      <c r="D1562" s="11"/>
      <c r="E1562" s="16"/>
    </row>
    <row r="1563" spans="1:5">
      <c r="A1563" s="7"/>
      <c r="B1563" s="5"/>
      <c r="C1563" s="5"/>
      <c r="D1563" s="11"/>
      <c r="E1563" s="16"/>
    </row>
    <row r="1564" spans="1:5">
      <c r="A1564" s="7"/>
      <c r="B1564" s="5"/>
      <c r="C1564" s="5"/>
      <c r="D1564" s="11"/>
      <c r="E1564" s="16"/>
    </row>
    <row r="1565" spans="1:5">
      <c r="A1565" s="7"/>
      <c r="B1565" s="5"/>
      <c r="C1565" s="5"/>
      <c r="D1565" s="11"/>
      <c r="E1565" s="16"/>
    </row>
    <row r="1566" spans="1:5">
      <c r="A1566" s="7"/>
      <c r="B1566" s="5"/>
      <c r="C1566" s="5"/>
      <c r="D1566" s="11"/>
      <c r="E1566" s="16"/>
    </row>
    <row r="1567" spans="1:5">
      <c r="A1567" s="7"/>
      <c r="B1567" s="5"/>
      <c r="C1567" s="5"/>
      <c r="D1567" s="11"/>
      <c r="E1567" s="16"/>
    </row>
    <row r="1568" spans="1:5">
      <c r="A1568" s="7"/>
      <c r="B1568" s="5"/>
      <c r="C1568" s="5"/>
      <c r="D1568" s="11"/>
      <c r="E1568" s="16"/>
    </row>
    <row r="1569" spans="1:5">
      <c r="A1569" s="7"/>
      <c r="B1569" s="5"/>
      <c r="C1569" s="5"/>
      <c r="D1569" s="11"/>
      <c r="E1569" s="16"/>
    </row>
    <row r="1570" spans="1:5">
      <c r="A1570" s="7"/>
      <c r="B1570" s="5"/>
      <c r="C1570" s="5"/>
      <c r="D1570" s="11"/>
      <c r="E1570" s="16"/>
    </row>
    <row r="1571" spans="1:5">
      <c r="A1571" s="7"/>
      <c r="B1571" s="5"/>
      <c r="C1571" s="5"/>
      <c r="D1571" s="11"/>
      <c r="E1571" s="16"/>
    </row>
    <row r="1572" spans="1:5">
      <c r="A1572" s="7"/>
      <c r="B1572" s="5"/>
      <c r="C1572" s="5"/>
      <c r="D1572" s="11"/>
      <c r="E1572" s="16"/>
    </row>
    <row r="1573" spans="1:5">
      <c r="A1573" s="7"/>
      <c r="B1573" s="5"/>
      <c r="C1573" s="5"/>
      <c r="D1573" s="11"/>
      <c r="E1573" s="16"/>
    </row>
    <row r="1574" spans="1:5">
      <c r="A1574" s="7"/>
      <c r="B1574" s="5"/>
      <c r="C1574" s="5"/>
      <c r="D1574" s="11"/>
      <c r="E1574" s="16"/>
    </row>
    <row r="1575" spans="1:5">
      <c r="A1575" s="7"/>
      <c r="B1575" s="5"/>
      <c r="C1575" s="5"/>
      <c r="D1575" s="11"/>
      <c r="E1575" s="16"/>
    </row>
    <row r="1576" spans="1:5">
      <c r="A1576" s="7"/>
      <c r="B1576" s="5"/>
      <c r="C1576" s="5"/>
      <c r="D1576" s="11"/>
      <c r="E1576" s="16"/>
    </row>
    <row r="1577" spans="1:5">
      <c r="A1577" s="7"/>
      <c r="B1577" s="5"/>
      <c r="C1577" s="5"/>
      <c r="D1577" s="11"/>
      <c r="E1577" s="16"/>
    </row>
    <row r="1578" spans="1:5">
      <c r="A1578" s="7"/>
      <c r="B1578" s="5"/>
      <c r="C1578" s="5"/>
      <c r="D1578" s="11"/>
      <c r="E1578" s="16"/>
    </row>
    <row r="1579" spans="1:5">
      <c r="A1579" s="7"/>
      <c r="B1579" s="5"/>
      <c r="C1579" s="5"/>
      <c r="D1579" s="11"/>
      <c r="E1579" s="16"/>
    </row>
    <row r="1580" spans="1:5">
      <c r="A1580" s="7"/>
      <c r="B1580" s="5"/>
      <c r="C1580" s="5"/>
      <c r="D1580" s="11"/>
      <c r="E1580" s="16"/>
    </row>
    <row r="1581" spans="1:5">
      <c r="A1581" s="7"/>
      <c r="B1581" s="5"/>
      <c r="C1581" s="5"/>
      <c r="D1581" s="11"/>
      <c r="E1581" s="16"/>
    </row>
    <row r="1582" spans="1:5">
      <c r="A1582" s="7"/>
      <c r="B1582" s="5"/>
      <c r="C1582" s="5"/>
      <c r="D1582" s="11"/>
      <c r="E1582" s="16"/>
    </row>
    <row r="1583" spans="1:5">
      <c r="A1583" s="7"/>
      <c r="B1583" s="5"/>
      <c r="C1583" s="5"/>
      <c r="D1583" s="11"/>
      <c r="E1583" s="16"/>
    </row>
    <row r="1584" spans="1:5">
      <c r="A1584" s="7"/>
      <c r="B1584" s="5"/>
      <c r="C1584" s="5"/>
      <c r="D1584" s="11"/>
      <c r="E1584" s="16"/>
    </row>
    <row r="1585" spans="1:5">
      <c r="A1585" s="7"/>
      <c r="B1585" s="5"/>
      <c r="C1585" s="5"/>
      <c r="D1585" s="11"/>
      <c r="E1585" s="16"/>
    </row>
    <row r="1586" spans="1:5">
      <c r="A1586" s="7"/>
      <c r="B1586" s="5"/>
      <c r="C1586" s="5"/>
      <c r="D1586" s="11"/>
      <c r="E1586" s="16"/>
    </row>
    <row r="1587" spans="1:5">
      <c r="A1587" s="7"/>
      <c r="B1587" s="5"/>
      <c r="C1587" s="5"/>
      <c r="D1587" s="11"/>
      <c r="E1587" s="16"/>
    </row>
    <row r="1588" spans="1:5">
      <c r="A1588" s="7"/>
      <c r="B1588" s="5"/>
      <c r="C1588" s="5"/>
      <c r="D1588" s="11"/>
      <c r="E1588" s="16"/>
    </row>
    <row r="1589" spans="1:5">
      <c r="A1589" s="7"/>
      <c r="B1589" s="5"/>
      <c r="C1589" s="5"/>
      <c r="D1589" s="11"/>
      <c r="E1589" s="16"/>
    </row>
    <row r="1590" spans="1:5">
      <c r="A1590" s="7"/>
      <c r="B1590" s="5"/>
      <c r="C1590" s="5"/>
      <c r="D1590" s="11"/>
      <c r="E1590" s="16"/>
    </row>
    <row r="1591" spans="1:5">
      <c r="A1591" s="7"/>
      <c r="B1591" s="5"/>
      <c r="C1591" s="5"/>
      <c r="D1591" s="11"/>
      <c r="E1591" s="16"/>
    </row>
    <row r="1592" spans="1:5">
      <c r="A1592" s="7"/>
      <c r="B1592" s="5"/>
      <c r="C1592" s="5"/>
      <c r="D1592" s="11"/>
      <c r="E1592" s="16"/>
    </row>
    <row r="1593" spans="1:5">
      <c r="A1593" s="7"/>
      <c r="B1593" s="5"/>
      <c r="C1593" s="5"/>
      <c r="D1593" s="11"/>
      <c r="E1593" s="16"/>
    </row>
    <row r="1594" spans="1:5">
      <c r="A1594" s="7"/>
      <c r="B1594" s="5"/>
      <c r="C1594" s="5"/>
      <c r="D1594" s="11"/>
      <c r="E1594" s="16"/>
    </row>
    <row r="1595" spans="1:5">
      <c r="A1595" s="7"/>
      <c r="B1595" s="5"/>
      <c r="C1595" s="5"/>
      <c r="D1595" s="11"/>
      <c r="E1595" s="16"/>
    </row>
    <row r="1596" spans="1:5">
      <c r="A1596" s="7"/>
      <c r="B1596" s="5"/>
      <c r="C1596" s="5"/>
      <c r="D1596" s="11"/>
      <c r="E1596" s="16"/>
    </row>
    <row r="1597" spans="1:5">
      <c r="A1597" s="7"/>
      <c r="B1597" s="5"/>
      <c r="C1597" s="5"/>
      <c r="D1597" s="11"/>
      <c r="E1597" s="16"/>
    </row>
    <row r="1598" spans="1:5">
      <c r="A1598" s="7"/>
      <c r="B1598" s="5"/>
      <c r="C1598" s="5"/>
      <c r="D1598" s="11"/>
      <c r="E1598" s="16"/>
    </row>
    <row r="1599" spans="1:5">
      <c r="A1599" s="7"/>
      <c r="B1599" s="5"/>
      <c r="C1599" s="5"/>
      <c r="D1599" s="11"/>
      <c r="E1599" s="16"/>
    </row>
    <row r="1600" spans="1:5">
      <c r="A1600" s="7"/>
      <c r="B1600" s="5"/>
      <c r="C1600" s="5"/>
      <c r="D1600" s="11"/>
      <c r="E1600" s="16"/>
    </row>
    <row r="1601" spans="1:5">
      <c r="A1601" s="7"/>
      <c r="B1601" s="5"/>
      <c r="C1601" s="5"/>
      <c r="D1601" s="11"/>
      <c r="E1601" s="16"/>
    </row>
    <row r="1602" spans="1:5">
      <c r="A1602" s="7"/>
      <c r="B1602" s="5"/>
      <c r="C1602" s="5"/>
      <c r="D1602" s="11"/>
      <c r="E1602" s="16"/>
    </row>
    <row r="1603" spans="1:5">
      <c r="A1603" s="7"/>
      <c r="B1603" s="5"/>
      <c r="C1603" s="5"/>
      <c r="D1603" s="11"/>
      <c r="E1603" s="16"/>
    </row>
    <row r="1604" spans="1:5">
      <c r="A1604" s="7"/>
      <c r="B1604" s="5"/>
      <c r="C1604" s="5"/>
      <c r="D1604" s="11"/>
      <c r="E1604" s="16"/>
    </row>
    <row r="1605" spans="1:5">
      <c r="A1605" s="7"/>
      <c r="B1605" s="5"/>
      <c r="C1605" s="5"/>
      <c r="D1605" s="11"/>
      <c r="E1605" s="16"/>
    </row>
    <row r="1606" spans="1:5">
      <c r="A1606" s="7"/>
      <c r="B1606" s="5"/>
      <c r="C1606" s="5"/>
      <c r="D1606" s="11"/>
      <c r="E1606" s="16"/>
    </row>
    <row r="1607" spans="1:5">
      <c r="A1607" s="7"/>
      <c r="B1607" s="5"/>
      <c r="C1607" s="5"/>
      <c r="D1607" s="11"/>
      <c r="E1607" s="16"/>
    </row>
    <row r="1608" spans="1:5">
      <c r="A1608" s="7"/>
      <c r="B1608" s="5"/>
      <c r="C1608" s="5"/>
      <c r="D1608" s="11"/>
      <c r="E1608" s="16"/>
    </row>
    <row r="1609" spans="1:5">
      <c r="A1609" s="7"/>
      <c r="B1609" s="5"/>
      <c r="C1609" s="5"/>
      <c r="D1609" s="11"/>
      <c r="E1609" s="16"/>
    </row>
    <row r="1610" spans="1:5">
      <c r="A1610" s="7"/>
      <c r="B1610" s="5"/>
      <c r="C1610" s="5"/>
      <c r="D1610" s="11"/>
      <c r="E1610" s="16"/>
    </row>
    <row r="1611" spans="1:5">
      <c r="A1611" s="7"/>
      <c r="B1611" s="5"/>
      <c r="C1611" s="5"/>
      <c r="D1611" s="11"/>
      <c r="E1611" s="16"/>
    </row>
    <row r="1612" spans="1:5">
      <c r="A1612" s="7"/>
      <c r="B1612" s="5"/>
      <c r="C1612" s="5"/>
      <c r="D1612" s="11"/>
      <c r="E1612" s="16"/>
    </row>
    <row r="1613" spans="1:5">
      <c r="A1613" s="7"/>
      <c r="B1613" s="5"/>
      <c r="C1613" s="5"/>
      <c r="D1613" s="11"/>
      <c r="E1613" s="16"/>
    </row>
    <row r="1614" spans="1:5">
      <c r="A1614" s="7"/>
      <c r="B1614" s="5"/>
      <c r="C1614" s="5"/>
      <c r="D1614" s="11"/>
      <c r="E1614" s="16"/>
    </row>
    <row r="1615" spans="1:5">
      <c r="A1615" s="7"/>
      <c r="B1615" s="5"/>
      <c r="C1615" s="5"/>
      <c r="D1615" s="11"/>
      <c r="E1615" s="16"/>
    </row>
    <row r="1616" spans="1:5">
      <c r="A1616" s="7"/>
      <c r="B1616" s="5"/>
      <c r="C1616" s="5"/>
      <c r="D1616" s="11"/>
      <c r="E1616" s="16"/>
    </row>
    <row r="1617" spans="1:5">
      <c r="A1617" s="7"/>
      <c r="B1617" s="5"/>
      <c r="C1617" s="5"/>
      <c r="D1617" s="11"/>
      <c r="E1617" s="16"/>
    </row>
    <row r="1618" spans="1:5">
      <c r="A1618" s="7"/>
      <c r="B1618" s="5"/>
      <c r="C1618" s="5"/>
      <c r="D1618" s="11"/>
      <c r="E1618" s="16"/>
    </row>
    <row r="1619" spans="1:5">
      <c r="A1619" s="7"/>
      <c r="B1619" s="5"/>
      <c r="C1619" s="5"/>
      <c r="D1619" s="11"/>
      <c r="E1619" s="16"/>
    </row>
    <row r="1620" spans="1:5">
      <c r="A1620" s="7"/>
      <c r="B1620" s="5"/>
      <c r="C1620" s="5"/>
      <c r="D1620" s="11"/>
      <c r="E1620" s="16"/>
    </row>
    <row r="1621" spans="1:5">
      <c r="A1621" s="7"/>
      <c r="B1621" s="5"/>
      <c r="C1621" s="5"/>
      <c r="D1621" s="11"/>
      <c r="E1621" s="16"/>
    </row>
    <row r="1622" spans="1:5">
      <c r="A1622" s="7"/>
      <c r="B1622" s="5"/>
      <c r="C1622" s="5"/>
      <c r="D1622" s="11"/>
      <c r="E1622" s="16"/>
    </row>
    <row r="1623" spans="1:5">
      <c r="A1623" s="7"/>
      <c r="B1623" s="5"/>
      <c r="C1623" s="5"/>
      <c r="D1623" s="11"/>
      <c r="E1623" s="16"/>
    </row>
  </sheetData>
  <mergeCells count="4">
    <mergeCell ref="A14:B14"/>
    <mergeCell ref="B8:F8"/>
    <mergeCell ref="A7:A8"/>
    <mergeCell ref="B7:F7"/>
  </mergeCells>
  <phoneticPr fontId="2" type="noConversion"/>
  <pageMargins left="0.31496062992125984" right="0.19685039370078741" top="0.43307086614173229" bottom="0.19685039370078741" header="0.51181102362204722" footer="0.35433070866141736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G1586"/>
  <sheetViews>
    <sheetView topLeftCell="A7" zoomScale="80" zoomScaleNormal="80" workbookViewId="0">
      <selection activeCell="B10" sqref="B10"/>
    </sheetView>
  </sheetViews>
  <sheetFormatPr baseColWidth="10" defaultRowHeight="13.2"/>
  <cols>
    <col min="1" max="1" width="30.5546875" style="6" customWidth="1"/>
    <col min="2" max="2" width="31.6640625" style="3" customWidth="1"/>
    <col min="3" max="3" width="63.5546875" style="3" customWidth="1"/>
    <col min="4" max="4" width="11.88671875" style="3" customWidth="1"/>
    <col min="5" max="5" width="6.5546875" style="9" customWidth="1"/>
    <col min="6" max="6" width="33.6640625" customWidth="1"/>
    <col min="7" max="7" width="88.33203125" customWidth="1"/>
  </cols>
  <sheetData>
    <row r="1" spans="1:7" ht="26.25" customHeight="1">
      <c r="A1" s="120" t="s">
        <v>20</v>
      </c>
      <c r="B1" s="120"/>
      <c r="C1" s="118"/>
      <c r="D1" s="282" t="s">
        <v>15</v>
      </c>
      <c r="E1" s="283"/>
      <c r="F1" s="283"/>
      <c r="G1" s="284"/>
    </row>
    <row r="2" spans="1:7" ht="19.5" customHeight="1">
      <c r="A2" s="130"/>
      <c r="B2" s="2"/>
      <c r="C2" s="2"/>
      <c r="D2" s="285"/>
      <c r="E2" s="286"/>
      <c r="F2" s="286"/>
      <c r="G2" s="287"/>
    </row>
    <row r="3" spans="1:7" ht="48" customHeight="1">
      <c r="A3" s="120" t="str">
        <f>'Wertungsmatrix Zuschlagskriter.'!A3</f>
        <v>LG und AG Siegen</v>
      </c>
      <c r="B3" s="12"/>
      <c r="C3" s="12"/>
      <c r="D3" s="288" t="s">
        <v>78</v>
      </c>
      <c r="E3" s="289"/>
      <c r="F3" s="289"/>
      <c r="G3" s="290"/>
    </row>
    <row r="4" spans="1:7" ht="33" customHeight="1">
      <c r="A4" s="120" t="str">
        <f>'Wertungsmatrix Zuschlagskriter.'!A4</f>
        <v>Fachplaner TGA</v>
      </c>
      <c r="D4" s="288" t="s">
        <v>16</v>
      </c>
      <c r="E4" s="291"/>
      <c r="F4" s="291"/>
      <c r="G4" s="292"/>
    </row>
    <row r="5" spans="1:7" ht="36" customHeight="1">
      <c r="A5" s="7"/>
    </row>
    <row r="6" spans="1:7" ht="37.5" customHeight="1">
      <c r="A6" s="140" t="s">
        <v>4</v>
      </c>
      <c r="B6" s="140" t="s">
        <v>21</v>
      </c>
      <c r="C6" s="140" t="s">
        <v>0</v>
      </c>
      <c r="D6" s="141" t="s">
        <v>1</v>
      </c>
      <c r="E6" s="142" t="s">
        <v>60</v>
      </c>
      <c r="F6" s="228" t="s">
        <v>14</v>
      </c>
      <c r="G6" s="143" t="s">
        <v>7</v>
      </c>
    </row>
    <row r="7" spans="1:7" ht="105" customHeight="1">
      <c r="A7" s="217" t="str">
        <f>'Wertungsmatrix Zuschlagskriter.'!A7</f>
        <v>* Erläuterung Punkteverteilung für die markierten Kriterien</v>
      </c>
      <c r="B7" s="293" t="str">
        <f>Bewertungsmaßstab!A8</f>
        <v xml:space="preserve">* 0 Punkte  = keine Darstellung / Erläuterung
   1 Punkt   = das Kriterium ist nicht zufriedenstellend, die Erwartungen des Auftraggebers werden nicht erfüllt, die Herangehensweise lässt keine Auseinandersetzung mit dem Projekt erkennen.
   2 Punkte = das Kriterium ist nur teilweise zufriedenstellend, die Erwartungen des Auftraggebers werden in Ansätzen erfüllt, die Herangehensweise lässt keine ausreichende Auseinandersetzung mit dem Projekt erkennen.
   3 Punkte = das Kriterium ist zufriedenstellend, die Erwartungen des Auftraggebers werden weitestgehend erfüllt, in Ansätzen neue und innovative Aspekte werden nicht vorgeschlagen, durchschnittliche Herangehensweise.
   4 Punkte = das Kriterium überzeugt, die Erwartungen des Auftraggebers werden erfüllt, in Ansätzen werden neue und innovative Aspekte vorgeschlagen, gute Herangehensweise.
   5 Punkte = das Kriterium überzeugt weit über das Wesentliche hinaus, neue und innovative Aspekte werden vorgeschlagen, bestmögliche Herangehensweise. </v>
      </c>
      <c r="C7" s="294"/>
      <c r="D7" s="294"/>
      <c r="E7" s="294"/>
      <c r="F7" s="294"/>
      <c r="G7" s="295"/>
    </row>
    <row r="8" spans="1:7" ht="171.6">
      <c r="A8" s="119" t="str">
        <f>'Wertungsmatrix Zuschlagskriter.'!A9</f>
        <v>Vorgehen im ausgeschriebenen Projekt</v>
      </c>
      <c r="B8" s="92" t="str">
        <f>'Wertungsmatrix Zuschlagskriter.'!B9</f>
        <v>siehe Vorlage "Konzept Fachplanung TGA"</v>
      </c>
      <c r="C8" s="144" t="str">
        <f>'Wertungsmatrix Zuschlagskriter.'!C9</f>
        <v xml:space="preserve">jeweils 0 - 5 Punkte* je nach Qualität der dargestellten Umsetzung:
- Projektbearbeitung unter Berücksichtigung der Projektanforderungen / Vorgaben / Projektrisiken
- Besonderheiten bei der Projektbearbeitung und der eigenen Herangehensweise zur nachhaltigen und innovativen Erfüllung der Projektziele.
</v>
      </c>
      <c r="D8" s="179">
        <f>'Wertungsmatrix Zuschlagskriter.'!D9</f>
        <v>10</v>
      </c>
      <c r="E8" s="162">
        <f>'Wertungsmatrix Zuschlagskriter.'!E9</f>
        <v>15</v>
      </c>
      <c r="F8" s="229"/>
      <c r="G8" s="201" t="s">
        <v>80</v>
      </c>
    </row>
    <row r="9" spans="1:7" ht="175.5" customHeight="1">
      <c r="A9" s="119" t="str">
        <f>'Wertungsmatrix Zuschlagskriter.'!A10</f>
        <v>Projektablauf/Projekt-organisation</v>
      </c>
      <c r="B9" s="92" t="str">
        <f>'Wertungsmatrix Zuschlagskriter.'!B10</f>
        <v>siehe Vorlage "Konzept Fachplanung TGA"</v>
      </c>
      <c r="C9" s="144" t="str">
        <f>'Wertungsmatrix Zuschlagskriter.'!C10</f>
        <v xml:space="preserve">jeweils 0 - 5 Punkte* je nach Qualität des dargestellten Projektablaufes und der Projektorganisation:
- Tätigkeitsverteilung inklusive Krankheits- und Urlaubsvertretungen im Projektteam
- interne und externe Schnittstellen 
</v>
      </c>
      <c r="D9" s="179">
        <f>'Wertungsmatrix Zuschlagskriter.'!D10</f>
        <v>10</v>
      </c>
      <c r="E9" s="162">
        <f>'Wertungsmatrix Zuschlagskriter.'!E10</f>
        <v>10</v>
      </c>
      <c r="F9" s="229" t="s">
        <v>83</v>
      </c>
      <c r="G9" s="201" t="s">
        <v>81</v>
      </c>
    </row>
    <row r="10" spans="1:7" ht="207.75" customHeight="1">
      <c r="A10" s="119" t="str">
        <f>'Wertungsmatrix Zuschlagskriter.'!A11</f>
        <v>Erläuterungen zur Qualitätssicherung am ausgeschriebenen Projekt</v>
      </c>
      <c r="B10" s="92" t="str">
        <f>'Wertungsmatrix Zuschlagskriter.'!B11</f>
        <v>siehe Vorlage "Konzept Fachplanung TGA"</v>
      </c>
      <c r="C10" s="144" t="str">
        <f>'Wertungsmatrix Zuschlagskriter.'!C11</f>
        <v xml:space="preserve">jeweils 0 - 5 Punkte* je nach Qualität für die Darstellung und Erläuterung von:
- Umgang mit potenziellen Risiken oder Unsicherheiten
- projektspezifischen Maßnahmen zur Einhaltung der Qualität (Validierung der Daten/Kennwerte, Plausibilitätsprüfungen,...)
</v>
      </c>
      <c r="D10" s="179">
        <f>'Wertungsmatrix Zuschlagskriter.'!D11</f>
        <v>10</v>
      </c>
      <c r="E10" s="162">
        <f>'Wertungsmatrix Zuschlagskriter.'!E11</f>
        <v>20</v>
      </c>
      <c r="F10" s="229" t="s">
        <v>84</v>
      </c>
      <c r="G10" s="201" t="s">
        <v>82</v>
      </c>
    </row>
    <row r="11" spans="1:7">
      <c r="A11" s="7"/>
      <c r="B11" s="5"/>
      <c r="C11" s="5"/>
      <c r="D11" s="5"/>
      <c r="E11" s="11"/>
    </row>
    <row r="12" spans="1:7">
      <c r="A12" s="7"/>
      <c r="B12" s="5"/>
      <c r="C12" s="5"/>
      <c r="D12" s="5"/>
      <c r="E12" s="11"/>
    </row>
    <row r="13" spans="1:7">
      <c r="A13" s="7"/>
      <c r="B13" s="5"/>
      <c r="C13" s="5"/>
      <c r="D13" s="5"/>
      <c r="E13" s="11"/>
    </row>
    <row r="14" spans="1:7">
      <c r="A14" s="7"/>
      <c r="B14" s="5"/>
      <c r="C14" s="5"/>
      <c r="D14" s="5"/>
      <c r="E14" s="11"/>
    </row>
    <row r="15" spans="1:7">
      <c r="A15" s="7"/>
      <c r="B15" s="5"/>
      <c r="C15" s="5"/>
      <c r="D15" s="5"/>
      <c r="E15" s="11"/>
    </row>
    <row r="16" spans="1:7">
      <c r="A16" s="7"/>
      <c r="B16" s="5"/>
      <c r="C16" s="5"/>
      <c r="D16" s="5"/>
      <c r="E16" s="11"/>
    </row>
    <row r="17" spans="1:5">
      <c r="A17" s="7"/>
      <c r="B17" s="5"/>
      <c r="C17" s="5"/>
      <c r="D17" s="5"/>
      <c r="E17" s="11"/>
    </row>
    <row r="18" spans="1:5">
      <c r="A18" s="7"/>
      <c r="B18" s="5"/>
      <c r="C18" s="5"/>
      <c r="D18" s="5"/>
      <c r="E18" s="11"/>
    </row>
    <row r="19" spans="1:5">
      <c r="A19" s="82"/>
      <c r="B19" s="5"/>
      <c r="D19" s="5"/>
      <c r="E19" s="11"/>
    </row>
    <row r="20" spans="1:5">
      <c r="A20" s="82"/>
      <c r="B20" s="5"/>
      <c r="C20" s="5"/>
      <c r="D20" s="5"/>
      <c r="E20" s="11"/>
    </row>
    <row r="21" spans="1:5">
      <c r="A21" s="82"/>
      <c r="B21" s="5"/>
      <c r="C21" s="5"/>
      <c r="D21" s="5"/>
      <c r="E21" s="11"/>
    </row>
    <row r="22" spans="1:5">
      <c r="A22" s="82"/>
      <c r="B22" s="5"/>
      <c r="C22" s="5"/>
      <c r="D22" s="5"/>
      <c r="E22" s="11"/>
    </row>
    <row r="23" spans="1:5">
      <c r="A23" s="82"/>
      <c r="B23" s="5"/>
      <c r="C23" s="5"/>
      <c r="D23" s="5"/>
      <c r="E23" s="11"/>
    </row>
    <row r="24" spans="1:5">
      <c r="A24" s="82"/>
      <c r="B24" s="5"/>
      <c r="C24" s="5"/>
      <c r="D24" s="5"/>
      <c r="E24" s="11"/>
    </row>
    <row r="25" spans="1:5">
      <c r="A25" s="82"/>
      <c r="B25" s="5"/>
      <c r="C25" s="5"/>
      <c r="D25" s="5"/>
      <c r="E25" s="11"/>
    </row>
    <row r="26" spans="1:5">
      <c r="A26" s="82"/>
      <c r="B26" s="5"/>
      <c r="C26" s="5"/>
      <c r="D26" s="5"/>
      <c r="E26" s="11"/>
    </row>
    <row r="27" spans="1:5">
      <c r="A27" s="82"/>
      <c r="B27" s="5"/>
      <c r="C27" s="5"/>
      <c r="D27" s="5"/>
      <c r="E27" s="11"/>
    </row>
    <row r="28" spans="1:5">
      <c r="A28" s="82"/>
      <c r="B28" s="5"/>
      <c r="C28" s="5"/>
      <c r="D28" s="5"/>
      <c r="E28" s="11"/>
    </row>
    <row r="29" spans="1:5">
      <c r="A29" s="82"/>
      <c r="B29" s="5"/>
      <c r="C29" s="5"/>
      <c r="D29" s="5"/>
      <c r="E29" s="11"/>
    </row>
    <row r="30" spans="1:5">
      <c r="A30" s="82"/>
      <c r="B30" s="5"/>
      <c r="C30" s="5"/>
      <c r="D30" s="5"/>
      <c r="E30" s="11"/>
    </row>
    <row r="31" spans="1:5">
      <c r="A31" s="82"/>
      <c r="B31" s="5"/>
      <c r="E31" s="11"/>
    </row>
    <row r="32" spans="1:5">
      <c r="A32" s="82"/>
      <c r="B32" s="5"/>
      <c r="E32" s="11"/>
    </row>
    <row r="33" spans="1:5">
      <c r="A33" s="82"/>
      <c r="B33" s="5"/>
      <c r="E33" s="11"/>
    </row>
    <row r="34" spans="1:5">
      <c r="A34" s="82"/>
      <c r="B34" s="5"/>
      <c r="E34" s="11"/>
    </row>
    <row r="35" spans="1:5">
      <c r="A35" s="7"/>
      <c r="B35" s="5"/>
      <c r="C35" s="5"/>
      <c r="D35" s="5"/>
      <c r="E35" s="11"/>
    </row>
    <row r="36" spans="1:5">
      <c r="A36" s="5"/>
      <c r="B36" s="5"/>
      <c r="C36" s="5"/>
      <c r="D36" s="5"/>
      <c r="E36" s="11"/>
    </row>
    <row r="37" spans="1:5">
      <c r="A37" s="5"/>
      <c r="B37" s="5"/>
      <c r="C37" s="5"/>
      <c r="D37" s="5"/>
      <c r="E37" s="11"/>
    </row>
    <row r="38" spans="1:5">
      <c r="A38" s="5"/>
      <c r="B38" s="5"/>
      <c r="C38" s="5"/>
      <c r="D38" s="5"/>
      <c r="E38" s="11"/>
    </row>
    <row r="39" spans="1:5">
      <c r="A39" s="5"/>
      <c r="B39" s="5"/>
      <c r="C39" s="5"/>
      <c r="D39" s="5"/>
      <c r="E39" s="11"/>
    </row>
    <row r="40" spans="1:5">
      <c r="A40" s="5"/>
      <c r="B40" s="5"/>
      <c r="C40" s="5"/>
      <c r="D40" s="5"/>
      <c r="E40" s="11"/>
    </row>
    <row r="41" spans="1:5">
      <c r="A41" s="5"/>
      <c r="B41" s="5"/>
      <c r="C41" s="5"/>
      <c r="D41" s="5"/>
      <c r="E41" s="11"/>
    </row>
    <row r="42" spans="1:5">
      <c r="A42" s="5"/>
      <c r="B42" s="5"/>
      <c r="C42" s="5"/>
      <c r="D42" s="5"/>
      <c r="E42" s="11"/>
    </row>
    <row r="43" spans="1:5">
      <c r="A43" s="5"/>
      <c r="B43" s="5"/>
      <c r="C43" s="5"/>
      <c r="D43" s="5"/>
      <c r="E43" s="11"/>
    </row>
    <row r="44" spans="1:5">
      <c r="A44" s="5"/>
      <c r="B44" s="5"/>
      <c r="C44" s="5"/>
      <c r="D44" s="5"/>
      <c r="E44" s="11"/>
    </row>
    <row r="45" spans="1:5">
      <c r="A45" s="5"/>
      <c r="B45" s="5"/>
      <c r="C45" s="5"/>
      <c r="D45" s="5"/>
      <c r="E45" s="11"/>
    </row>
    <row r="46" spans="1:5">
      <c r="A46" s="5"/>
      <c r="B46" s="5"/>
      <c r="C46" s="5"/>
      <c r="D46" s="5"/>
      <c r="E46" s="11"/>
    </row>
    <row r="47" spans="1:5">
      <c r="A47" s="7"/>
      <c r="B47" s="5"/>
      <c r="C47" s="5"/>
      <c r="D47" s="5"/>
      <c r="E47" s="11"/>
    </row>
    <row r="48" spans="1:5">
      <c r="A48" s="7"/>
      <c r="B48" s="5"/>
      <c r="C48" s="5"/>
      <c r="D48" s="5"/>
      <c r="E48" s="11"/>
    </row>
    <row r="49" spans="1:5">
      <c r="A49" s="7"/>
      <c r="B49" s="5"/>
      <c r="C49" s="5"/>
      <c r="D49" s="5"/>
      <c r="E49" s="11"/>
    </row>
    <row r="50" spans="1:5">
      <c r="A50" s="7"/>
      <c r="B50" s="5"/>
      <c r="C50" s="5"/>
      <c r="D50" s="5"/>
      <c r="E50" s="11"/>
    </row>
    <row r="51" spans="1:5">
      <c r="A51" s="7"/>
      <c r="B51" s="5"/>
      <c r="C51" s="5"/>
      <c r="D51" s="5"/>
      <c r="E51" s="11"/>
    </row>
    <row r="52" spans="1:5">
      <c r="A52" s="7"/>
      <c r="B52" s="5"/>
      <c r="C52" s="5"/>
      <c r="D52" s="5"/>
      <c r="E52" s="11"/>
    </row>
    <row r="53" spans="1:5">
      <c r="A53" s="7"/>
      <c r="B53" s="5"/>
      <c r="C53" s="5"/>
      <c r="D53" s="5"/>
      <c r="E53" s="11"/>
    </row>
    <row r="54" spans="1:5">
      <c r="A54" s="7"/>
      <c r="B54" s="5"/>
      <c r="C54" s="5"/>
      <c r="D54" s="5"/>
      <c r="E54" s="11"/>
    </row>
    <row r="55" spans="1:5">
      <c r="A55" s="7"/>
      <c r="B55" s="5"/>
      <c r="C55" s="5"/>
      <c r="D55" s="5"/>
      <c r="E55" s="11"/>
    </row>
    <row r="56" spans="1:5">
      <c r="A56" s="7"/>
      <c r="B56" s="5"/>
      <c r="C56" s="5"/>
      <c r="D56" s="5"/>
      <c r="E56" s="11"/>
    </row>
    <row r="57" spans="1:5">
      <c r="A57" s="7"/>
      <c r="B57" s="5"/>
      <c r="C57" s="5"/>
      <c r="D57" s="5"/>
      <c r="E57" s="11"/>
    </row>
    <row r="58" spans="1:5">
      <c r="A58" s="7"/>
      <c r="B58" s="5"/>
      <c r="C58" s="5"/>
      <c r="D58" s="5"/>
      <c r="E58" s="11"/>
    </row>
    <row r="59" spans="1:5">
      <c r="A59" s="7"/>
      <c r="B59" s="5"/>
      <c r="C59" s="5"/>
      <c r="D59" s="5"/>
      <c r="E59" s="11"/>
    </row>
    <row r="60" spans="1:5">
      <c r="A60" s="7"/>
      <c r="B60" s="5"/>
      <c r="C60" s="5"/>
      <c r="D60" s="5"/>
      <c r="E60" s="11"/>
    </row>
    <row r="61" spans="1:5">
      <c r="A61" s="7"/>
      <c r="B61" s="5"/>
      <c r="C61" s="5"/>
      <c r="D61" s="5"/>
      <c r="E61" s="11"/>
    </row>
    <row r="62" spans="1:5">
      <c r="A62" s="7"/>
      <c r="B62" s="5"/>
      <c r="C62" s="5"/>
      <c r="D62" s="5"/>
      <c r="E62" s="11"/>
    </row>
    <row r="63" spans="1:5">
      <c r="A63" s="7"/>
      <c r="B63" s="5"/>
      <c r="C63" s="5"/>
      <c r="D63" s="5"/>
      <c r="E63" s="11"/>
    </row>
    <row r="64" spans="1:5">
      <c r="A64" s="7"/>
      <c r="B64" s="5"/>
      <c r="C64" s="5"/>
      <c r="D64" s="5"/>
      <c r="E64" s="11"/>
    </row>
    <row r="65" spans="1:5">
      <c r="A65" s="7"/>
      <c r="B65" s="5"/>
      <c r="C65" s="5"/>
      <c r="D65" s="5"/>
      <c r="E65" s="11"/>
    </row>
    <row r="66" spans="1:5">
      <c r="A66" s="7"/>
      <c r="B66" s="5"/>
      <c r="C66" s="5"/>
      <c r="D66" s="5"/>
      <c r="E66" s="11"/>
    </row>
    <row r="67" spans="1:5">
      <c r="A67" s="7"/>
      <c r="B67" s="5"/>
      <c r="C67" s="5"/>
      <c r="D67" s="5"/>
      <c r="E67" s="11"/>
    </row>
    <row r="68" spans="1:5">
      <c r="A68" s="7"/>
      <c r="B68" s="5"/>
      <c r="C68" s="5"/>
      <c r="D68" s="5"/>
      <c r="E68" s="11"/>
    </row>
    <row r="69" spans="1:5">
      <c r="A69" s="7"/>
      <c r="B69" s="5"/>
      <c r="C69" s="5"/>
      <c r="D69" s="5"/>
      <c r="E69" s="11"/>
    </row>
    <row r="70" spans="1:5">
      <c r="A70" s="7"/>
      <c r="B70" s="5"/>
      <c r="C70" s="5"/>
      <c r="D70" s="5"/>
      <c r="E70" s="11"/>
    </row>
    <row r="71" spans="1:5">
      <c r="A71" s="7"/>
      <c r="B71" s="5"/>
      <c r="C71" s="5"/>
      <c r="D71" s="5"/>
      <c r="E71" s="11"/>
    </row>
    <row r="72" spans="1:5">
      <c r="A72" s="7"/>
      <c r="B72" s="5"/>
      <c r="C72" s="5"/>
      <c r="D72" s="5"/>
      <c r="E72" s="11"/>
    </row>
    <row r="73" spans="1:5">
      <c r="A73" s="7"/>
      <c r="B73" s="5"/>
      <c r="C73" s="5"/>
      <c r="D73" s="5"/>
      <c r="E73" s="11"/>
    </row>
    <row r="74" spans="1:5">
      <c r="A74" s="7"/>
      <c r="B74" s="5"/>
      <c r="C74" s="5"/>
      <c r="D74" s="5"/>
      <c r="E74" s="11"/>
    </row>
    <row r="75" spans="1:5">
      <c r="A75" s="7"/>
      <c r="B75" s="5"/>
      <c r="C75" s="5"/>
      <c r="D75" s="5"/>
      <c r="E75" s="11"/>
    </row>
    <row r="76" spans="1:5">
      <c r="A76" s="7"/>
      <c r="B76" s="5"/>
      <c r="C76" s="5"/>
      <c r="D76" s="5"/>
      <c r="E76" s="11"/>
    </row>
    <row r="77" spans="1:5">
      <c r="A77" s="7"/>
      <c r="B77" s="5"/>
      <c r="C77" s="5"/>
      <c r="D77" s="5"/>
      <c r="E77" s="11"/>
    </row>
    <row r="78" spans="1:5">
      <c r="A78" s="7"/>
      <c r="B78" s="5"/>
      <c r="C78" s="5"/>
      <c r="D78" s="5"/>
      <c r="E78" s="11"/>
    </row>
    <row r="79" spans="1:5">
      <c r="A79" s="7"/>
      <c r="B79" s="5"/>
      <c r="C79" s="5"/>
      <c r="D79" s="5"/>
      <c r="E79" s="11"/>
    </row>
    <row r="80" spans="1:5">
      <c r="A80" s="7"/>
      <c r="B80" s="5"/>
      <c r="C80" s="5"/>
      <c r="D80" s="5"/>
      <c r="E80" s="11"/>
    </row>
    <row r="81" spans="1:5">
      <c r="A81" s="7"/>
      <c r="B81" s="5"/>
      <c r="C81" s="5"/>
      <c r="D81" s="5"/>
      <c r="E81" s="11"/>
    </row>
    <row r="82" spans="1:5">
      <c r="A82" s="7"/>
      <c r="B82" s="5"/>
      <c r="C82" s="5"/>
      <c r="D82" s="5"/>
      <c r="E82" s="11"/>
    </row>
    <row r="83" spans="1:5">
      <c r="A83" s="7"/>
      <c r="B83" s="5"/>
      <c r="C83" s="5"/>
      <c r="D83" s="5"/>
      <c r="E83" s="11"/>
    </row>
    <row r="84" spans="1:5">
      <c r="A84" s="7"/>
      <c r="B84" s="5"/>
      <c r="C84" s="5"/>
      <c r="D84" s="5"/>
      <c r="E84" s="11"/>
    </row>
    <row r="85" spans="1:5">
      <c r="A85" s="7"/>
      <c r="B85" s="5"/>
      <c r="C85" s="5"/>
      <c r="D85" s="5"/>
      <c r="E85" s="11"/>
    </row>
    <row r="86" spans="1:5">
      <c r="A86" s="7"/>
      <c r="B86" s="5"/>
      <c r="C86" s="5"/>
      <c r="D86" s="5"/>
      <c r="E86" s="11"/>
    </row>
    <row r="87" spans="1:5">
      <c r="A87" s="7"/>
      <c r="B87" s="5"/>
      <c r="C87" s="5"/>
      <c r="D87" s="5"/>
      <c r="E87" s="11"/>
    </row>
    <row r="88" spans="1:5">
      <c r="A88" s="7"/>
      <c r="B88" s="5"/>
      <c r="C88" s="5"/>
      <c r="D88" s="5"/>
      <c r="E88" s="11"/>
    </row>
    <row r="89" spans="1:5">
      <c r="A89" s="7"/>
      <c r="B89" s="5"/>
      <c r="C89" s="5"/>
      <c r="D89" s="5"/>
      <c r="E89" s="11"/>
    </row>
    <row r="90" spans="1:5">
      <c r="A90" s="7"/>
      <c r="B90" s="5"/>
      <c r="C90" s="5"/>
      <c r="D90" s="5"/>
      <c r="E90" s="11"/>
    </row>
    <row r="91" spans="1:5">
      <c r="A91" s="7"/>
      <c r="B91" s="5"/>
      <c r="C91" s="5"/>
      <c r="D91" s="5"/>
      <c r="E91" s="11"/>
    </row>
    <row r="92" spans="1:5">
      <c r="A92" s="7"/>
      <c r="B92" s="5"/>
      <c r="C92" s="5"/>
      <c r="D92" s="5"/>
      <c r="E92" s="11"/>
    </row>
    <row r="93" spans="1:5">
      <c r="A93" s="7"/>
      <c r="B93" s="5"/>
      <c r="C93" s="5"/>
      <c r="D93" s="5"/>
      <c r="E93" s="11"/>
    </row>
    <row r="94" spans="1:5">
      <c r="A94" s="7"/>
      <c r="B94" s="5"/>
      <c r="C94" s="5"/>
      <c r="D94" s="5"/>
      <c r="E94" s="11"/>
    </row>
    <row r="95" spans="1:5">
      <c r="A95" s="7"/>
      <c r="B95" s="5"/>
      <c r="C95" s="5"/>
      <c r="D95" s="5"/>
      <c r="E95" s="11"/>
    </row>
    <row r="96" spans="1:5">
      <c r="A96" s="7"/>
      <c r="B96" s="5"/>
      <c r="C96" s="5"/>
      <c r="D96" s="5"/>
      <c r="E96" s="11"/>
    </row>
    <row r="97" spans="1:5">
      <c r="A97" s="7"/>
      <c r="B97" s="5"/>
      <c r="C97" s="5"/>
      <c r="D97" s="5"/>
      <c r="E97" s="11"/>
    </row>
    <row r="98" spans="1:5">
      <c r="A98" s="7"/>
      <c r="B98" s="5"/>
      <c r="C98" s="5"/>
      <c r="D98" s="5"/>
      <c r="E98" s="11"/>
    </row>
    <row r="99" spans="1:5">
      <c r="A99" s="7"/>
      <c r="B99" s="5"/>
      <c r="C99" s="5"/>
      <c r="D99" s="5"/>
      <c r="E99" s="11"/>
    </row>
    <row r="100" spans="1:5">
      <c r="A100" s="7"/>
      <c r="B100" s="5"/>
      <c r="C100" s="5"/>
      <c r="D100" s="5"/>
      <c r="E100" s="11"/>
    </row>
    <row r="101" spans="1:5">
      <c r="A101" s="7"/>
      <c r="B101" s="5"/>
      <c r="C101" s="5"/>
      <c r="D101" s="5"/>
      <c r="E101" s="11"/>
    </row>
    <row r="102" spans="1:5">
      <c r="A102" s="7"/>
      <c r="B102" s="5"/>
      <c r="C102" s="5"/>
      <c r="D102" s="5"/>
      <c r="E102" s="11"/>
    </row>
    <row r="103" spans="1:5">
      <c r="A103" s="7"/>
      <c r="B103" s="5"/>
      <c r="C103" s="5"/>
      <c r="D103" s="5"/>
      <c r="E103" s="11"/>
    </row>
    <row r="104" spans="1:5">
      <c r="A104" s="7"/>
      <c r="B104" s="5"/>
      <c r="C104" s="5"/>
      <c r="D104" s="5"/>
      <c r="E104" s="11"/>
    </row>
    <row r="105" spans="1:5">
      <c r="A105" s="7"/>
      <c r="B105" s="5"/>
      <c r="C105" s="5"/>
      <c r="D105" s="5"/>
      <c r="E105" s="11"/>
    </row>
    <row r="106" spans="1:5">
      <c r="A106" s="7"/>
      <c r="B106" s="5"/>
      <c r="C106" s="5"/>
      <c r="D106" s="5"/>
      <c r="E106" s="11"/>
    </row>
    <row r="107" spans="1:5">
      <c r="A107" s="7"/>
      <c r="B107" s="5"/>
      <c r="C107" s="5"/>
      <c r="D107" s="5"/>
      <c r="E107" s="11"/>
    </row>
    <row r="108" spans="1:5">
      <c r="A108" s="7"/>
      <c r="B108" s="5"/>
      <c r="C108" s="5"/>
      <c r="D108" s="5"/>
      <c r="E108" s="11"/>
    </row>
    <row r="109" spans="1:5">
      <c r="A109" s="7"/>
      <c r="B109" s="5"/>
      <c r="C109" s="5"/>
      <c r="D109" s="5"/>
      <c r="E109" s="11"/>
    </row>
    <row r="110" spans="1:5">
      <c r="A110" s="7"/>
      <c r="B110" s="5"/>
      <c r="C110" s="5"/>
      <c r="D110" s="5"/>
      <c r="E110" s="11"/>
    </row>
    <row r="111" spans="1:5">
      <c r="A111" s="7"/>
      <c r="B111" s="5"/>
      <c r="C111" s="5"/>
      <c r="D111" s="5"/>
      <c r="E111" s="11"/>
    </row>
    <row r="112" spans="1:5">
      <c r="A112" s="7"/>
      <c r="B112" s="5"/>
      <c r="C112" s="5"/>
      <c r="D112" s="5"/>
      <c r="E112" s="11"/>
    </row>
    <row r="113" spans="1:5">
      <c r="A113" s="7"/>
      <c r="B113" s="5"/>
      <c r="C113" s="5"/>
      <c r="D113" s="5"/>
      <c r="E113" s="11"/>
    </row>
    <row r="114" spans="1:5">
      <c r="A114" s="7"/>
      <c r="B114" s="5"/>
      <c r="C114" s="5"/>
      <c r="D114" s="5"/>
      <c r="E114" s="11"/>
    </row>
    <row r="115" spans="1:5">
      <c r="A115" s="7"/>
      <c r="B115" s="5"/>
      <c r="C115" s="5"/>
      <c r="D115" s="5"/>
      <c r="E115" s="11"/>
    </row>
    <row r="116" spans="1:5">
      <c r="A116" s="7"/>
      <c r="B116" s="5"/>
      <c r="C116" s="5"/>
      <c r="D116" s="5"/>
      <c r="E116" s="11"/>
    </row>
    <row r="117" spans="1:5">
      <c r="A117" s="7"/>
      <c r="B117" s="5"/>
      <c r="C117" s="5"/>
      <c r="D117" s="5"/>
      <c r="E117" s="11"/>
    </row>
    <row r="118" spans="1:5">
      <c r="A118" s="7"/>
      <c r="B118" s="5"/>
      <c r="C118" s="5"/>
      <c r="D118" s="5"/>
      <c r="E118" s="11"/>
    </row>
    <row r="119" spans="1:5">
      <c r="A119" s="7"/>
      <c r="B119" s="5"/>
      <c r="C119" s="5"/>
      <c r="D119" s="5"/>
      <c r="E119" s="11"/>
    </row>
    <row r="120" spans="1:5">
      <c r="A120" s="7"/>
      <c r="B120" s="5"/>
      <c r="C120" s="5"/>
      <c r="D120" s="5"/>
      <c r="E120" s="11"/>
    </row>
    <row r="121" spans="1:5">
      <c r="A121" s="7"/>
      <c r="B121" s="5"/>
      <c r="C121" s="5"/>
      <c r="D121" s="5"/>
      <c r="E121" s="11"/>
    </row>
    <row r="122" spans="1:5">
      <c r="A122" s="7"/>
      <c r="B122" s="5"/>
      <c r="C122" s="5"/>
      <c r="D122" s="5"/>
      <c r="E122" s="11"/>
    </row>
    <row r="123" spans="1:5">
      <c r="A123" s="7"/>
      <c r="B123" s="5"/>
      <c r="C123" s="5"/>
      <c r="D123" s="5"/>
      <c r="E123" s="11"/>
    </row>
    <row r="124" spans="1:5">
      <c r="A124" s="7"/>
      <c r="B124" s="5"/>
      <c r="C124" s="5"/>
      <c r="D124" s="5"/>
      <c r="E124" s="11"/>
    </row>
    <row r="125" spans="1:5">
      <c r="A125" s="7"/>
      <c r="B125" s="5"/>
      <c r="C125" s="5"/>
      <c r="D125" s="5"/>
      <c r="E125" s="11"/>
    </row>
    <row r="126" spans="1:5">
      <c r="A126" s="7"/>
      <c r="B126" s="5"/>
      <c r="C126" s="5"/>
      <c r="D126" s="5"/>
      <c r="E126" s="11"/>
    </row>
    <row r="127" spans="1:5">
      <c r="A127" s="7"/>
      <c r="B127" s="5"/>
      <c r="C127" s="5"/>
      <c r="D127" s="5"/>
      <c r="E127" s="11"/>
    </row>
    <row r="128" spans="1:5">
      <c r="A128" s="7"/>
      <c r="B128" s="5"/>
      <c r="C128" s="5"/>
      <c r="D128" s="5"/>
      <c r="E128" s="11"/>
    </row>
    <row r="129" spans="1:5">
      <c r="A129" s="7"/>
      <c r="B129" s="5"/>
      <c r="C129" s="5"/>
      <c r="D129" s="5"/>
      <c r="E129" s="11"/>
    </row>
    <row r="130" spans="1:5">
      <c r="A130" s="7"/>
      <c r="B130" s="5"/>
      <c r="C130" s="5"/>
      <c r="D130" s="5"/>
      <c r="E130" s="11"/>
    </row>
    <row r="131" spans="1:5">
      <c r="A131" s="7"/>
      <c r="B131" s="5"/>
      <c r="C131" s="5"/>
      <c r="D131" s="5"/>
      <c r="E131" s="11"/>
    </row>
    <row r="132" spans="1:5">
      <c r="A132" s="7"/>
      <c r="B132" s="5"/>
      <c r="C132" s="5"/>
      <c r="D132" s="5"/>
      <c r="E132" s="11"/>
    </row>
    <row r="133" spans="1:5">
      <c r="A133" s="7"/>
      <c r="B133" s="5"/>
      <c r="C133" s="5"/>
      <c r="D133" s="5"/>
      <c r="E133" s="11"/>
    </row>
    <row r="134" spans="1:5">
      <c r="A134" s="7"/>
      <c r="B134" s="5"/>
      <c r="C134" s="5"/>
      <c r="D134" s="5"/>
      <c r="E134" s="11"/>
    </row>
    <row r="135" spans="1:5">
      <c r="A135" s="7"/>
      <c r="B135" s="5"/>
      <c r="C135" s="5"/>
      <c r="D135" s="5"/>
      <c r="E135" s="11"/>
    </row>
    <row r="136" spans="1:5">
      <c r="A136" s="7"/>
      <c r="B136" s="5"/>
      <c r="C136" s="5"/>
      <c r="D136" s="5"/>
      <c r="E136" s="11"/>
    </row>
    <row r="137" spans="1:5">
      <c r="A137" s="7"/>
      <c r="B137" s="5"/>
      <c r="C137" s="5"/>
      <c r="D137" s="5"/>
      <c r="E137" s="11"/>
    </row>
    <row r="138" spans="1:5">
      <c r="A138" s="7"/>
      <c r="B138" s="5"/>
      <c r="C138" s="5"/>
      <c r="D138" s="5"/>
      <c r="E138" s="11"/>
    </row>
    <row r="139" spans="1:5">
      <c r="A139" s="7"/>
      <c r="B139" s="5"/>
      <c r="C139" s="5"/>
      <c r="D139" s="5"/>
      <c r="E139" s="11"/>
    </row>
    <row r="140" spans="1:5">
      <c r="A140" s="7"/>
      <c r="B140" s="5"/>
      <c r="C140" s="5"/>
      <c r="D140" s="5"/>
      <c r="E140" s="11"/>
    </row>
    <row r="141" spans="1:5">
      <c r="A141" s="7"/>
      <c r="B141" s="5"/>
      <c r="C141" s="5"/>
      <c r="D141" s="5"/>
      <c r="E141" s="11"/>
    </row>
    <row r="142" spans="1:5">
      <c r="A142" s="7"/>
      <c r="B142" s="5"/>
      <c r="C142" s="5"/>
      <c r="D142" s="5"/>
      <c r="E142" s="11"/>
    </row>
    <row r="143" spans="1:5">
      <c r="A143" s="7"/>
      <c r="B143" s="5"/>
      <c r="C143" s="5"/>
      <c r="D143" s="5"/>
      <c r="E143" s="11"/>
    </row>
    <row r="144" spans="1:5">
      <c r="A144" s="7"/>
      <c r="B144" s="5"/>
      <c r="C144" s="5"/>
      <c r="D144" s="5"/>
      <c r="E144" s="11"/>
    </row>
    <row r="145" spans="1:5">
      <c r="A145" s="7"/>
      <c r="B145" s="5"/>
      <c r="C145" s="5"/>
      <c r="D145" s="5"/>
      <c r="E145" s="11"/>
    </row>
    <row r="146" spans="1:5">
      <c r="A146" s="7"/>
      <c r="B146" s="5"/>
      <c r="C146" s="5"/>
      <c r="D146" s="5"/>
      <c r="E146" s="11"/>
    </row>
    <row r="147" spans="1:5">
      <c r="A147" s="7"/>
      <c r="B147" s="5"/>
      <c r="C147" s="5"/>
      <c r="D147" s="5"/>
      <c r="E147" s="11"/>
    </row>
    <row r="148" spans="1:5">
      <c r="A148" s="7"/>
      <c r="B148" s="5"/>
      <c r="C148" s="5"/>
      <c r="D148" s="5"/>
      <c r="E148" s="11"/>
    </row>
    <row r="149" spans="1:5">
      <c r="A149" s="7"/>
      <c r="B149" s="5"/>
      <c r="C149" s="5"/>
      <c r="D149" s="5"/>
      <c r="E149" s="11"/>
    </row>
    <row r="150" spans="1:5">
      <c r="A150" s="7"/>
      <c r="B150" s="5"/>
      <c r="C150" s="5"/>
      <c r="D150" s="5"/>
      <c r="E150" s="11"/>
    </row>
    <row r="151" spans="1:5">
      <c r="A151" s="7"/>
      <c r="B151" s="5"/>
      <c r="C151" s="5"/>
      <c r="D151" s="5"/>
      <c r="E151" s="11"/>
    </row>
    <row r="152" spans="1:5">
      <c r="A152" s="7"/>
      <c r="B152" s="5"/>
      <c r="C152" s="5"/>
      <c r="D152" s="5"/>
      <c r="E152" s="11"/>
    </row>
    <row r="153" spans="1:5">
      <c r="A153" s="7"/>
      <c r="B153" s="5"/>
      <c r="C153" s="5"/>
      <c r="D153" s="5"/>
      <c r="E153" s="11"/>
    </row>
    <row r="154" spans="1:5">
      <c r="A154" s="7"/>
      <c r="B154" s="5"/>
      <c r="C154" s="5"/>
      <c r="D154" s="5"/>
      <c r="E154" s="11"/>
    </row>
    <row r="155" spans="1:5">
      <c r="A155" s="7"/>
      <c r="B155" s="5"/>
      <c r="C155" s="5"/>
      <c r="D155" s="5"/>
      <c r="E155" s="11"/>
    </row>
    <row r="156" spans="1:5">
      <c r="A156" s="7"/>
      <c r="B156" s="5"/>
      <c r="C156" s="5"/>
      <c r="D156" s="5"/>
      <c r="E156" s="11"/>
    </row>
    <row r="157" spans="1:5">
      <c r="A157" s="7"/>
      <c r="B157" s="5"/>
      <c r="C157" s="5"/>
      <c r="D157" s="5"/>
      <c r="E157" s="11"/>
    </row>
    <row r="158" spans="1:5">
      <c r="A158" s="7"/>
      <c r="B158" s="5"/>
      <c r="C158" s="5"/>
      <c r="D158" s="5"/>
      <c r="E158" s="11"/>
    </row>
    <row r="159" spans="1:5">
      <c r="A159" s="7"/>
      <c r="B159" s="5"/>
      <c r="C159" s="5"/>
      <c r="D159" s="5"/>
      <c r="E159" s="11"/>
    </row>
    <row r="160" spans="1:5">
      <c r="A160" s="7"/>
      <c r="B160" s="5"/>
      <c r="C160" s="5"/>
      <c r="D160" s="5"/>
      <c r="E160" s="11"/>
    </row>
    <row r="161" spans="1:5">
      <c r="A161" s="7"/>
      <c r="B161" s="5"/>
      <c r="C161" s="5"/>
      <c r="D161" s="5"/>
      <c r="E161" s="11"/>
    </row>
    <row r="162" spans="1:5">
      <c r="A162" s="7"/>
      <c r="B162" s="5"/>
      <c r="C162" s="5"/>
      <c r="D162" s="5"/>
      <c r="E162" s="11"/>
    </row>
    <row r="163" spans="1:5">
      <c r="A163" s="7"/>
      <c r="B163" s="5"/>
      <c r="C163" s="5"/>
      <c r="D163" s="5"/>
      <c r="E163" s="11"/>
    </row>
    <row r="164" spans="1:5">
      <c r="A164" s="7"/>
      <c r="B164" s="5"/>
      <c r="C164" s="5"/>
      <c r="D164" s="5"/>
      <c r="E164" s="11"/>
    </row>
    <row r="165" spans="1:5">
      <c r="A165" s="7"/>
      <c r="B165" s="5"/>
      <c r="C165" s="5"/>
      <c r="D165" s="5"/>
      <c r="E165" s="11"/>
    </row>
    <row r="166" spans="1:5">
      <c r="A166" s="7"/>
      <c r="B166" s="5"/>
      <c r="C166" s="5"/>
      <c r="D166" s="5"/>
      <c r="E166" s="11"/>
    </row>
    <row r="167" spans="1:5">
      <c r="A167" s="7"/>
      <c r="B167" s="5"/>
      <c r="C167" s="5"/>
      <c r="D167" s="5"/>
      <c r="E167" s="11"/>
    </row>
    <row r="168" spans="1:5">
      <c r="A168" s="7"/>
      <c r="B168" s="5"/>
      <c r="C168" s="5"/>
      <c r="D168" s="5"/>
      <c r="E168" s="11"/>
    </row>
    <row r="169" spans="1:5">
      <c r="A169" s="7"/>
      <c r="B169" s="5"/>
      <c r="C169" s="5"/>
      <c r="D169" s="5"/>
      <c r="E169" s="11"/>
    </row>
    <row r="170" spans="1:5">
      <c r="A170" s="7"/>
      <c r="B170" s="5"/>
      <c r="C170" s="5"/>
      <c r="D170" s="5"/>
      <c r="E170" s="11"/>
    </row>
    <row r="171" spans="1:5">
      <c r="A171" s="7"/>
      <c r="B171" s="5"/>
      <c r="C171" s="5"/>
      <c r="D171" s="5"/>
      <c r="E171" s="11"/>
    </row>
    <row r="172" spans="1:5">
      <c r="A172" s="7"/>
      <c r="B172" s="5"/>
      <c r="C172" s="5"/>
      <c r="D172" s="5"/>
      <c r="E172" s="11"/>
    </row>
    <row r="173" spans="1:5">
      <c r="A173" s="7"/>
      <c r="B173" s="5"/>
      <c r="C173" s="5"/>
      <c r="D173" s="5"/>
      <c r="E173" s="11"/>
    </row>
    <row r="174" spans="1:5">
      <c r="A174" s="7"/>
      <c r="B174" s="5"/>
      <c r="C174" s="5"/>
      <c r="D174" s="5"/>
      <c r="E174" s="11"/>
    </row>
    <row r="175" spans="1:5">
      <c r="A175" s="7"/>
      <c r="B175" s="5"/>
      <c r="C175" s="5"/>
      <c r="D175" s="5"/>
      <c r="E175" s="11"/>
    </row>
    <row r="176" spans="1:5">
      <c r="A176" s="7"/>
      <c r="B176" s="5"/>
      <c r="C176" s="5"/>
      <c r="D176" s="5"/>
      <c r="E176" s="11"/>
    </row>
    <row r="177" spans="1:5">
      <c r="A177" s="7"/>
      <c r="B177" s="5"/>
      <c r="C177" s="5"/>
      <c r="D177" s="5"/>
      <c r="E177" s="11"/>
    </row>
    <row r="178" spans="1:5">
      <c r="A178" s="7"/>
      <c r="B178" s="5"/>
      <c r="C178" s="5"/>
      <c r="D178" s="5"/>
      <c r="E178" s="11"/>
    </row>
    <row r="179" spans="1:5">
      <c r="A179" s="7"/>
      <c r="B179" s="5"/>
      <c r="C179" s="5"/>
      <c r="D179" s="5"/>
      <c r="E179" s="11"/>
    </row>
    <row r="180" spans="1:5">
      <c r="A180" s="7"/>
      <c r="B180" s="5"/>
      <c r="C180" s="5"/>
      <c r="D180" s="5"/>
      <c r="E180" s="11"/>
    </row>
    <row r="181" spans="1:5">
      <c r="A181" s="7"/>
      <c r="B181" s="5"/>
      <c r="C181" s="5"/>
      <c r="D181" s="5"/>
      <c r="E181" s="11"/>
    </row>
    <row r="182" spans="1:5">
      <c r="A182" s="7"/>
      <c r="B182" s="5"/>
      <c r="C182" s="5"/>
      <c r="D182" s="5"/>
      <c r="E182" s="11"/>
    </row>
    <row r="183" spans="1:5">
      <c r="A183" s="7"/>
      <c r="B183" s="5"/>
      <c r="C183" s="5"/>
      <c r="D183" s="5"/>
      <c r="E183" s="11"/>
    </row>
    <row r="184" spans="1:5">
      <c r="A184" s="7"/>
      <c r="B184" s="5"/>
      <c r="C184" s="5"/>
      <c r="D184" s="5"/>
      <c r="E184" s="11"/>
    </row>
    <row r="185" spans="1:5">
      <c r="A185" s="7"/>
      <c r="B185" s="5"/>
      <c r="C185" s="5"/>
      <c r="D185" s="5"/>
      <c r="E185" s="11"/>
    </row>
    <row r="186" spans="1:5">
      <c r="A186" s="7"/>
      <c r="B186" s="5"/>
      <c r="C186" s="5"/>
      <c r="D186" s="5"/>
      <c r="E186" s="11"/>
    </row>
    <row r="187" spans="1:5">
      <c r="A187" s="7"/>
      <c r="B187" s="5"/>
      <c r="C187" s="5"/>
      <c r="D187" s="5"/>
      <c r="E187" s="11"/>
    </row>
    <row r="188" spans="1:5">
      <c r="A188" s="7"/>
      <c r="B188" s="5"/>
      <c r="C188" s="5"/>
      <c r="D188" s="5"/>
      <c r="E188" s="11"/>
    </row>
    <row r="189" spans="1:5">
      <c r="A189" s="7"/>
      <c r="B189" s="5"/>
      <c r="C189" s="5"/>
      <c r="D189" s="5"/>
      <c r="E189" s="11"/>
    </row>
    <row r="190" spans="1:5">
      <c r="A190" s="7"/>
      <c r="B190" s="5"/>
      <c r="C190" s="5"/>
      <c r="D190" s="5"/>
      <c r="E190" s="11"/>
    </row>
    <row r="191" spans="1:5">
      <c r="A191" s="7"/>
      <c r="B191" s="5"/>
      <c r="C191" s="5"/>
      <c r="D191" s="5"/>
      <c r="E191" s="11"/>
    </row>
    <row r="192" spans="1:5">
      <c r="A192" s="7"/>
      <c r="B192" s="5"/>
      <c r="C192" s="5"/>
      <c r="D192" s="5"/>
      <c r="E192" s="11"/>
    </row>
    <row r="193" spans="1:5">
      <c r="A193" s="7"/>
      <c r="B193" s="5"/>
      <c r="C193" s="5"/>
      <c r="D193" s="5"/>
      <c r="E193" s="11"/>
    </row>
    <row r="194" spans="1:5">
      <c r="A194" s="7"/>
      <c r="B194" s="5"/>
      <c r="C194" s="5"/>
      <c r="D194" s="5"/>
      <c r="E194" s="11"/>
    </row>
    <row r="195" spans="1:5">
      <c r="A195" s="7"/>
      <c r="B195" s="5"/>
      <c r="C195" s="5"/>
      <c r="D195" s="5"/>
      <c r="E195" s="11"/>
    </row>
    <row r="196" spans="1:5">
      <c r="A196" s="7"/>
      <c r="B196" s="5"/>
      <c r="C196" s="5"/>
      <c r="D196" s="5"/>
      <c r="E196" s="11"/>
    </row>
    <row r="197" spans="1:5">
      <c r="A197" s="7"/>
      <c r="B197" s="5"/>
      <c r="C197" s="5"/>
      <c r="D197" s="5"/>
      <c r="E197" s="11"/>
    </row>
    <row r="198" spans="1:5">
      <c r="A198" s="7"/>
      <c r="B198" s="5"/>
      <c r="C198" s="5"/>
      <c r="D198" s="5"/>
      <c r="E198" s="11"/>
    </row>
    <row r="199" spans="1:5">
      <c r="A199" s="7"/>
      <c r="B199" s="5"/>
      <c r="C199" s="5"/>
      <c r="D199" s="5"/>
      <c r="E199" s="11"/>
    </row>
    <row r="200" spans="1:5">
      <c r="A200" s="7"/>
      <c r="B200" s="5"/>
      <c r="C200" s="5"/>
      <c r="D200" s="5"/>
      <c r="E200" s="11"/>
    </row>
    <row r="201" spans="1:5">
      <c r="A201" s="7"/>
      <c r="B201" s="5"/>
      <c r="C201" s="5"/>
      <c r="D201" s="5"/>
      <c r="E201" s="11"/>
    </row>
    <row r="202" spans="1:5">
      <c r="A202" s="7"/>
      <c r="B202" s="5"/>
      <c r="C202" s="5"/>
      <c r="D202" s="5"/>
      <c r="E202" s="11"/>
    </row>
    <row r="203" spans="1:5">
      <c r="A203" s="7"/>
      <c r="B203" s="5"/>
      <c r="C203" s="5"/>
      <c r="D203" s="5"/>
      <c r="E203" s="11"/>
    </row>
    <row r="204" spans="1:5">
      <c r="A204" s="7"/>
      <c r="B204" s="5"/>
      <c r="C204" s="5"/>
      <c r="D204" s="5"/>
      <c r="E204" s="11"/>
    </row>
    <row r="205" spans="1:5">
      <c r="A205" s="7"/>
      <c r="B205" s="5"/>
      <c r="C205" s="5"/>
      <c r="D205" s="5"/>
      <c r="E205" s="11"/>
    </row>
    <row r="206" spans="1:5">
      <c r="A206" s="7"/>
      <c r="B206" s="5"/>
      <c r="C206" s="5"/>
      <c r="D206" s="5"/>
      <c r="E206" s="11"/>
    </row>
    <row r="207" spans="1:5">
      <c r="A207" s="7"/>
      <c r="B207" s="5"/>
      <c r="C207" s="5"/>
      <c r="D207" s="5"/>
      <c r="E207" s="11"/>
    </row>
    <row r="208" spans="1:5">
      <c r="A208" s="7"/>
      <c r="B208" s="5"/>
      <c r="C208" s="5"/>
      <c r="D208" s="5"/>
      <c r="E208" s="11"/>
    </row>
    <row r="209" spans="1:5">
      <c r="A209" s="7"/>
      <c r="B209" s="5"/>
      <c r="C209" s="5"/>
      <c r="D209" s="5"/>
      <c r="E209" s="11"/>
    </row>
    <row r="210" spans="1:5">
      <c r="A210" s="7"/>
      <c r="B210" s="5"/>
      <c r="C210" s="5"/>
      <c r="D210" s="5"/>
      <c r="E210" s="11"/>
    </row>
    <row r="211" spans="1:5">
      <c r="A211" s="7"/>
      <c r="B211" s="5"/>
      <c r="C211" s="5"/>
      <c r="D211" s="5"/>
      <c r="E211" s="11"/>
    </row>
    <row r="212" spans="1:5">
      <c r="A212" s="7"/>
      <c r="B212" s="5"/>
      <c r="C212" s="5"/>
      <c r="D212" s="5"/>
      <c r="E212" s="11"/>
    </row>
    <row r="213" spans="1:5">
      <c r="A213" s="7"/>
      <c r="B213" s="5"/>
      <c r="C213" s="5"/>
      <c r="D213" s="5"/>
      <c r="E213" s="11"/>
    </row>
    <row r="214" spans="1:5">
      <c r="A214" s="7"/>
      <c r="B214" s="5"/>
      <c r="C214" s="5"/>
      <c r="D214" s="5"/>
      <c r="E214" s="11"/>
    </row>
    <row r="215" spans="1:5">
      <c r="A215" s="7"/>
      <c r="B215" s="5"/>
      <c r="C215" s="5"/>
      <c r="D215" s="5"/>
      <c r="E215" s="11"/>
    </row>
    <row r="216" spans="1:5">
      <c r="A216" s="7"/>
      <c r="B216" s="5"/>
      <c r="C216" s="5"/>
      <c r="D216" s="5"/>
      <c r="E216" s="11"/>
    </row>
    <row r="217" spans="1:5">
      <c r="A217" s="7"/>
      <c r="B217" s="5"/>
      <c r="C217" s="5"/>
      <c r="D217" s="5"/>
      <c r="E217" s="11"/>
    </row>
    <row r="218" spans="1:5">
      <c r="A218" s="7"/>
      <c r="B218" s="5"/>
      <c r="C218" s="5"/>
      <c r="D218" s="5"/>
      <c r="E218" s="11"/>
    </row>
    <row r="219" spans="1:5">
      <c r="A219" s="7"/>
      <c r="B219" s="5"/>
      <c r="C219" s="5"/>
      <c r="D219" s="5"/>
      <c r="E219" s="11"/>
    </row>
    <row r="220" spans="1:5">
      <c r="A220" s="7"/>
      <c r="B220" s="5"/>
      <c r="C220" s="5"/>
      <c r="D220" s="5"/>
      <c r="E220" s="11"/>
    </row>
    <row r="221" spans="1:5">
      <c r="A221" s="7"/>
      <c r="B221" s="5"/>
      <c r="C221" s="5"/>
      <c r="D221" s="5"/>
      <c r="E221" s="11"/>
    </row>
    <row r="222" spans="1:5">
      <c r="A222" s="7"/>
      <c r="B222" s="5"/>
      <c r="C222" s="5"/>
      <c r="D222" s="5"/>
      <c r="E222" s="11"/>
    </row>
    <row r="223" spans="1:5">
      <c r="A223" s="7"/>
      <c r="B223" s="5"/>
      <c r="C223" s="5"/>
      <c r="D223" s="5"/>
      <c r="E223" s="11"/>
    </row>
    <row r="224" spans="1:5">
      <c r="A224" s="7"/>
      <c r="B224" s="5"/>
      <c r="C224" s="5"/>
      <c r="D224" s="5"/>
      <c r="E224" s="11"/>
    </row>
    <row r="225" spans="1:5">
      <c r="A225" s="7"/>
      <c r="B225" s="5"/>
      <c r="C225" s="5"/>
      <c r="D225" s="5"/>
      <c r="E225" s="11"/>
    </row>
    <row r="226" spans="1:5">
      <c r="A226" s="7"/>
      <c r="B226" s="5"/>
      <c r="C226" s="5"/>
      <c r="D226" s="5"/>
      <c r="E226" s="11"/>
    </row>
    <row r="227" spans="1:5">
      <c r="A227" s="7"/>
      <c r="B227" s="5"/>
      <c r="C227" s="5"/>
      <c r="D227" s="5"/>
      <c r="E227" s="11"/>
    </row>
    <row r="228" spans="1:5">
      <c r="A228" s="7"/>
      <c r="B228" s="5"/>
      <c r="C228" s="5"/>
      <c r="D228" s="5"/>
      <c r="E228" s="11"/>
    </row>
    <row r="229" spans="1:5">
      <c r="A229" s="7"/>
      <c r="B229" s="5"/>
      <c r="C229" s="5"/>
      <c r="D229" s="5"/>
      <c r="E229" s="11"/>
    </row>
    <row r="230" spans="1:5">
      <c r="A230" s="7"/>
      <c r="B230" s="5"/>
      <c r="C230" s="5"/>
      <c r="D230" s="5"/>
      <c r="E230" s="11"/>
    </row>
    <row r="231" spans="1:5">
      <c r="A231" s="7"/>
      <c r="B231" s="5"/>
      <c r="C231" s="5"/>
      <c r="D231" s="5"/>
      <c r="E231" s="11"/>
    </row>
    <row r="232" spans="1:5">
      <c r="A232" s="7"/>
      <c r="B232" s="5"/>
      <c r="C232" s="5"/>
      <c r="D232" s="5"/>
      <c r="E232" s="11"/>
    </row>
    <row r="233" spans="1:5">
      <c r="A233" s="7"/>
      <c r="B233" s="5"/>
      <c r="C233" s="5"/>
      <c r="D233" s="5"/>
      <c r="E233" s="11"/>
    </row>
    <row r="234" spans="1:5">
      <c r="A234" s="7"/>
      <c r="B234" s="5"/>
      <c r="C234" s="5"/>
      <c r="D234" s="5"/>
      <c r="E234" s="11"/>
    </row>
    <row r="235" spans="1:5">
      <c r="A235" s="7"/>
      <c r="B235" s="5"/>
      <c r="C235" s="5"/>
      <c r="D235" s="5"/>
      <c r="E235" s="11"/>
    </row>
    <row r="236" spans="1:5">
      <c r="A236" s="7"/>
      <c r="B236" s="5"/>
      <c r="C236" s="5"/>
      <c r="D236" s="5"/>
      <c r="E236" s="11"/>
    </row>
    <row r="237" spans="1:5">
      <c r="A237" s="7"/>
      <c r="B237" s="5"/>
      <c r="C237" s="5"/>
      <c r="D237" s="5"/>
      <c r="E237" s="11"/>
    </row>
    <row r="238" spans="1:5">
      <c r="A238" s="7"/>
      <c r="B238" s="5"/>
      <c r="C238" s="5"/>
      <c r="D238" s="5"/>
      <c r="E238" s="11"/>
    </row>
    <row r="239" spans="1:5">
      <c r="A239" s="7"/>
      <c r="B239" s="5"/>
      <c r="C239" s="5"/>
      <c r="D239" s="5"/>
      <c r="E239" s="11"/>
    </row>
    <row r="240" spans="1:5">
      <c r="A240" s="7"/>
      <c r="B240" s="5"/>
      <c r="C240" s="5"/>
      <c r="D240" s="5"/>
      <c r="E240" s="11"/>
    </row>
    <row r="241" spans="1:5">
      <c r="A241" s="7"/>
      <c r="B241" s="5"/>
      <c r="C241" s="5"/>
      <c r="D241" s="5"/>
      <c r="E241" s="11"/>
    </row>
    <row r="242" spans="1:5">
      <c r="A242" s="7"/>
      <c r="B242" s="5"/>
      <c r="C242" s="5"/>
      <c r="D242" s="5"/>
      <c r="E242" s="11"/>
    </row>
    <row r="243" spans="1:5">
      <c r="A243" s="7"/>
      <c r="B243" s="5"/>
      <c r="C243" s="5"/>
      <c r="D243" s="5"/>
      <c r="E243" s="11"/>
    </row>
    <row r="244" spans="1:5">
      <c r="A244" s="7"/>
      <c r="B244" s="5"/>
      <c r="C244" s="5"/>
      <c r="D244" s="5"/>
      <c r="E244" s="11"/>
    </row>
    <row r="245" spans="1:5">
      <c r="A245" s="7"/>
      <c r="B245" s="5"/>
      <c r="C245" s="5"/>
      <c r="D245" s="5"/>
      <c r="E245" s="11"/>
    </row>
    <row r="246" spans="1:5">
      <c r="A246" s="7"/>
      <c r="B246" s="5"/>
      <c r="C246" s="5"/>
      <c r="D246" s="5"/>
      <c r="E246" s="11"/>
    </row>
    <row r="247" spans="1:5">
      <c r="A247" s="7"/>
      <c r="B247" s="5"/>
      <c r="C247" s="5"/>
      <c r="D247" s="5"/>
      <c r="E247" s="11"/>
    </row>
    <row r="248" spans="1:5">
      <c r="A248" s="7"/>
      <c r="B248" s="5"/>
      <c r="C248" s="5"/>
      <c r="D248" s="5"/>
      <c r="E248" s="11"/>
    </row>
    <row r="249" spans="1:5">
      <c r="A249" s="7"/>
      <c r="B249" s="5"/>
      <c r="C249" s="5"/>
      <c r="D249" s="5"/>
      <c r="E249" s="11"/>
    </row>
    <row r="250" spans="1:5">
      <c r="A250" s="7"/>
      <c r="B250" s="5"/>
      <c r="C250" s="5"/>
      <c r="D250" s="5"/>
      <c r="E250" s="11"/>
    </row>
    <row r="251" spans="1:5">
      <c r="A251" s="7"/>
      <c r="B251" s="5"/>
      <c r="C251" s="5"/>
      <c r="D251" s="5"/>
      <c r="E251" s="11"/>
    </row>
    <row r="252" spans="1:5">
      <c r="A252" s="7"/>
      <c r="B252" s="5"/>
      <c r="C252" s="5"/>
      <c r="D252" s="5"/>
      <c r="E252" s="11"/>
    </row>
    <row r="253" spans="1:5">
      <c r="A253" s="7"/>
      <c r="B253" s="5"/>
      <c r="C253" s="5"/>
      <c r="D253" s="5"/>
      <c r="E253" s="11"/>
    </row>
    <row r="254" spans="1:5">
      <c r="A254" s="7"/>
      <c r="B254" s="5"/>
      <c r="C254" s="5"/>
      <c r="D254" s="5"/>
      <c r="E254" s="11"/>
    </row>
    <row r="255" spans="1:5">
      <c r="A255" s="7"/>
      <c r="B255" s="5"/>
      <c r="C255" s="5"/>
      <c r="D255" s="5"/>
      <c r="E255" s="11"/>
    </row>
    <row r="256" spans="1:5">
      <c r="A256" s="7"/>
      <c r="B256" s="5"/>
      <c r="C256" s="5"/>
      <c r="D256" s="5"/>
      <c r="E256" s="11"/>
    </row>
    <row r="257" spans="1:5">
      <c r="A257" s="7"/>
      <c r="B257" s="5"/>
      <c r="C257" s="5"/>
      <c r="D257" s="5"/>
      <c r="E257" s="11"/>
    </row>
    <row r="258" spans="1:5">
      <c r="A258" s="7"/>
      <c r="B258" s="5"/>
      <c r="C258" s="5"/>
      <c r="D258" s="5"/>
      <c r="E258" s="11"/>
    </row>
    <row r="259" spans="1:5">
      <c r="A259" s="7"/>
      <c r="B259" s="5"/>
      <c r="C259" s="5"/>
      <c r="D259" s="5"/>
      <c r="E259" s="11"/>
    </row>
    <row r="260" spans="1:5">
      <c r="A260" s="7"/>
      <c r="B260" s="5"/>
      <c r="C260" s="5"/>
      <c r="D260" s="5"/>
      <c r="E260" s="11"/>
    </row>
    <row r="261" spans="1:5">
      <c r="A261" s="7"/>
      <c r="B261" s="5"/>
      <c r="C261" s="5"/>
      <c r="D261" s="5"/>
      <c r="E261" s="11"/>
    </row>
    <row r="262" spans="1:5">
      <c r="A262" s="7"/>
      <c r="B262" s="5"/>
      <c r="C262" s="5"/>
      <c r="D262" s="5"/>
      <c r="E262" s="11"/>
    </row>
    <row r="263" spans="1:5">
      <c r="A263" s="7"/>
      <c r="B263" s="5"/>
      <c r="C263" s="5"/>
      <c r="D263" s="5"/>
      <c r="E263" s="11"/>
    </row>
    <row r="264" spans="1:5">
      <c r="A264" s="7"/>
      <c r="B264" s="5"/>
      <c r="C264" s="5"/>
      <c r="D264" s="5"/>
      <c r="E264" s="11"/>
    </row>
    <row r="265" spans="1:5">
      <c r="A265" s="7"/>
      <c r="B265" s="5"/>
      <c r="C265" s="5"/>
      <c r="D265" s="5"/>
      <c r="E265" s="11"/>
    </row>
    <row r="266" spans="1:5">
      <c r="A266" s="7"/>
      <c r="B266" s="5"/>
      <c r="C266" s="5"/>
      <c r="D266" s="5"/>
      <c r="E266" s="11"/>
    </row>
    <row r="267" spans="1:5">
      <c r="A267" s="7"/>
      <c r="B267" s="5"/>
      <c r="C267" s="5"/>
      <c r="D267" s="5"/>
      <c r="E267" s="11"/>
    </row>
    <row r="268" spans="1:5">
      <c r="A268" s="7"/>
      <c r="B268" s="5"/>
      <c r="C268" s="5"/>
      <c r="D268" s="5"/>
      <c r="E268" s="11"/>
    </row>
    <row r="269" spans="1:5">
      <c r="A269" s="7"/>
      <c r="B269" s="5"/>
      <c r="C269" s="5"/>
      <c r="D269" s="5"/>
      <c r="E269" s="11"/>
    </row>
    <row r="270" spans="1:5">
      <c r="A270" s="7"/>
      <c r="B270" s="5"/>
      <c r="C270" s="5"/>
      <c r="D270" s="5"/>
      <c r="E270" s="11"/>
    </row>
    <row r="271" spans="1:5">
      <c r="A271" s="7"/>
      <c r="B271" s="5"/>
      <c r="C271" s="5"/>
      <c r="D271" s="5"/>
      <c r="E271" s="11"/>
    </row>
    <row r="272" spans="1:5">
      <c r="A272" s="7"/>
      <c r="B272" s="5"/>
      <c r="C272" s="5"/>
      <c r="D272" s="5"/>
      <c r="E272" s="11"/>
    </row>
    <row r="273" spans="1:5">
      <c r="A273" s="7"/>
      <c r="B273" s="5"/>
      <c r="C273" s="5"/>
      <c r="D273" s="5"/>
      <c r="E273" s="11"/>
    </row>
    <row r="274" spans="1:5">
      <c r="A274" s="7"/>
      <c r="B274" s="5"/>
      <c r="C274" s="5"/>
      <c r="D274" s="5"/>
      <c r="E274" s="11"/>
    </row>
    <row r="275" spans="1:5">
      <c r="A275" s="7"/>
      <c r="B275" s="5"/>
      <c r="C275" s="5"/>
      <c r="D275" s="5"/>
      <c r="E275" s="11"/>
    </row>
    <row r="276" spans="1:5">
      <c r="A276" s="7"/>
      <c r="B276" s="5"/>
      <c r="C276" s="5"/>
      <c r="D276" s="5"/>
      <c r="E276" s="11"/>
    </row>
    <row r="277" spans="1:5">
      <c r="A277" s="7"/>
      <c r="B277" s="5"/>
      <c r="C277" s="5"/>
      <c r="D277" s="5"/>
      <c r="E277" s="11"/>
    </row>
    <row r="278" spans="1:5">
      <c r="A278" s="7"/>
      <c r="B278" s="5"/>
      <c r="C278" s="5"/>
      <c r="D278" s="5"/>
      <c r="E278" s="11"/>
    </row>
    <row r="279" spans="1:5">
      <c r="A279" s="7"/>
      <c r="B279" s="5"/>
      <c r="C279" s="5"/>
      <c r="D279" s="5"/>
      <c r="E279" s="11"/>
    </row>
    <row r="280" spans="1:5">
      <c r="A280" s="7"/>
      <c r="B280" s="5"/>
      <c r="C280" s="5"/>
      <c r="D280" s="5"/>
      <c r="E280" s="11"/>
    </row>
    <row r="281" spans="1:5">
      <c r="A281" s="7"/>
      <c r="B281" s="5"/>
      <c r="C281" s="5"/>
      <c r="D281" s="5"/>
      <c r="E281" s="11"/>
    </row>
    <row r="282" spans="1:5">
      <c r="A282" s="7"/>
      <c r="B282" s="5"/>
      <c r="C282" s="5"/>
      <c r="D282" s="5"/>
      <c r="E282" s="11"/>
    </row>
    <row r="283" spans="1:5">
      <c r="A283" s="7"/>
      <c r="B283" s="5"/>
      <c r="C283" s="5"/>
      <c r="D283" s="5"/>
      <c r="E283" s="11"/>
    </row>
    <row r="284" spans="1:5">
      <c r="A284" s="7"/>
      <c r="B284" s="5"/>
      <c r="C284" s="5"/>
      <c r="D284" s="5"/>
      <c r="E284" s="11"/>
    </row>
    <row r="285" spans="1:5">
      <c r="A285" s="7"/>
      <c r="B285" s="5"/>
      <c r="C285" s="5"/>
      <c r="D285" s="5"/>
      <c r="E285" s="11"/>
    </row>
    <row r="286" spans="1:5">
      <c r="A286" s="7"/>
      <c r="B286" s="5"/>
      <c r="C286" s="5"/>
      <c r="D286" s="5"/>
      <c r="E286" s="11"/>
    </row>
    <row r="287" spans="1:5">
      <c r="A287" s="7"/>
      <c r="B287" s="5"/>
      <c r="C287" s="5"/>
      <c r="D287" s="5"/>
      <c r="E287" s="11"/>
    </row>
    <row r="288" spans="1:5">
      <c r="A288" s="7"/>
      <c r="B288" s="5"/>
      <c r="C288" s="5"/>
      <c r="D288" s="5"/>
      <c r="E288" s="11"/>
    </row>
    <row r="289" spans="1:5">
      <c r="A289" s="7"/>
      <c r="B289" s="5"/>
      <c r="C289" s="5"/>
      <c r="D289" s="5"/>
      <c r="E289" s="11"/>
    </row>
    <row r="290" spans="1:5">
      <c r="A290" s="7"/>
      <c r="B290" s="5"/>
      <c r="C290" s="5"/>
      <c r="D290" s="5"/>
      <c r="E290" s="11"/>
    </row>
    <row r="291" spans="1:5">
      <c r="A291" s="7"/>
      <c r="B291" s="5"/>
      <c r="C291" s="5"/>
      <c r="D291" s="5"/>
      <c r="E291" s="11"/>
    </row>
    <row r="292" spans="1:5">
      <c r="A292" s="7"/>
      <c r="B292" s="5"/>
      <c r="C292" s="5"/>
      <c r="D292" s="5"/>
      <c r="E292" s="11"/>
    </row>
    <row r="293" spans="1:5">
      <c r="A293" s="7"/>
      <c r="B293" s="5"/>
      <c r="C293" s="5"/>
      <c r="D293" s="5"/>
      <c r="E293" s="11"/>
    </row>
    <row r="294" spans="1:5">
      <c r="A294" s="7"/>
      <c r="B294" s="5"/>
      <c r="C294" s="5"/>
      <c r="D294" s="5"/>
      <c r="E294" s="11"/>
    </row>
    <row r="295" spans="1:5">
      <c r="A295" s="7"/>
      <c r="B295" s="5"/>
      <c r="C295" s="5"/>
      <c r="D295" s="5"/>
      <c r="E295" s="11"/>
    </row>
    <row r="296" spans="1:5">
      <c r="A296" s="7"/>
      <c r="B296" s="5"/>
      <c r="C296" s="5"/>
      <c r="D296" s="5"/>
      <c r="E296" s="11"/>
    </row>
    <row r="297" spans="1:5">
      <c r="A297" s="7"/>
      <c r="B297" s="5"/>
      <c r="C297" s="5"/>
      <c r="D297" s="5"/>
      <c r="E297" s="11"/>
    </row>
    <row r="298" spans="1:5">
      <c r="A298" s="7"/>
      <c r="B298" s="5"/>
      <c r="C298" s="5"/>
      <c r="D298" s="5"/>
      <c r="E298" s="11"/>
    </row>
    <row r="299" spans="1:5">
      <c r="A299" s="7"/>
      <c r="B299" s="5"/>
      <c r="C299" s="5"/>
      <c r="D299" s="5"/>
      <c r="E299" s="11"/>
    </row>
    <row r="300" spans="1:5">
      <c r="A300" s="7"/>
      <c r="B300" s="5"/>
      <c r="C300" s="5"/>
      <c r="D300" s="5"/>
      <c r="E300" s="11"/>
    </row>
    <row r="301" spans="1:5">
      <c r="A301" s="7"/>
      <c r="B301" s="5"/>
      <c r="C301" s="5"/>
      <c r="D301" s="5"/>
      <c r="E301" s="11"/>
    </row>
    <row r="302" spans="1:5">
      <c r="A302" s="7"/>
      <c r="B302" s="5"/>
      <c r="C302" s="5"/>
      <c r="D302" s="5"/>
      <c r="E302" s="11"/>
    </row>
    <row r="303" spans="1:5">
      <c r="A303" s="7"/>
      <c r="B303" s="5"/>
      <c r="C303" s="5"/>
      <c r="D303" s="5"/>
      <c r="E303" s="11"/>
    </row>
    <row r="304" spans="1:5">
      <c r="A304" s="7"/>
      <c r="B304" s="5"/>
      <c r="C304" s="5"/>
      <c r="D304" s="5"/>
      <c r="E304" s="11"/>
    </row>
    <row r="305" spans="1:5">
      <c r="A305" s="7"/>
      <c r="B305" s="5"/>
      <c r="C305" s="5"/>
      <c r="D305" s="5"/>
      <c r="E305" s="11"/>
    </row>
    <row r="306" spans="1:5">
      <c r="A306" s="7"/>
      <c r="B306" s="5"/>
      <c r="C306" s="5"/>
      <c r="D306" s="5"/>
      <c r="E306" s="11"/>
    </row>
    <row r="307" spans="1:5">
      <c r="A307" s="7"/>
      <c r="B307" s="5"/>
      <c r="C307" s="5"/>
      <c r="D307" s="5"/>
      <c r="E307" s="11"/>
    </row>
    <row r="308" spans="1:5">
      <c r="A308" s="7"/>
      <c r="B308" s="5"/>
      <c r="C308" s="5"/>
      <c r="D308" s="5"/>
      <c r="E308" s="11"/>
    </row>
    <row r="309" spans="1:5">
      <c r="A309" s="7"/>
      <c r="B309" s="5"/>
      <c r="C309" s="5"/>
      <c r="D309" s="5"/>
      <c r="E309" s="11"/>
    </row>
    <row r="310" spans="1:5">
      <c r="A310" s="7"/>
      <c r="B310" s="5"/>
      <c r="C310" s="5"/>
      <c r="D310" s="5"/>
      <c r="E310" s="11"/>
    </row>
    <row r="311" spans="1:5">
      <c r="A311" s="7"/>
      <c r="B311" s="5"/>
      <c r="C311" s="5"/>
      <c r="D311" s="5"/>
      <c r="E311" s="11"/>
    </row>
    <row r="312" spans="1:5">
      <c r="A312" s="7"/>
      <c r="B312" s="5"/>
      <c r="C312" s="5"/>
      <c r="D312" s="5"/>
      <c r="E312" s="11"/>
    </row>
    <row r="313" spans="1:5">
      <c r="A313" s="7"/>
      <c r="B313" s="5"/>
      <c r="C313" s="5"/>
      <c r="D313" s="5"/>
      <c r="E313" s="11"/>
    </row>
    <row r="314" spans="1:5">
      <c r="A314" s="7"/>
      <c r="B314" s="5"/>
      <c r="C314" s="5"/>
      <c r="D314" s="5"/>
      <c r="E314" s="11"/>
    </row>
    <row r="315" spans="1:5">
      <c r="A315" s="7"/>
      <c r="B315" s="5"/>
      <c r="C315" s="5"/>
      <c r="D315" s="5"/>
      <c r="E315" s="11"/>
    </row>
    <row r="316" spans="1:5">
      <c r="A316" s="7"/>
      <c r="B316" s="5"/>
      <c r="C316" s="5"/>
      <c r="D316" s="5"/>
      <c r="E316" s="11"/>
    </row>
    <row r="317" spans="1:5">
      <c r="A317" s="7"/>
      <c r="B317" s="5"/>
      <c r="C317" s="5"/>
      <c r="D317" s="5"/>
      <c r="E317" s="11"/>
    </row>
    <row r="318" spans="1:5">
      <c r="A318" s="7"/>
      <c r="B318" s="5"/>
      <c r="C318" s="5"/>
      <c r="D318" s="5"/>
      <c r="E318" s="11"/>
    </row>
    <row r="319" spans="1:5">
      <c r="A319" s="7"/>
      <c r="B319" s="5"/>
      <c r="C319" s="5"/>
      <c r="D319" s="5"/>
      <c r="E319" s="11"/>
    </row>
    <row r="320" spans="1:5">
      <c r="A320" s="7"/>
      <c r="B320" s="5"/>
      <c r="C320" s="5"/>
      <c r="D320" s="5"/>
      <c r="E320" s="11"/>
    </row>
    <row r="321" spans="1:5">
      <c r="A321" s="7"/>
      <c r="B321" s="5"/>
      <c r="C321" s="5"/>
      <c r="D321" s="5"/>
      <c r="E321" s="11"/>
    </row>
    <row r="322" spans="1:5">
      <c r="A322" s="7"/>
      <c r="B322" s="5"/>
      <c r="C322" s="5"/>
      <c r="D322" s="5"/>
      <c r="E322" s="11"/>
    </row>
    <row r="323" spans="1:5">
      <c r="A323" s="7"/>
      <c r="B323" s="5"/>
      <c r="C323" s="5"/>
      <c r="D323" s="5"/>
      <c r="E323" s="11"/>
    </row>
    <row r="324" spans="1:5">
      <c r="A324" s="7"/>
      <c r="B324" s="5"/>
      <c r="C324" s="5"/>
      <c r="D324" s="5"/>
      <c r="E324" s="11"/>
    </row>
    <row r="325" spans="1:5">
      <c r="A325" s="7"/>
      <c r="B325" s="5"/>
      <c r="C325" s="5"/>
      <c r="D325" s="5"/>
      <c r="E325" s="11"/>
    </row>
    <row r="326" spans="1:5">
      <c r="A326" s="7"/>
      <c r="B326" s="5"/>
      <c r="C326" s="5"/>
      <c r="D326" s="5"/>
      <c r="E326" s="11"/>
    </row>
    <row r="327" spans="1:5">
      <c r="A327" s="7"/>
      <c r="B327" s="5"/>
      <c r="C327" s="5"/>
      <c r="D327" s="5"/>
      <c r="E327" s="11"/>
    </row>
    <row r="328" spans="1:5">
      <c r="A328" s="7"/>
      <c r="B328" s="5"/>
      <c r="C328" s="5"/>
      <c r="D328" s="5"/>
      <c r="E328" s="11"/>
    </row>
    <row r="329" spans="1:5">
      <c r="A329" s="7"/>
      <c r="B329" s="5"/>
      <c r="C329" s="5"/>
      <c r="D329" s="5"/>
      <c r="E329" s="11"/>
    </row>
    <row r="330" spans="1:5">
      <c r="A330" s="7"/>
      <c r="B330" s="5"/>
      <c r="C330" s="5"/>
      <c r="D330" s="5"/>
      <c r="E330" s="11"/>
    </row>
    <row r="331" spans="1:5">
      <c r="A331" s="7"/>
      <c r="B331" s="5"/>
      <c r="C331" s="5"/>
      <c r="D331" s="5"/>
      <c r="E331" s="11"/>
    </row>
    <row r="332" spans="1:5">
      <c r="A332" s="7"/>
      <c r="B332" s="5"/>
      <c r="C332" s="5"/>
      <c r="D332" s="5"/>
      <c r="E332" s="11"/>
    </row>
    <row r="333" spans="1:5">
      <c r="A333" s="7"/>
      <c r="B333" s="5"/>
      <c r="C333" s="5"/>
      <c r="D333" s="5"/>
      <c r="E333" s="11"/>
    </row>
    <row r="334" spans="1:5">
      <c r="A334" s="7"/>
      <c r="B334" s="5"/>
      <c r="C334" s="5"/>
      <c r="D334" s="5"/>
      <c r="E334" s="11"/>
    </row>
    <row r="335" spans="1:5">
      <c r="A335" s="7"/>
      <c r="B335" s="5"/>
      <c r="C335" s="5"/>
      <c r="D335" s="5"/>
      <c r="E335" s="11"/>
    </row>
    <row r="336" spans="1:5">
      <c r="A336" s="7"/>
      <c r="B336" s="5"/>
      <c r="C336" s="5"/>
      <c r="D336" s="5"/>
      <c r="E336" s="11"/>
    </row>
    <row r="337" spans="1:5">
      <c r="A337" s="7"/>
      <c r="B337" s="5"/>
      <c r="C337" s="5"/>
      <c r="D337" s="5"/>
      <c r="E337" s="11"/>
    </row>
    <row r="338" spans="1:5">
      <c r="A338" s="7"/>
      <c r="B338" s="5"/>
      <c r="C338" s="5"/>
      <c r="D338" s="5"/>
      <c r="E338" s="11"/>
    </row>
    <row r="339" spans="1:5">
      <c r="A339" s="7"/>
      <c r="B339" s="5"/>
      <c r="C339" s="5"/>
      <c r="D339" s="5"/>
      <c r="E339" s="11"/>
    </row>
    <row r="340" spans="1:5">
      <c r="A340" s="7"/>
      <c r="B340" s="5"/>
      <c r="C340" s="5"/>
      <c r="D340" s="5"/>
      <c r="E340" s="11"/>
    </row>
    <row r="341" spans="1:5">
      <c r="A341" s="7"/>
      <c r="B341" s="5"/>
      <c r="C341" s="5"/>
      <c r="D341" s="5"/>
      <c r="E341" s="11"/>
    </row>
    <row r="342" spans="1:5">
      <c r="A342" s="7"/>
      <c r="B342" s="5"/>
      <c r="C342" s="5"/>
      <c r="D342" s="5"/>
      <c r="E342" s="11"/>
    </row>
    <row r="343" spans="1:5">
      <c r="A343" s="7"/>
      <c r="B343" s="5"/>
      <c r="C343" s="5"/>
      <c r="D343" s="5"/>
      <c r="E343" s="11"/>
    </row>
    <row r="344" spans="1:5">
      <c r="A344" s="7"/>
      <c r="B344" s="5"/>
      <c r="C344" s="5"/>
      <c r="D344" s="5"/>
      <c r="E344" s="11"/>
    </row>
    <row r="345" spans="1:5">
      <c r="A345" s="7"/>
      <c r="B345" s="5"/>
      <c r="C345" s="5"/>
      <c r="D345" s="5"/>
      <c r="E345" s="11"/>
    </row>
    <row r="346" spans="1:5">
      <c r="A346" s="7"/>
      <c r="B346" s="5"/>
      <c r="C346" s="5"/>
      <c r="D346" s="5"/>
      <c r="E346" s="11"/>
    </row>
    <row r="347" spans="1:5">
      <c r="A347" s="7"/>
      <c r="B347" s="5"/>
      <c r="C347" s="5"/>
      <c r="D347" s="5"/>
      <c r="E347" s="11"/>
    </row>
    <row r="348" spans="1:5">
      <c r="A348" s="7"/>
      <c r="B348" s="5"/>
      <c r="C348" s="5"/>
      <c r="D348" s="5"/>
      <c r="E348" s="11"/>
    </row>
    <row r="349" spans="1:5">
      <c r="A349" s="7"/>
      <c r="B349" s="5"/>
      <c r="C349" s="5"/>
      <c r="D349" s="5"/>
      <c r="E349" s="11"/>
    </row>
    <row r="350" spans="1:5">
      <c r="A350" s="7"/>
      <c r="B350" s="5"/>
      <c r="C350" s="5"/>
      <c r="D350" s="5"/>
      <c r="E350" s="11"/>
    </row>
    <row r="351" spans="1:5">
      <c r="A351" s="7"/>
      <c r="B351" s="5"/>
      <c r="C351" s="5"/>
      <c r="D351" s="5"/>
      <c r="E351" s="11"/>
    </row>
    <row r="352" spans="1:5">
      <c r="A352" s="7"/>
      <c r="B352" s="5"/>
      <c r="C352" s="5"/>
      <c r="D352" s="5"/>
      <c r="E352" s="11"/>
    </row>
    <row r="353" spans="1:5">
      <c r="A353" s="7"/>
      <c r="B353" s="5"/>
      <c r="C353" s="5"/>
      <c r="D353" s="5"/>
      <c r="E353" s="11"/>
    </row>
    <row r="354" spans="1:5">
      <c r="A354" s="7"/>
      <c r="B354" s="5"/>
      <c r="C354" s="5"/>
      <c r="D354" s="5"/>
      <c r="E354" s="11"/>
    </row>
    <row r="355" spans="1:5">
      <c r="A355" s="7"/>
      <c r="B355" s="5"/>
      <c r="C355" s="5"/>
      <c r="D355" s="5"/>
      <c r="E355" s="11"/>
    </row>
    <row r="356" spans="1:5">
      <c r="A356" s="7"/>
      <c r="B356" s="5"/>
      <c r="C356" s="5"/>
      <c r="D356" s="5"/>
      <c r="E356" s="11"/>
    </row>
    <row r="357" spans="1:5">
      <c r="A357" s="7"/>
      <c r="B357" s="5"/>
      <c r="C357" s="5"/>
      <c r="D357" s="5"/>
      <c r="E357" s="11"/>
    </row>
    <row r="358" spans="1:5">
      <c r="A358" s="7"/>
      <c r="B358" s="5"/>
      <c r="C358" s="5"/>
      <c r="D358" s="5"/>
      <c r="E358" s="11"/>
    </row>
    <row r="359" spans="1:5">
      <c r="A359" s="7"/>
      <c r="B359" s="5"/>
      <c r="C359" s="5"/>
      <c r="D359" s="5"/>
      <c r="E359" s="11"/>
    </row>
    <row r="360" spans="1:5">
      <c r="A360" s="7"/>
      <c r="B360" s="5"/>
      <c r="C360" s="5"/>
      <c r="D360" s="5"/>
      <c r="E360" s="11"/>
    </row>
    <row r="361" spans="1:5">
      <c r="A361" s="7"/>
      <c r="B361" s="5"/>
      <c r="C361" s="5"/>
      <c r="D361" s="5"/>
      <c r="E361" s="11"/>
    </row>
    <row r="362" spans="1:5">
      <c r="A362" s="7"/>
      <c r="B362" s="5"/>
      <c r="C362" s="5"/>
      <c r="D362" s="5"/>
      <c r="E362" s="11"/>
    </row>
    <row r="363" spans="1:5">
      <c r="A363" s="7"/>
      <c r="B363" s="5"/>
      <c r="C363" s="5"/>
      <c r="D363" s="5"/>
      <c r="E363" s="11"/>
    </row>
    <row r="364" spans="1:5">
      <c r="A364" s="7"/>
      <c r="B364" s="5"/>
      <c r="C364" s="5"/>
      <c r="D364" s="5"/>
      <c r="E364" s="11"/>
    </row>
    <row r="365" spans="1:5">
      <c r="A365" s="7"/>
      <c r="B365" s="5"/>
      <c r="C365" s="5"/>
      <c r="D365" s="5"/>
      <c r="E365" s="11"/>
    </row>
    <row r="366" spans="1:5">
      <c r="A366" s="7"/>
      <c r="B366" s="5"/>
      <c r="C366" s="5"/>
      <c r="D366" s="5"/>
      <c r="E366" s="11"/>
    </row>
    <row r="367" spans="1:5">
      <c r="A367" s="7"/>
      <c r="B367" s="5"/>
      <c r="C367" s="5"/>
      <c r="D367" s="5"/>
      <c r="E367" s="11"/>
    </row>
    <row r="368" spans="1:5">
      <c r="A368" s="7"/>
      <c r="B368" s="5"/>
      <c r="C368" s="5"/>
      <c r="D368" s="5"/>
      <c r="E368" s="11"/>
    </row>
    <row r="369" spans="1:5">
      <c r="A369" s="7"/>
      <c r="B369" s="5"/>
      <c r="C369" s="5"/>
      <c r="D369" s="5"/>
      <c r="E369" s="11"/>
    </row>
    <row r="370" spans="1:5">
      <c r="A370" s="7"/>
      <c r="B370" s="5"/>
      <c r="C370" s="5"/>
      <c r="D370" s="5"/>
      <c r="E370" s="11"/>
    </row>
    <row r="371" spans="1:5">
      <c r="A371" s="7"/>
      <c r="B371" s="5"/>
      <c r="C371" s="5"/>
      <c r="D371" s="5"/>
      <c r="E371" s="11"/>
    </row>
    <row r="372" spans="1:5">
      <c r="A372" s="7"/>
      <c r="B372" s="5"/>
      <c r="C372" s="5"/>
      <c r="D372" s="5"/>
      <c r="E372" s="11"/>
    </row>
    <row r="373" spans="1:5">
      <c r="A373" s="7"/>
      <c r="B373" s="5"/>
      <c r="C373" s="5"/>
      <c r="D373" s="5"/>
      <c r="E373" s="11"/>
    </row>
    <row r="374" spans="1:5">
      <c r="A374" s="7"/>
      <c r="B374" s="5"/>
      <c r="C374" s="5"/>
      <c r="D374" s="5"/>
      <c r="E374" s="11"/>
    </row>
    <row r="375" spans="1:5">
      <c r="A375" s="7"/>
      <c r="B375" s="5"/>
      <c r="C375" s="5"/>
      <c r="D375" s="5"/>
      <c r="E375" s="11"/>
    </row>
    <row r="376" spans="1:5">
      <c r="A376" s="7"/>
      <c r="B376" s="5"/>
      <c r="C376" s="5"/>
      <c r="D376" s="5"/>
      <c r="E376" s="11"/>
    </row>
    <row r="377" spans="1:5">
      <c r="A377" s="7"/>
      <c r="B377" s="5"/>
      <c r="C377" s="5"/>
      <c r="D377" s="5"/>
      <c r="E377" s="11"/>
    </row>
    <row r="378" spans="1:5">
      <c r="A378" s="7"/>
      <c r="B378" s="5"/>
      <c r="C378" s="5"/>
      <c r="D378" s="5"/>
      <c r="E378" s="11"/>
    </row>
    <row r="379" spans="1:5">
      <c r="A379" s="7"/>
      <c r="B379" s="5"/>
      <c r="C379" s="5"/>
      <c r="D379" s="5"/>
      <c r="E379" s="11"/>
    </row>
    <row r="380" spans="1:5">
      <c r="A380" s="7"/>
      <c r="B380" s="5"/>
      <c r="C380" s="5"/>
      <c r="D380" s="5"/>
      <c r="E380" s="11"/>
    </row>
    <row r="381" spans="1:5">
      <c r="A381" s="7"/>
      <c r="B381" s="5"/>
      <c r="C381" s="5"/>
      <c r="D381" s="5"/>
      <c r="E381" s="11"/>
    </row>
    <row r="382" spans="1:5">
      <c r="A382" s="7"/>
      <c r="B382" s="5"/>
      <c r="C382" s="5"/>
      <c r="D382" s="5"/>
      <c r="E382" s="11"/>
    </row>
    <row r="383" spans="1:5">
      <c r="A383" s="7"/>
      <c r="B383" s="5"/>
      <c r="C383" s="5"/>
      <c r="D383" s="5"/>
      <c r="E383" s="11"/>
    </row>
    <row r="384" spans="1:5">
      <c r="A384" s="7"/>
      <c r="B384" s="5"/>
      <c r="C384" s="5"/>
      <c r="D384" s="5"/>
      <c r="E384" s="11"/>
    </row>
    <row r="385" spans="1:5">
      <c r="A385" s="7"/>
      <c r="B385" s="5"/>
      <c r="C385" s="5"/>
      <c r="D385" s="5"/>
      <c r="E385" s="11"/>
    </row>
    <row r="386" spans="1:5">
      <c r="A386" s="7"/>
      <c r="B386" s="5"/>
      <c r="C386" s="5"/>
      <c r="D386" s="5"/>
      <c r="E386" s="11"/>
    </row>
    <row r="387" spans="1:5">
      <c r="A387" s="7"/>
      <c r="B387" s="5"/>
      <c r="C387" s="5"/>
      <c r="D387" s="5"/>
      <c r="E387" s="11"/>
    </row>
    <row r="388" spans="1:5">
      <c r="A388" s="7"/>
      <c r="B388" s="5"/>
      <c r="C388" s="5"/>
      <c r="D388" s="5"/>
      <c r="E388" s="11"/>
    </row>
    <row r="389" spans="1:5">
      <c r="A389" s="7"/>
      <c r="B389" s="5"/>
      <c r="C389" s="5"/>
      <c r="D389" s="5"/>
      <c r="E389" s="11"/>
    </row>
    <row r="390" spans="1:5">
      <c r="A390" s="7"/>
      <c r="B390" s="5"/>
      <c r="C390" s="5"/>
      <c r="D390" s="5"/>
      <c r="E390" s="11"/>
    </row>
    <row r="391" spans="1:5">
      <c r="A391" s="7"/>
      <c r="B391" s="5"/>
      <c r="C391" s="5"/>
      <c r="D391" s="5"/>
      <c r="E391" s="11"/>
    </row>
    <row r="392" spans="1:5">
      <c r="A392" s="7"/>
      <c r="B392" s="5"/>
      <c r="C392" s="5"/>
      <c r="D392" s="5"/>
      <c r="E392" s="11"/>
    </row>
    <row r="393" spans="1:5">
      <c r="A393" s="7"/>
      <c r="B393" s="5"/>
      <c r="C393" s="5"/>
      <c r="D393" s="5"/>
      <c r="E393" s="11"/>
    </row>
    <row r="394" spans="1:5">
      <c r="A394" s="7"/>
      <c r="B394" s="5"/>
      <c r="C394" s="5"/>
      <c r="D394" s="5"/>
      <c r="E394" s="11"/>
    </row>
    <row r="395" spans="1:5">
      <c r="A395" s="7"/>
      <c r="B395" s="5"/>
      <c r="C395" s="5"/>
      <c r="D395" s="5"/>
      <c r="E395" s="11"/>
    </row>
    <row r="396" spans="1:5">
      <c r="A396" s="7"/>
      <c r="B396" s="5"/>
      <c r="C396" s="5"/>
      <c r="D396" s="5"/>
      <c r="E396" s="11"/>
    </row>
    <row r="397" spans="1:5">
      <c r="A397" s="7"/>
      <c r="B397" s="5"/>
      <c r="C397" s="5"/>
      <c r="D397" s="5"/>
      <c r="E397" s="11"/>
    </row>
    <row r="398" spans="1:5">
      <c r="A398" s="7"/>
      <c r="B398" s="5"/>
      <c r="C398" s="5"/>
      <c r="D398" s="5"/>
      <c r="E398" s="11"/>
    </row>
    <row r="399" spans="1:5">
      <c r="A399" s="7"/>
      <c r="B399" s="5"/>
      <c r="C399" s="5"/>
      <c r="D399" s="5"/>
      <c r="E399" s="11"/>
    </row>
    <row r="400" spans="1:5">
      <c r="A400" s="7"/>
      <c r="B400" s="5"/>
      <c r="C400" s="5"/>
      <c r="D400" s="5"/>
      <c r="E400" s="11"/>
    </row>
    <row r="401" spans="1:5">
      <c r="A401" s="7"/>
      <c r="B401" s="5"/>
      <c r="C401" s="5"/>
      <c r="D401" s="5"/>
      <c r="E401" s="11"/>
    </row>
    <row r="402" spans="1:5">
      <c r="A402" s="7"/>
      <c r="B402" s="5"/>
      <c r="C402" s="5"/>
      <c r="D402" s="5"/>
      <c r="E402" s="11"/>
    </row>
    <row r="403" spans="1:5">
      <c r="A403" s="7"/>
      <c r="B403" s="5"/>
      <c r="C403" s="5"/>
      <c r="D403" s="5"/>
      <c r="E403" s="11"/>
    </row>
    <row r="404" spans="1:5">
      <c r="A404" s="7"/>
      <c r="B404" s="5"/>
      <c r="C404" s="5"/>
      <c r="D404" s="5"/>
      <c r="E404" s="11"/>
    </row>
    <row r="405" spans="1:5">
      <c r="A405" s="7"/>
      <c r="B405" s="5"/>
      <c r="C405" s="5"/>
      <c r="D405" s="5"/>
      <c r="E405" s="11"/>
    </row>
    <row r="406" spans="1:5">
      <c r="A406" s="7"/>
      <c r="B406" s="5"/>
      <c r="C406" s="5"/>
      <c r="D406" s="5"/>
      <c r="E406" s="11"/>
    </row>
    <row r="407" spans="1:5">
      <c r="A407" s="7"/>
      <c r="B407" s="5"/>
      <c r="C407" s="5"/>
      <c r="D407" s="5"/>
      <c r="E407" s="11"/>
    </row>
    <row r="408" spans="1:5">
      <c r="A408" s="7"/>
      <c r="B408" s="5"/>
      <c r="C408" s="5"/>
      <c r="D408" s="5"/>
      <c r="E408" s="11"/>
    </row>
    <row r="409" spans="1:5">
      <c r="A409" s="7"/>
      <c r="B409" s="5"/>
      <c r="C409" s="5"/>
      <c r="D409" s="5"/>
      <c r="E409" s="11"/>
    </row>
    <row r="410" spans="1:5">
      <c r="A410" s="7"/>
      <c r="B410" s="5"/>
      <c r="C410" s="5"/>
      <c r="D410" s="5"/>
      <c r="E410" s="11"/>
    </row>
    <row r="411" spans="1:5">
      <c r="A411" s="7"/>
      <c r="B411" s="5"/>
      <c r="C411" s="5"/>
      <c r="D411" s="5"/>
      <c r="E411" s="11"/>
    </row>
    <row r="412" spans="1:5">
      <c r="A412" s="7"/>
      <c r="B412" s="5"/>
      <c r="C412" s="5"/>
      <c r="D412" s="5"/>
      <c r="E412" s="11"/>
    </row>
    <row r="413" spans="1:5">
      <c r="A413" s="7"/>
      <c r="B413" s="5"/>
      <c r="C413" s="5"/>
      <c r="D413" s="5"/>
      <c r="E413" s="11"/>
    </row>
    <row r="414" spans="1:5">
      <c r="A414" s="7"/>
      <c r="B414" s="5"/>
      <c r="C414" s="5"/>
      <c r="D414" s="5"/>
      <c r="E414" s="11"/>
    </row>
    <row r="415" spans="1:5">
      <c r="A415" s="7"/>
      <c r="B415" s="5"/>
      <c r="C415" s="5"/>
      <c r="D415" s="5"/>
      <c r="E415" s="11"/>
    </row>
    <row r="416" spans="1:5">
      <c r="A416" s="7"/>
      <c r="B416" s="5"/>
      <c r="C416" s="5"/>
      <c r="D416" s="5"/>
      <c r="E416" s="11"/>
    </row>
    <row r="417" spans="1:5">
      <c r="A417" s="7"/>
      <c r="B417" s="5"/>
      <c r="C417" s="5"/>
      <c r="D417" s="5"/>
      <c r="E417" s="11"/>
    </row>
    <row r="418" spans="1:5">
      <c r="A418" s="7"/>
      <c r="B418" s="5"/>
      <c r="C418" s="5"/>
      <c r="D418" s="5"/>
      <c r="E418" s="11"/>
    </row>
    <row r="419" spans="1:5">
      <c r="A419" s="7"/>
      <c r="B419" s="5"/>
      <c r="C419" s="5"/>
      <c r="D419" s="5"/>
      <c r="E419" s="11"/>
    </row>
    <row r="420" spans="1:5">
      <c r="A420" s="7"/>
      <c r="B420" s="5"/>
      <c r="C420" s="5"/>
      <c r="D420" s="5"/>
      <c r="E420" s="11"/>
    </row>
    <row r="421" spans="1:5">
      <c r="A421" s="7"/>
      <c r="B421" s="5"/>
      <c r="C421" s="5"/>
      <c r="D421" s="5"/>
      <c r="E421" s="11"/>
    </row>
    <row r="422" spans="1:5">
      <c r="A422" s="7"/>
      <c r="B422" s="5"/>
      <c r="C422" s="5"/>
      <c r="D422" s="5"/>
      <c r="E422" s="11"/>
    </row>
    <row r="423" spans="1:5">
      <c r="A423" s="7"/>
      <c r="B423" s="5"/>
      <c r="C423" s="5"/>
      <c r="D423" s="5"/>
      <c r="E423" s="11"/>
    </row>
    <row r="424" spans="1:5">
      <c r="A424" s="7"/>
      <c r="B424" s="5"/>
      <c r="C424" s="5"/>
      <c r="D424" s="5"/>
      <c r="E424" s="11"/>
    </row>
    <row r="425" spans="1:5">
      <c r="A425" s="7"/>
      <c r="B425" s="5"/>
      <c r="C425" s="5"/>
      <c r="D425" s="5"/>
      <c r="E425" s="11"/>
    </row>
    <row r="426" spans="1:5">
      <c r="A426" s="7"/>
      <c r="B426" s="5"/>
      <c r="C426" s="5"/>
      <c r="D426" s="5"/>
      <c r="E426" s="11"/>
    </row>
    <row r="427" spans="1:5">
      <c r="A427" s="7"/>
      <c r="B427" s="5"/>
      <c r="C427" s="5"/>
      <c r="D427" s="5"/>
      <c r="E427" s="11"/>
    </row>
    <row r="428" spans="1:5">
      <c r="A428" s="7"/>
      <c r="B428" s="5"/>
      <c r="C428" s="5"/>
      <c r="D428" s="5"/>
      <c r="E428" s="11"/>
    </row>
    <row r="429" spans="1:5">
      <c r="A429" s="7"/>
      <c r="B429" s="5"/>
      <c r="C429" s="5"/>
      <c r="D429" s="5"/>
      <c r="E429" s="11"/>
    </row>
    <row r="430" spans="1:5">
      <c r="A430" s="7"/>
      <c r="B430" s="5"/>
      <c r="C430" s="5"/>
      <c r="D430" s="5"/>
      <c r="E430" s="11"/>
    </row>
    <row r="431" spans="1:5">
      <c r="A431" s="7"/>
      <c r="B431" s="5"/>
      <c r="C431" s="5"/>
      <c r="D431" s="5"/>
      <c r="E431" s="11"/>
    </row>
    <row r="432" spans="1:5">
      <c r="A432" s="7"/>
      <c r="B432" s="5"/>
      <c r="C432" s="5"/>
      <c r="D432" s="5"/>
      <c r="E432" s="11"/>
    </row>
    <row r="433" spans="1:5">
      <c r="A433" s="7"/>
      <c r="B433" s="5"/>
      <c r="C433" s="5"/>
      <c r="D433" s="5"/>
      <c r="E433" s="11"/>
    </row>
    <row r="434" spans="1:5">
      <c r="A434" s="7"/>
      <c r="B434" s="5"/>
      <c r="C434" s="5"/>
      <c r="D434" s="5"/>
      <c r="E434" s="11"/>
    </row>
    <row r="435" spans="1:5">
      <c r="A435" s="7"/>
      <c r="B435" s="5"/>
      <c r="C435" s="5"/>
      <c r="D435" s="5"/>
      <c r="E435" s="11"/>
    </row>
    <row r="436" spans="1:5">
      <c r="A436" s="7"/>
      <c r="B436" s="5"/>
      <c r="C436" s="5"/>
      <c r="D436" s="5"/>
      <c r="E436" s="11"/>
    </row>
    <row r="437" spans="1:5">
      <c r="A437" s="7"/>
      <c r="B437" s="5"/>
      <c r="C437" s="5"/>
      <c r="D437" s="5"/>
      <c r="E437" s="11"/>
    </row>
    <row r="438" spans="1:5">
      <c r="A438" s="7"/>
      <c r="B438" s="5"/>
      <c r="C438" s="5"/>
      <c r="D438" s="5"/>
      <c r="E438" s="11"/>
    </row>
    <row r="439" spans="1:5">
      <c r="A439" s="7"/>
      <c r="B439" s="5"/>
      <c r="C439" s="5"/>
      <c r="D439" s="5"/>
      <c r="E439" s="11"/>
    </row>
    <row r="440" spans="1:5">
      <c r="A440" s="7"/>
      <c r="B440" s="5"/>
      <c r="C440" s="5"/>
      <c r="D440" s="5"/>
      <c r="E440" s="11"/>
    </row>
    <row r="441" spans="1:5">
      <c r="A441" s="7"/>
      <c r="B441" s="5"/>
      <c r="C441" s="5"/>
      <c r="D441" s="5"/>
      <c r="E441" s="11"/>
    </row>
    <row r="442" spans="1:5">
      <c r="A442" s="7"/>
      <c r="B442" s="5"/>
      <c r="C442" s="5"/>
      <c r="D442" s="5"/>
      <c r="E442" s="11"/>
    </row>
    <row r="443" spans="1:5">
      <c r="A443" s="7"/>
      <c r="B443" s="5"/>
      <c r="C443" s="5"/>
      <c r="D443" s="5"/>
      <c r="E443" s="11"/>
    </row>
    <row r="444" spans="1:5">
      <c r="A444" s="7"/>
      <c r="B444" s="5"/>
      <c r="C444" s="5"/>
      <c r="D444" s="5"/>
      <c r="E444" s="11"/>
    </row>
    <row r="445" spans="1:5">
      <c r="A445" s="7"/>
      <c r="B445" s="5"/>
      <c r="C445" s="5"/>
      <c r="D445" s="5"/>
      <c r="E445" s="11"/>
    </row>
    <row r="446" spans="1:5">
      <c r="A446" s="7"/>
      <c r="B446" s="5"/>
      <c r="C446" s="5"/>
      <c r="D446" s="5"/>
      <c r="E446" s="11"/>
    </row>
    <row r="447" spans="1:5">
      <c r="A447" s="7"/>
      <c r="B447" s="5"/>
      <c r="C447" s="5"/>
      <c r="D447" s="5"/>
      <c r="E447" s="11"/>
    </row>
    <row r="448" spans="1:5">
      <c r="A448" s="7"/>
      <c r="B448" s="5"/>
      <c r="C448" s="5"/>
      <c r="D448" s="5"/>
      <c r="E448" s="11"/>
    </row>
    <row r="449" spans="1:5">
      <c r="A449" s="7"/>
      <c r="B449" s="5"/>
      <c r="C449" s="5"/>
      <c r="D449" s="5"/>
      <c r="E449" s="11"/>
    </row>
    <row r="450" spans="1:5">
      <c r="A450" s="7"/>
      <c r="B450" s="5"/>
      <c r="C450" s="5"/>
      <c r="D450" s="5"/>
      <c r="E450" s="11"/>
    </row>
    <row r="451" spans="1:5">
      <c r="A451" s="7"/>
      <c r="B451" s="5"/>
      <c r="C451" s="5"/>
      <c r="D451" s="5"/>
      <c r="E451" s="11"/>
    </row>
    <row r="452" spans="1:5">
      <c r="A452" s="7"/>
      <c r="B452" s="5"/>
      <c r="C452" s="5"/>
      <c r="D452" s="5"/>
      <c r="E452" s="11"/>
    </row>
    <row r="453" spans="1:5">
      <c r="A453" s="7"/>
      <c r="B453" s="5"/>
      <c r="C453" s="5"/>
      <c r="D453" s="5"/>
      <c r="E453" s="11"/>
    </row>
    <row r="454" spans="1:5">
      <c r="A454" s="7"/>
      <c r="B454" s="5"/>
      <c r="C454" s="5"/>
      <c r="D454" s="5"/>
      <c r="E454" s="11"/>
    </row>
    <row r="455" spans="1:5">
      <c r="A455" s="7"/>
      <c r="B455" s="5"/>
      <c r="C455" s="5"/>
      <c r="D455" s="5"/>
      <c r="E455" s="11"/>
    </row>
    <row r="456" spans="1:5">
      <c r="A456" s="7"/>
      <c r="B456" s="5"/>
      <c r="C456" s="5"/>
      <c r="D456" s="5"/>
      <c r="E456" s="11"/>
    </row>
    <row r="457" spans="1:5">
      <c r="A457" s="7"/>
      <c r="B457" s="5"/>
      <c r="C457" s="5"/>
      <c r="D457" s="5"/>
      <c r="E457" s="11"/>
    </row>
    <row r="458" spans="1:5">
      <c r="A458" s="7"/>
      <c r="B458" s="5"/>
      <c r="C458" s="5"/>
      <c r="D458" s="5"/>
      <c r="E458" s="11"/>
    </row>
    <row r="459" spans="1:5">
      <c r="A459" s="7"/>
      <c r="B459" s="5"/>
      <c r="C459" s="5"/>
      <c r="D459" s="5"/>
      <c r="E459" s="11"/>
    </row>
    <row r="460" spans="1:5">
      <c r="A460" s="7"/>
      <c r="B460" s="5"/>
      <c r="C460" s="5"/>
      <c r="D460" s="5"/>
      <c r="E460" s="11"/>
    </row>
    <row r="461" spans="1:5">
      <c r="A461" s="7"/>
      <c r="B461" s="5"/>
      <c r="C461" s="5"/>
      <c r="D461" s="5"/>
      <c r="E461" s="11"/>
    </row>
    <row r="462" spans="1:5">
      <c r="A462" s="7"/>
      <c r="B462" s="5"/>
      <c r="C462" s="5"/>
      <c r="D462" s="5"/>
      <c r="E462" s="11"/>
    </row>
    <row r="463" spans="1:5">
      <c r="A463" s="7"/>
      <c r="B463" s="5"/>
      <c r="C463" s="5"/>
      <c r="D463" s="5"/>
      <c r="E463" s="11"/>
    </row>
    <row r="464" spans="1:5">
      <c r="A464" s="7"/>
      <c r="B464" s="5"/>
      <c r="C464" s="5"/>
      <c r="D464" s="5"/>
      <c r="E464" s="11"/>
    </row>
    <row r="465" spans="1:5">
      <c r="A465" s="7"/>
      <c r="B465" s="5"/>
      <c r="C465" s="5"/>
      <c r="D465" s="5"/>
      <c r="E465" s="11"/>
    </row>
    <row r="466" spans="1:5">
      <c r="A466" s="7"/>
      <c r="B466" s="5"/>
      <c r="C466" s="5"/>
      <c r="D466" s="5"/>
      <c r="E466" s="11"/>
    </row>
    <row r="467" spans="1:5">
      <c r="A467" s="7"/>
      <c r="B467" s="5"/>
      <c r="C467" s="5"/>
      <c r="D467" s="5"/>
      <c r="E467" s="11"/>
    </row>
    <row r="468" spans="1:5">
      <c r="A468" s="7"/>
      <c r="B468" s="5"/>
      <c r="C468" s="5"/>
      <c r="D468" s="5"/>
      <c r="E468" s="11"/>
    </row>
    <row r="469" spans="1:5">
      <c r="A469" s="7"/>
      <c r="B469" s="5"/>
      <c r="C469" s="5"/>
      <c r="D469" s="5"/>
      <c r="E469" s="11"/>
    </row>
    <row r="470" spans="1:5">
      <c r="A470" s="7"/>
      <c r="B470" s="5"/>
      <c r="C470" s="5"/>
      <c r="D470" s="5"/>
      <c r="E470" s="11"/>
    </row>
    <row r="471" spans="1:5">
      <c r="A471" s="7"/>
      <c r="B471" s="5"/>
      <c r="C471" s="5"/>
      <c r="D471" s="5"/>
      <c r="E471" s="11"/>
    </row>
    <row r="472" spans="1:5">
      <c r="A472" s="7"/>
      <c r="B472" s="5"/>
      <c r="C472" s="5"/>
      <c r="D472" s="5"/>
      <c r="E472" s="11"/>
    </row>
    <row r="473" spans="1:5">
      <c r="A473" s="7"/>
      <c r="B473" s="5"/>
      <c r="C473" s="5"/>
      <c r="D473" s="5"/>
      <c r="E473" s="11"/>
    </row>
    <row r="474" spans="1:5">
      <c r="A474" s="7"/>
      <c r="B474" s="5"/>
      <c r="C474" s="5"/>
      <c r="D474" s="5"/>
      <c r="E474" s="11"/>
    </row>
    <row r="475" spans="1:5">
      <c r="A475" s="7"/>
      <c r="B475" s="5"/>
      <c r="C475" s="5"/>
      <c r="D475" s="5"/>
      <c r="E475" s="11"/>
    </row>
    <row r="476" spans="1:5">
      <c r="A476" s="7"/>
      <c r="B476" s="5"/>
      <c r="C476" s="5"/>
      <c r="D476" s="5"/>
      <c r="E476" s="11"/>
    </row>
    <row r="477" spans="1:5">
      <c r="A477" s="7"/>
      <c r="B477" s="5"/>
      <c r="C477" s="5"/>
      <c r="D477" s="5"/>
      <c r="E477" s="11"/>
    </row>
    <row r="478" spans="1:5">
      <c r="A478" s="7"/>
      <c r="B478" s="5"/>
      <c r="C478" s="5"/>
      <c r="D478" s="5"/>
      <c r="E478" s="11"/>
    </row>
    <row r="479" spans="1:5">
      <c r="A479" s="7"/>
      <c r="B479" s="5"/>
      <c r="C479" s="5"/>
      <c r="D479" s="5"/>
      <c r="E479" s="11"/>
    </row>
    <row r="480" spans="1:5">
      <c r="A480" s="7"/>
      <c r="B480" s="5"/>
      <c r="C480" s="5"/>
      <c r="D480" s="5"/>
      <c r="E480" s="11"/>
    </row>
    <row r="481" spans="1:5">
      <c r="A481" s="7"/>
      <c r="B481" s="5"/>
      <c r="C481" s="5"/>
      <c r="D481" s="5"/>
      <c r="E481" s="11"/>
    </row>
    <row r="482" spans="1:5">
      <c r="A482" s="7"/>
      <c r="B482" s="5"/>
      <c r="C482" s="5"/>
      <c r="D482" s="5"/>
      <c r="E482" s="11"/>
    </row>
    <row r="483" spans="1:5">
      <c r="A483" s="7"/>
      <c r="B483" s="5"/>
      <c r="C483" s="5"/>
      <c r="D483" s="5"/>
      <c r="E483" s="11"/>
    </row>
    <row r="484" spans="1:5">
      <c r="A484" s="7"/>
      <c r="B484" s="5"/>
      <c r="C484" s="5"/>
      <c r="D484" s="5"/>
      <c r="E484" s="11"/>
    </row>
    <row r="485" spans="1:5">
      <c r="A485" s="7"/>
      <c r="B485" s="5"/>
      <c r="C485" s="5"/>
      <c r="D485" s="5"/>
      <c r="E485" s="11"/>
    </row>
    <row r="486" spans="1:5">
      <c r="A486" s="7"/>
      <c r="B486" s="5"/>
      <c r="C486" s="5"/>
      <c r="D486" s="5"/>
      <c r="E486" s="11"/>
    </row>
    <row r="487" spans="1:5">
      <c r="A487" s="7"/>
      <c r="B487" s="5"/>
      <c r="C487" s="5"/>
      <c r="D487" s="5"/>
      <c r="E487" s="11"/>
    </row>
    <row r="488" spans="1:5">
      <c r="A488" s="7"/>
      <c r="B488" s="5"/>
      <c r="C488" s="5"/>
      <c r="D488" s="5"/>
      <c r="E488" s="11"/>
    </row>
    <row r="489" spans="1:5">
      <c r="A489" s="7"/>
      <c r="B489" s="5"/>
      <c r="C489" s="5"/>
      <c r="D489" s="5"/>
      <c r="E489" s="11"/>
    </row>
    <row r="490" spans="1:5">
      <c r="A490" s="7"/>
      <c r="B490" s="5"/>
      <c r="C490" s="5"/>
      <c r="D490" s="5"/>
      <c r="E490" s="11"/>
    </row>
    <row r="491" spans="1:5">
      <c r="A491" s="7"/>
      <c r="B491" s="5"/>
      <c r="C491" s="5"/>
      <c r="D491" s="5"/>
      <c r="E491" s="11"/>
    </row>
    <row r="492" spans="1:5">
      <c r="A492" s="7"/>
      <c r="B492" s="5"/>
      <c r="C492" s="5"/>
      <c r="D492" s="5"/>
      <c r="E492" s="11"/>
    </row>
    <row r="493" spans="1:5">
      <c r="A493" s="7"/>
      <c r="B493" s="5"/>
      <c r="C493" s="5"/>
      <c r="D493" s="5"/>
      <c r="E493" s="11"/>
    </row>
    <row r="494" spans="1:5">
      <c r="A494" s="7"/>
      <c r="B494" s="5"/>
      <c r="C494" s="5"/>
      <c r="D494" s="5"/>
      <c r="E494" s="11"/>
    </row>
    <row r="495" spans="1:5">
      <c r="A495" s="7"/>
      <c r="B495" s="5"/>
      <c r="C495" s="5"/>
      <c r="D495" s="5"/>
      <c r="E495" s="11"/>
    </row>
    <row r="496" spans="1:5">
      <c r="A496" s="7"/>
      <c r="B496" s="5"/>
      <c r="C496" s="5"/>
      <c r="D496" s="5"/>
      <c r="E496" s="11"/>
    </row>
    <row r="497" spans="1:5">
      <c r="A497" s="7"/>
      <c r="B497" s="5"/>
      <c r="C497" s="5"/>
      <c r="D497" s="5"/>
      <c r="E497" s="11"/>
    </row>
    <row r="498" spans="1:5">
      <c r="A498" s="7"/>
      <c r="B498" s="5"/>
      <c r="C498" s="5"/>
      <c r="D498" s="5"/>
      <c r="E498" s="11"/>
    </row>
    <row r="499" spans="1:5">
      <c r="A499" s="7"/>
      <c r="B499" s="5"/>
      <c r="C499" s="5"/>
      <c r="D499" s="5"/>
      <c r="E499" s="11"/>
    </row>
    <row r="500" spans="1:5">
      <c r="A500" s="7"/>
      <c r="B500" s="5"/>
      <c r="C500" s="5"/>
      <c r="D500" s="5"/>
      <c r="E500" s="11"/>
    </row>
    <row r="501" spans="1:5">
      <c r="A501" s="7"/>
      <c r="B501" s="5"/>
      <c r="C501" s="5"/>
      <c r="D501" s="5"/>
      <c r="E501" s="11"/>
    </row>
    <row r="502" spans="1:5">
      <c r="A502" s="7"/>
      <c r="B502" s="5"/>
      <c r="C502" s="5"/>
      <c r="D502" s="5"/>
      <c r="E502" s="11"/>
    </row>
    <row r="503" spans="1:5">
      <c r="A503" s="7"/>
      <c r="B503" s="5"/>
      <c r="C503" s="5"/>
      <c r="D503" s="5"/>
      <c r="E503" s="11"/>
    </row>
    <row r="504" spans="1:5">
      <c r="A504" s="7"/>
      <c r="B504" s="5"/>
      <c r="C504" s="5"/>
      <c r="D504" s="5"/>
      <c r="E504" s="11"/>
    </row>
    <row r="505" spans="1:5">
      <c r="A505" s="7"/>
      <c r="B505" s="5"/>
      <c r="C505" s="5"/>
      <c r="D505" s="5"/>
      <c r="E505" s="11"/>
    </row>
    <row r="506" spans="1:5">
      <c r="A506" s="7"/>
      <c r="B506" s="5"/>
      <c r="C506" s="5"/>
      <c r="D506" s="5"/>
      <c r="E506" s="11"/>
    </row>
    <row r="507" spans="1:5">
      <c r="A507" s="7"/>
      <c r="B507" s="5"/>
      <c r="C507" s="5"/>
      <c r="D507" s="5"/>
      <c r="E507" s="11"/>
    </row>
    <row r="508" spans="1:5">
      <c r="A508" s="7"/>
      <c r="B508" s="5"/>
      <c r="C508" s="5"/>
      <c r="D508" s="5"/>
      <c r="E508" s="11"/>
    </row>
    <row r="509" spans="1:5">
      <c r="A509" s="7"/>
      <c r="B509" s="5"/>
      <c r="C509" s="5"/>
      <c r="D509" s="5"/>
      <c r="E509" s="11"/>
    </row>
    <row r="510" spans="1:5">
      <c r="A510" s="7"/>
      <c r="B510" s="5"/>
      <c r="C510" s="5"/>
      <c r="D510" s="5"/>
      <c r="E510" s="11"/>
    </row>
    <row r="511" spans="1:5">
      <c r="A511" s="7"/>
      <c r="B511" s="5"/>
      <c r="C511" s="5"/>
      <c r="D511" s="5"/>
      <c r="E511" s="11"/>
    </row>
    <row r="512" spans="1:5">
      <c r="A512" s="7"/>
      <c r="B512" s="5"/>
      <c r="C512" s="5"/>
      <c r="D512" s="5"/>
      <c r="E512" s="11"/>
    </row>
    <row r="513" spans="1:5">
      <c r="A513" s="7"/>
      <c r="B513" s="5"/>
      <c r="C513" s="5"/>
      <c r="D513" s="5"/>
      <c r="E513" s="11"/>
    </row>
    <row r="514" spans="1:5">
      <c r="A514" s="7"/>
      <c r="B514" s="5"/>
      <c r="C514" s="5"/>
      <c r="D514" s="5"/>
      <c r="E514" s="11"/>
    </row>
    <row r="515" spans="1:5">
      <c r="A515" s="7"/>
      <c r="B515" s="5"/>
      <c r="C515" s="5"/>
      <c r="D515" s="5"/>
      <c r="E515" s="11"/>
    </row>
    <row r="516" spans="1:5">
      <c r="A516" s="7"/>
      <c r="B516" s="5"/>
      <c r="C516" s="5"/>
      <c r="D516" s="5"/>
      <c r="E516" s="11"/>
    </row>
    <row r="517" spans="1:5">
      <c r="A517" s="7"/>
      <c r="B517" s="5"/>
      <c r="C517" s="5"/>
      <c r="D517" s="5"/>
      <c r="E517" s="11"/>
    </row>
    <row r="518" spans="1:5">
      <c r="A518" s="7"/>
      <c r="B518" s="5"/>
      <c r="C518" s="5"/>
      <c r="D518" s="5"/>
      <c r="E518" s="11"/>
    </row>
    <row r="519" spans="1:5">
      <c r="A519" s="7"/>
      <c r="B519" s="5"/>
      <c r="C519" s="5"/>
      <c r="D519" s="5"/>
      <c r="E519" s="11"/>
    </row>
    <row r="520" spans="1:5">
      <c r="A520" s="7"/>
      <c r="B520" s="5"/>
      <c r="C520" s="5"/>
      <c r="D520" s="5"/>
      <c r="E520" s="11"/>
    </row>
    <row r="521" spans="1:5">
      <c r="A521" s="7"/>
      <c r="B521" s="5"/>
      <c r="C521" s="5"/>
      <c r="D521" s="5"/>
      <c r="E521" s="11"/>
    </row>
    <row r="522" spans="1:5">
      <c r="A522" s="7"/>
      <c r="B522" s="5"/>
      <c r="C522" s="5"/>
      <c r="D522" s="5"/>
      <c r="E522" s="11"/>
    </row>
    <row r="523" spans="1:5">
      <c r="A523" s="7"/>
      <c r="B523" s="5"/>
      <c r="C523" s="5"/>
      <c r="D523" s="5"/>
      <c r="E523" s="11"/>
    </row>
    <row r="524" spans="1:5">
      <c r="A524" s="7"/>
      <c r="B524" s="5"/>
      <c r="C524" s="5"/>
      <c r="D524" s="5"/>
      <c r="E524" s="11"/>
    </row>
    <row r="525" spans="1:5">
      <c r="A525" s="7"/>
      <c r="B525" s="5"/>
      <c r="C525" s="5"/>
      <c r="D525" s="5"/>
      <c r="E525" s="11"/>
    </row>
    <row r="526" spans="1:5">
      <c r="A526" s="7"/>
      <c r="B526" s="5"/>
      <c r="C526" s="5"/>
      <c r="D526" s="5"/>
      <c r="E526" s="11"/>
    </row>
    <row r="527" spans="1:5">
      <c r="A527" s="7"/>
      <c r="B527" s="5"/>
      <c r="C527" s="5"/>
      <c r="D527" s="5"/>
      <c r="E527" s="11"/>
    </row>
    <row r="528" spans="1:5">
      <c r="A528" s="7"/>
      <c r="B528" s="5"/>
      <c r="C528" s="5"/>
      <c r="D528" s="5"/>
      <c r="E528" s="11"/>
    </row>
    <row r="529" spans="1:5">
      <c r="A529" s="7"/>
      <c r="B529" s="5"/>
      <c r="C529" s="5"/>
      <c r="D529" s="5"/>
      <c r="E529" s="11"/>
    </row>
    <row r="530" spans="1:5">
      <c r="A530" s="7"/>
      <c r="B530" s="5"/>
      <c r="C530" s="5"/>
      <c r="D530" s="5"/>
      <c r="E530" s="11"/>
    </row>
    <row r="531" spans="1:5">
      <c r="A531" s="7"/>
      <c r="B531" s="5"/>
      <c r="C531" s="5"/>
      <c r="D531" s="5"/>
      <c r="E531" s="11"/>
    </row>
    <row r="532" spans="1:5">
      <c r="A532" s="7"/>
      <c r="B532" s="5"/>
      <c r="C532" s="5"/>
      <c r="D532" s="5"/>
      <c r="E532" s="11"/>
    </row>
    <row r="533" spans="1:5">
      <c r="A533" s="7"/>
      <c r="B533" s="5"/>
      <c r="C533" s="5"/>
      <c r="D533" s="5"/>
      <c r="E533" s="11"/>
    </row>
    <row r="534" spans="1:5">
      <c r="A534" s="7"/>
      <c r="B534" s="5"/>
      <c r="C534" s="5"/>
      <c r="D534" s="5"/>
      <c r="E534" s="11"/>
    </row>
    <row r="535" spans="1:5">
      <c r="A535" s="7"/>
      <c r="B535" s="5"/>
      <c r="C535" s="5"/>
      <c r="D535" s="5"/>
      <c r="E535" s="11"/>
    </row>
    <row r="536" spans="1:5">
      <c r="A536" s="7"/>
      <c r="B536" s="5"/>
      <c r="C536" s="5"/>
      <c r="D536" s="5"/>
      <c r="E536" s="11"/>
    </row>
    <row r="537" spans="1:5">
      <c r="A537" s="7"/>
      <c r="B537" s="5"/>
      <c r="C537" s="5"/>
      <c r="D537" s="5"/>
      <c r="E537" s="11"/>
    </row>
    <row r="538" spans="1:5">
      <c r="A538" s="7"/>
      <c r="B538" s="5"/>
      <c r="C538" s="5"/>
      <c r="D538" s="5"/>
      <c r="E538" s="11"/>
    </row>
    <row r="539" spans="1:5">
      <c r="A539" s="7"/>
      <c r="B539" s="5"/>
      <c r="C539" s="5"/>
      <c r="D539" s="5"/>
      <c r="E539" s="11"/>
    </row>
    <row r="540" spans="1:5">
      <c r="A540" s="7"/>
      <c r="B540" s="5"/>
      <c r="C540" s="5"/>
      <c r="D540" s="5"/>
      <c r="E540" s="11"/>
    </row>
    <row r="541" spans="1:5">
      <c r="A541" s="7"/>
      <c r="B541" s="5"/>
      <c r="C541" s="5"/>
      <c r="D541" s="5"/>
      <c r="E541" s="11"/>
    </row>
    <row r="542" spans="1:5">
      <c r="A542" s="7"/>
      <c r="B542" s="5"/>
      <c r="C542" s="5"/>
      <c r="D542" s="5"/>
      <c r="E542" s="11"/>
    </row>
    <row r="543" spans="1:5">
      <c r="A543" s="7"/>
      <c r="B543" s="5"/>
      <c r="C543" s="5"/>
      <c r="D543" s="5"/>
      <c r="E543" s="11"/>
    </row>
    <row r="544" spans="1:5">
      <c r="A544" s="7"/>
      <c r="B544" s="5"/>
      <c r="C544" s="5"/>
      <c r="D544" s="5"/>
      <c r="E544" s="11"/>
    </row>
    <row r="545" spans="1:5">
      <c r="A545" s="7"/>
      <c r="B545" s="5"/>
      <c r="C545" s="5"/>
      <c r="D545" s="5"/>
      <c r="E545" s="11"/>
    </row>
    <row r="546" spans="1:5">
      <c r="A546" s="7"/>
      <c r="B546" s="5"/>
      <c r="C546" s="5"/>
      <c r="D546" s="5"/>
      <c r="E546" s="11"/>
    </row>
    <row r="547" spans="1:5">
      <c r="A547" s="7"/>
      <c r="B547" s="5"/>
      <c r="C547" s="5"/>
      <c r="D547" s="5"/>
      <c r="E547" s="11"/>
    </row>
    <row r="548" spans="1:5">
      <c r="A548" s="7"/>
      <c r="B548" s="5"/>
      <c r="C548" s="5"/>
      <c r="D548" s="5"/>
      <c r="E548" s="11"/>
    </row>
    <row r="549" spans="1:5">
      <c r="A549" s="7"/>
      <c r="B549" s="5"/>
      <c r="C549" s="5"/>
      <c r="D549" s="5"/>
      <c r="E549" s="11"/>
    </row>
    <row r="550" spans="1:5">
      <c r="A550" s="7"/>
      <c r="B550" s="5"/>
      <c r="C550" s="5"/>
      <c r="D550" s="5"/>
      <c r="E550" s="11"/>
    </row>
    <row r="551" spans="1:5">
      <c r="A551" s="7"/>
      <c r="B551" s="5"/>
      <c r="C551" s="5"/>
      <c r="D551" s="5"/>
      <c r="E551" s="11"/>
    </row>
    <row r="552" spans="1:5">
      <c r="A552" s="7"/>
      <c r="B552" s="5"/>
      <c r="C552" s="5"/>
      <c r="D552" s="5"/>
      <c r="E552" s="11"/>
    </row>
    <row r="553" spans="1:5">
      <c r="A553" s="7"/>
      <c r="B553" s="5"/>
      <c r="C553" s="5"/>
      <c r="D553" s="5"/>
      <c r="E553" s="11"/>
    </row>
    <row r="554" spans="1:5">
      <c r="A554" s="7"/>
      <c r="B554" s="5"/>
      <c r="C554" s="5"/>
      <c r="D554" s="5"/>
      <c r="E554" s="11"/>
    </row>
    <row r="555" spans="1:5">
      <c r="A555" s="7"/>
      <c r="B555" s="5"/>
      <c r="C555" s="5"/>
      <c r="D555" s="5"/>
      <c r="E555" s="11"/>
    </row>
    <row r="556" spans="1:5">
      <c r="A556" s="7"/>
      <c r="B556" s="5"/>
      <c r="C556" s="5"/>
      <c r="D556" s="5"/>
      <c r="E556" s="11"/>
    </row>
    <row r="557" spans="1:5">
      <c r="A557" s="7"/>
      <c r="B557" s="5"/>
      <c r="C557" s="5"/>
      <c r="D557" s="5"/>
      <c r="E557" s="11"/>
    </row>
    <row r="558" spans="1:5">
      <c r="A558" s="7"/>
      <c r="B558" s="5"/>
      <c r="C558" s="5"/>
      <c r="D558" s="5"/>
      <c r="E558" s="11"/>
    </row>
    <row r="559" spans="1:5">
      <c r="A559" s="7"/>
      <c r="B559" s="5"/>
      <c r="C559" s="5"/>
      <c r="D559" s="5"/>
      <c r="E559" s="11"/>
    </row>
    <row r="560" spans="1:5">
      <c r="A560" s="7"/>
      <c r="B560" s="5"/>
      <c r="C560" s="5"/>
      <c r="D560" s="5"/>
      <c r="E560" s="11"/>
    </row>
    <row r="561" spans="1:5">
      <c r="A561" s="7"/>
      <c r="B561" s="5"/>
      <c r="C561" s="5"/>
      <c r="D561" s="5"/>
      <c r="E561" s="11"/>
    </row>
    <row r="562" spans="1:5">
      <c r="A562" s="7"/>
      <c r="B562" s="5"/>
      <c r="C562" s="5"/>
      <c r="D562" s="5"/>
      <c r="E562" s="11"/>
    </row>
    <row r="563" spans="1:5">
      <c r="A563" s="7"/>
      <c r="B563" s="5"/>
      <c r="C563" s="5"/>
      <c r="D563" s="5"/>
      <c r="E563" s="11"/>
    </row>
    <row r="564" spans="1:5">
      <c r="A564" s="7"/>
      <c r="B564" s="5"/>
      <c r="C564" s="5"/>
      <c r="D564" s="5"/>
      <c r="E564" s="11"/>
    </row>
    <row r="565" spans="1:5">
      <c r="A565" s="7"/>
      <c r="B565" s="5"/>
      <c r="C565" s="5"/>
      <c r="D565" s="5"/>
      <c r="E565" s="11"/>
    </row>
    <row r="566" spans="1:5">
      <c r="A566" s="7"/>
      <c r="B566" s="5"/>
      <c r="C566" s="5"/>
      <c r="D566" s="5"/>
      <c r="E566" s="11"/>
    </row>
    <row r="567" spans="1:5">
      <c r="A567" s="7"/>
      <c r="B567" s="5"/>
      <c r="C567" s="5"/>
      <c r="D567" s="5"/>
      <c r="E567" s="11"/>
    </row>
    <row r="568" spans="1:5">
      <c r="A568" s="7"/>
      <c r="B568" s="5"/>
      <c r="C568" s="5"/>
      <c r="D568" s="5"/>
      <c r="E568" s="11"/>
    </row>
    <row r="569" spans="1:5">
      <c r="A569" s="7"/>
      <c r="B569" s="5"/>
      <c r="C569" s="5"/>
      <c r="D569" s="5"/>
      <c r="E569" s="11"/>
    </row>
    <row r="570" spans="1:5">
      <c r="A570" s="7"/>
      <c r="B570" s="5"/>
      <c r="C570" s="5"/>
      <c r="D570" s="5"/>
      <c r="E570" s="11"/>
    </row>
    <row r="571" spans="1:5">
      <c r="A571" s="7"/>
      <c r="B571" s="5"/>
      <c r="C571" s="5"/>
      <c r="D571" s="5"/>
      <c r="E571" s="11"/>
    </row>
    <row r="572" spans="1:5">
      <c r="A572" s="7"/>
      <c r="B572" s="5"/>
      <c r="C572" s="5"/>
      <c r="D572" s="5"/>
      <c r="E572" s="11"/>
    </row>
    <row r="573" spans="1:5">
      <c r="A573" s="7"/>
      <c r="B573" s="5"/>
      <c r="C573" s="5"/>
      <c r="D573" s="5"/>
      <c r="E573" s="11"/>
    </row>
    <row r="574" spans="1:5">
      <c r="A574" s="7"/>
      <c r="B574" s="5"/>
      <c r="C574" s="5"/>
      <c r="D574" s="5"/>
      <c r="E574" s="11"/>
    </row>
    <row r="575" spans="1:5">
      <c r="A575" s="7"/>
      <c r="B575" s="5"/>
      <c r="C575" s="5"/>
      <c r="D575" s="5"/>
      <c r="E575" s="11"/>
    </row>
    <row r="576" spans="1:5">
      <c r="A576" s="7"/>
      <c r="B576" s="5"/>
      <c r="C576" s="5"/>
      <c r="D576" s="5"/>
      <c r="E576" s="11"/>
    </row>
    <row r="577" spans="1:5">
      <c r="A577" s="7"/>
      <c r="B577" s="5"/>
      <c r="C577" s="5"/>
      <c r="D577" s="5"/>
      <c r="E577" s="11"/>
    </row>
    <row r="578" spans="1:5">
      <c r="A578" s="7"/>
      <c r="B578" s="5"/>
      <c r="C578" s="5"/>
      <c r="D578" s="5"/>
      <c r="E578" s="11"/>
    </row>
    <row r="579" spans="1:5">
      <c r="A579" s="7"/>
      <c r="B579" s="5"/>
      <c r="C579" s="5"/>
      <c r="D579" s="5"/>
      <c r="E579" s="11"/>
    </row>
    <row r="580" spans="1:5">
      <c r="A580" s="7"/>
      <c r="B580" s="5"/>
      <c r="C580" s="5"/>
      <c r="D580" s="5"/>
      <c r="E580" s="11"/>
    </row>
    <row r="581" spans="1:5">
      <c r="A581" s="7"/>
      <c r="B581" s="5"/>
      <c r="C581" s="5"/>
      <c r="D581" s="5"/>
      <c r="E581" s="11"/>
    </row>
    <row r="582" spans="1:5">
      <c r="A582" s="7"/>
      <c r="B582" s="5"/>
      <c r="C582" s="5"/>
      <c r="D582" s="5"/>
      <c r="E582" s="11"/>
    </row>
    <row r="583" spans="1:5">
      <c r="A583" s="7"/>
      <c r="B583" s="5"/>
      <c r="C583" s="5"/>
      <c r="D583" s="5"/>
      <c r="E583" s="11"/>
    </row>
    <row r="584" spans="1:5">
      <c r="A584" s="7"/>
      <c r="B584" s="5"/>
      <c r="C584" s="5"/>
      <c r="D584" s="5"/>
      <c r="E584" s="11"/>
    </row>
    <row r="585" spans="1:5">
      <c r="A585" s="7"/>
      <c r="B585" s="5"/>
      <c r="C585" s="5"/>
      <c r="D585" s="5"/>
      <c r="E585" s="11"/>
    </row>
    <row r="586" spans="1:5">
      <c r="A586" s="7"/>
      <c r="B586" s="5"/>
      <c r="C586" s="5"/>
      <c r="D586" s="5"/>
      <c r="E586" s="11"/>
    </row>
    <row r="587" spans="1:5">
      <c r="A587" s="7"/>
      <c r="B587" s="5"/>
      <c r="C587" s="5"/>
      <c r="D587" s="5"/>
      <c r="E587" s="11"/>
    </row>
    <row r="588" spans="1:5">
      <c r="A588" s="7"/>
      <c r="B588" s="5"/>
      <c r="C588" s="5"/>
      <c r="D588" s="5"/>
      <c r="E588" s="11"/>
    </row>
    <row r="589" spans="1:5">
      <c r="A589" s="7"/>
      <c r="B589" s="5"/>
      <c r="C589" s="5"/>
      <c r="D589" s="5"/>
      <c r="E589" s="11"/>
    </row>
    <row r="590" spans="1:5">
      <c r="A590" s="7"/>
      <c r="B590" s="5"/>
      <c r="C590" s="5"/>
      <c r="D590" s="5"/>
      <c r="E590" s="11"/>
    </row>
    <row r="591" spans="1:5">
      <c r="A591" s="7"/>
      <c r="B591" s="5"/>
      <c r="C591" s="5"/>
      <c r="D591" s="5"/>
      <c r="E591" s="11"/>
    </row>
    <row r="592" spans="1:5">
      <c r="A592" s="7"/>
      <c r="B592" s="5"/>
      <c r="C592" s="5"/>
      <c r="D592" s="5"/>
      <c r="E592" s="11"/>
    </row>
    <row r="593" spans="1:5">
      <c r="A593" s="7"/>
      <c r="B593" s="5"/>
      <c r="C593" s="5"/>
      <c r="D593" s="5"/>
      <c r="E593" s="11"/>
    </row>
    <row r="594" spans="1:5">
      <c r="A594" s="7"/>
      <c r="B594" s="5"/>
      <c r="C594" s="5"/>
      <c r="D594" s="5"/>
      <c r="E594" s="11"/>
    </row>
    <row r="595" spans="1:5">
      <c r="A595" s="7"/>
      <c r="B595" s="5"/>
      <c r="C595" s="5"/>
      <c r="D595" s="5"/>
      <c r="E595" s="11"/>
    </row>
    <row r="596" spans="1:5">
      <c r="A596" s="7"/>
      <c r="B596" s="5"/>
      <c r="C596" s="5"/>
      <c r="D596" s="5"/>
      <c r="E596" s="11"/>
    </row>
    <row r="597" spans="1:5">
      <c r="A597" s="7"/>
      <c r="B597" s="5"/>
      <c r="C597" s="5"/>
      <c r="D597" s="5"/>
      <c r="E597" s="11"/>
    </row>
    <row r="598" spans="1:5">
      <c r="A598" s="7"/>
      <c r="B598" s="5"/>
      <c r="C598" s="5"/>
      <c r="D598" s="5"/>
      <c r="E598" s="11"/>
    </row>
    <row r="599" spans="1:5">
      <c r="A599" s="7"/>
      <c r="B599" s="5"/>
      <c r="C599" s="5"/>
      <c r="D599" s="5"/>
      <c r="E599" s="11"/>
    </row>
    <row r="600" spans="1:5">
      <c r="A600" s="7"/>
      <c r="B600" s="5"/>
      <c r="C600" s="5"/>
      <c r="D600" s="5"/>
      <c r="E600" s="11"/>
    </row>
    <row r="601" spans="1:5">
      <c r="A601" s="7"/>
      <c r="B601" s="5"/>
      <c r="C601" s="5"/>
      <c r="D601" s="5"/>
      <c r="E601" s="11"/>
    </row>
    <row r="602" spans="1:5">
      <c r="A602" s="7"/>
      <c r="B602" s="5"/>
      <c r="C602" s="5"/>
      <c r="D602" s="5"/>
      <c r="E602" s="11"/>
    </row>
    <row r="603" spans="1:5">
      <c r="A603" s="7"/>
      <c r="B603" s="5"/>
      <c r="C603" s="5"/>
      <c r="D603" s="5"/>
      <c r="E603" s="11"/>
    </row>
    <row r="604" spans="1:5">
      <c r="A604" s="7"/>
      <c r="B604" s="5"/>
      <c r="C604" s="5"/>
      <c r="D604" s="5"/>
      <c r="E604" s="11"/>
    </row>
    <row r="605" spans="1:5">
      <c r="A605" s="7"/>
      <c r="B605" s="5"/>
      <c r="C605" s="5"/>
      <c r="D605" s="5"/>
      <c r="E605" s="11"/>
    </row>
    <row r="606" spans="1:5">
      <c r="A606" s="7"/>
      <c r="B606" s="5"/>
      <c r="C606" s="5"/>
      <c r="D606" s="5"/>
      <c r="E606" s="11"/>
    </row>
    <row r="607" spans="1:5">
      <c r="A607" s="7"/>
      <c r="B607" s="5"/>
      <c r="C607" s="5"/>
      <c r="D607" s="5"/>
      <c r="E607" s="11"/>
    </row>
    <row r="608" spans="1:5">
      <c r="A608" s="7"/>
      <c r="B608" s="5"/>
      <c r="C608" s="5"/>
      <c r="D608" s="5"/>
      <c r="E608" s="11"/>
    </row>
    <row r="609" spans="1:5">
      <c r="A609" s="7"/>
      <c r="B609" s="5"/>
      <c r="C609" s="5"/>
      <c r="D609" s="5"/>
      <c r="E609" s="11"/>
    </row>
    <row r="610" spans="1:5">
      <c r="A610" s="7"/>
      <c r="B610" s="5"/>
      <c r="C610" s="5"/>
      <c r="D610" s="5"/>
      <c r="E610" s="11"/>
    </row>
    <row r="611" spans="1:5">
      <c r="A611" s="7"/>
      <c r="B611" s="5"/>
      <c r="C611" s="5"/>
      <c r="D611" s="5"/>
      <c r="E611" s="11"/>
    </row>
    <row r="612" spans="1:5">
      <c r="A612" s="7"/>
      <c r="B612" s="5"/>
      <c r="C612" s="5"/>
      <c r="D612" s="5"/>
      <c r="E612" s="11"/>
    </row>
    <row r="613" spans="1:5">
      <c r="A613" s="7"/>
      <c r="B613" s="5"/>
      <c r="C613" s="5"/>
      <c r="D613" s="5"/>
      <c r="E613" s="11"/>
    </row>
    <row r="614" spans="1:5">
      <c r="A614" s="7"/>
      <c r="B614" s="5"/>
      <c r="C614" s="5"/>
      <c r="D614" s="5"/>
      <c r="E614" s="11"/>
    </row>
    <row r="615" spans="1:5">
      <c r="A615" s="7"/>
      <c r="B615" s="5"/>
      <c r="C615" s="5"/>
      <c r="D615" s="5"/>
      <c r="E615" s="11"/>
    </row>
    <row r="616" spans="1:5">
      <c r="A616" s="7"/>
      <c r="B616" s="5"/>
      <c r="C616" s="5"/>
      <c r="D616" s="5"/>
      <c r="E616" s="11"/>
    </row>
    <row r="617" spans="1:5">
      <c r="A617" s="7"/>
      <c r="B617" s="5"/>
      <c r="C617" s="5"/>
      <c r="D617" s="5"/>
      <c r="E617" s="11"/>
    </row>
    <row r="618" spans="1:5">
      <c r="A618" s="7"/>
      <c r="B618" s="5"/>
      <c r="C618" s="5"/>
      <c r="D618" s="5"/>
      <c r="E618" s="11"/>
    </row>
    <row r="619" spans="1:5">
      <c r="A619" s="7"/>
      <c r="B619" s="5"/>
      <c r="C619" s="5"/>
      <c r="D619" s="5"/>
      <c r="E619" s="11"/>
    </row>
    <row r="620" spans="1:5">
      <c r="A620" s="7"/>
      <c r="B620" s="5"/>
      <c r="C620" s="5"/>
      <c r="D620" s="5"/>
      <c r="E620" s="11"/>
    </row>
    <row r="621" spans="1:5">
      <c r="A621" s="7"/>
      <c r="B621" s="5"/>
      <c r="C621" s="5"/>
      <c r="D621" s="5"/>
      <c r="E621" s="11"/>
    </row>
    <row r="622" spans="1:5">
      <c r="A622" s="7"/>
      <c r="B622" s="5"/>
      <c r="C622" s="5"/>
      <c r="D622" s="5"/>
      <c r="E622" s="11"/>
    </row>
    <row r="623" spans="1:5">
      <c r="A623" s="7"/>
      <c r="B623" s="5"/>
      <c r="C623" s="5"/>
      <c r="D623" s="5"/>
      <c r="E623" s="11"/>
    </row>
    <row r="624" spans="1:5">
      <c r="A624" s="7"/>
      <c r="B624" s="5"/>
      <c r="C624" s="5"/>
      <c r="D624" s="5"/>
      <c r="E624" s="11"/>
    </row>
    <row r="625" spans="1:5">
      <c r="A625" s="7"/>
      <c r="B625" s="5"/>
      <c r="C625" s="5"/>
      <c r="D625" s="5"/>
      <c r="E625" s="11"/>
    </row>
    <row r="626" spans="1:5">
      <c r="A626" s="7"/>
      <c r="B626" s="5"/>
      <c r="C626" s="5"/>
      <c r="D626" s="5"/>
      <c r="E626" s="11"/>
    </row>
    <row r="627" spans="1:5">
      <c r="A627" s="7"/>
      <c r="B627" s="5"/>
      <c r="C627" s="5"/>
      <c r="D627" s="5"/>
      <c r="E627" s="11"/>
    </row>
    <row r="628" spans="1:5">
      <c r="A628" s="7"/>
      <c r="B628" s="5"/>
      <c r="C628" s="5"/>
      <c r="D628" s="5"/>
      <c r="E628" s="11"/>
    </row>
    <row r="629" spans="1:5">
      <c r="A629" s="7"/>
      <c r="B629" s="5"/>
      <c r="C629" s="5"/>
      <c r="D629" s="5"/>
      <c r="E629" s="11"/>
    </row>
    <row r="630" spans="1:5">
      <c r="A630" s="7"/>
      <c r="B630" s="5"/>
      <c r="C630" s="5"/>
      <c r="D630" s="5"/>
      <c r="E630" s="11"/>
    </row>
    <row r="631" spans="1:5">
      <c r="A631" s="7"/>
      <c r="B631" s="5"/>
      <c r="C631" s="5"/>
      <c r="D631" s="5"/>
      <c r="E631" s="11"/>
    </row>
    <row r="632" spans="1:5">
      <c r="A632" s="7"/>
      <c r="B632" s="5"/>
      <c r="C632" s="5"/>
      <c r="D632" s="5"/>
      <c r="E632" s="11"/>
    </row>
    <row r="633" spans="1:5">
      <c r="A633" s="7"/>
      <c r="B633" s="5"/>
      <c r="C633" s="5"/>
      <c r="D633" s="5"/>
      <c r="E633" s="11"/>
    </row>
    <row r="634" spans="1:5">
      <c r="A634" s="7"/>
      <c r="B634" s="5"/>
      <c r="C634" s="5"/>
      <c r="D634" s="5"/>
      <c r="E634" s="11"/>
    </row>
    <row r="635" spans="1:5">
      <c r="A635" s="7"/>
      <c r="B635" s="5"/>
      <c r="C635" s="5"/>
      <c r="D635" s="5"/>
      <c r="E635" s="11"/>
    </row>
    <row r="636" spans="1:5">
      <c r="A636" s="7"/>
      <c r="B636" s="5"/>
      <c r="C636" s="5"/>
      <c r="D636" s="5"/>
      <c r="E636" s="11"/>
    </row>
    <row r="637" spans="1:5">
      <c r="A637" s="7"/>
      <c r="B637" s="5"/>
      <c r="C637" s="5"/>
      <c r="D637" s="5"/>
      <c r="E637" s="11"/>
    </row>
    <row r="638" spans="1:5">
      <c r="A638" s="7"/>
      <c r="B638" s="5"/>
      <c r="C638" s="5"/>
      <c r="D638" s="5"/>
      <c r="E638" s="11"/>
    </row>
    <row r="639" spans="1:5">
      <c r="A639" s="7"/>
      <c r="B639" s="5"/>
      <c r="C639" s="5"/>
      <c r="D639" s="5"/>
      <c r="E639" s="11"/>
    </row>
    <row r="640" spans="1:5">
      <c r="A640" s="7"/>
      <c r="B640" s="5"/>
      <c r="C640" s="5"/>
      <c r="D640" s="5"/>
      <c r="E640" s="11"/>
    </row>
    <row r="641" spans="1:5">
      <c r="A641" s="7"/>
      <c r="B641" s="5"/>
      <c r="C641" s="5"/>
      <c r="D641" s="5"/>
      <c r="E641" s="11"/>
    </row>
    <row r="642" spans="1:5">
      <c r="A642" s="7"/>
      <c r="B642" s="5"/>
      <c r="C642" s="5"/>
      <c r="D642" s="5"/>
      <c r="E642" s="11"/>
    </row>
    <row r="643" spans="1:5">
      <c r="A643" s="7"/>
      <c r="B643" s="5"/>
      <c r="C643" s="5"/>
      <c r="D643" s="5"/>
      <c r="E643" s="11"/>
    </row>
    <row r="644" spans="1:5">
      <c r="A644" s="7"/>
      <c r="B644" s="5"/>
      <c r="C644" s="5"/>
      <c r="D644" s="5"/>
      <c r="E644" s="11"/>
    </row>
    <row r="645" spans="1:5">
      <c r="A645" s="7"/>
      <c r="B645" s="5"/>
      <c r="C645" s="5"/>
      <c r="D645" s="5"/>
      <c r="E645" s="11"/>
    </row>
    <row r="646" spans="1:5">
      <c r="A646" s="7"/>
      <c r="B646" s="5"/>
      <c r="C646" s="5"/>
      <c r="D646" s="5"/>
      <c r="E646" s="11"/>
    </row>
    <row r="647" spans="1:5">
      <c r="A647" s="7"/>
      <c r="B647" s="5"/>
      <c r="C647" s="5"/>
      <c r="D647" s="5"/>
      <c r="E647" s="11"/>
    </row>
    <row r="648" spans="1:5">
      <c r="A648" s="7"/>
      <c r="B648" s="5"/>
      <c r="C648" s="5"/>
      <c r="D648" s="5"/>
      <c r="E648" s="11"/>
    </row>
    <row r="649" spans="1:5">
      <c r="A649" s="7"/>
      <c r="B649" s="5"/>
      <c r="C649" s="5"/>
      <c r="D649" s="5"/>
      <c r="E649" s="11"/>
    </row>
    <row r="650" spans="1:5">
      <c r="A650" s="7"/>
      <c r="B650" s="5"/>
      <c r="C650" s="5"/>
      <c r="D650" s="5"/>
      <c r="E650" s="11"/>
    </row>
    <row r="651" spans="1:5">
      <c r="A651" s="7"/>
      <c r="B651" s="5"/>
      <c r="C651" s="5"/>
      <c r="D651" s="5"/>
      <c r="E651" s="11"/>
    </row>
    <row r="652" spans="1:5">
      <c r="A652" s="7"/>
      <c r="B652" s="5"/>
      <c r="C652" s="5"/>
      <c r="D652" s="5"/>
      <c r="E652" s="11"/>
    </row>
    <row r="653" spans="1:5">
      <c r="A653" s="7"/>
      <c r="B653" s="5"/>
      <c r="C653" s="5"/>
      <c r="D653" s="5"/>
      <c r="E653" s="11"/>
    </row>
    <row r="654" spans="1:5">
      <c r="A654" s="7"/>
      <c r="B654" s="5"/>
      <c r="C654" s="5"/>
      <c r="D654" s="5"/>
      <c r="E654" s="11"/>
    </row>
    <row r="655" spans="1:5">
      <c r="A655" s="7"/>
      <c r="B655" s="5"/>
      <c r="C655" s="5"/>
      <c r="D655" s="5"/>
      <c r="E655" s="11"/>
    </row>
    <row r="656" spans="1:5">
      <c r="A656" s="7"/>
      <c r="B656" s="5"/>
      <c r="C656" s="5"/>
      <c r="D656" s="5"/>
      <c r="E656" s="11"/>
    </row>
    <row r="657" spans="1:5">
      <c r="A657" s="7"/>
      <c r="B657" s="5"/>
      <c r="C657" s="5"/>
      <c r="D657" s="5"/>
      <c r="E657" s="11"/>
    </row>
    <row r="658" spans="1:5">
      <c r="A658" s="7"/>
      <c r="B658" s="5"/>
      <c r="C658" s="5"/>
      <c r="D658" s="5"/>
      <c r="E658" s="11"/>
    </row>
    <row r="659" spans="1:5">
      <c r="A659" s="7"/>
      <c r="B659" s="5"/>
      <c r="C659" s="5"/>
      <c r="D659" s="5"/>
      <c r="E659" s="11"/>
    </row>
    <row r="660" spans="1:5">
      <c r="A660" s="7"/>
      <c r="B660" s="5"/>
      <c r="C660" s="5"/>
      <c r="D660" s="5"/>
      <c r="E660" s="11"/>
    </row>
    <row r="661" spans="1:5">
      <c r="A661" s="7"/>
      <c r="B661" s="5"/>
      <c r="C661" s="5"/>
      <c r="D661" s="5"/>
      <c r="E661" s="11"/>
    </row>
    <row r="662" spans="1:5">
      <c r="A662" s="7"/>
      <c r="B662" s="5"/>
      <c r="C662" s="5"/>
      <c r="D662" s="5"/>
      <c r="E662" s="11"/>
    </row>
    <row r="663" spans="1:5">
      <c r="A663" s="7"/>
      <c r="B663" s="5"/>
      <c r="C663" s="5"/>
      <c r="D663" s="5"/>
      <c r="E663" s="11"/>
    </row>
    <row r="664" spans="1:5">
      <c r="A664" s="7"/>
      <c r="B664" s="5"/>
      <c r="C664" s="5"/>
      <c r="D664" s="5"/>
      <c r="E664" s="11"/>
    </row>
    <row r="665" spans="1:5">
      <c r="A665" s="7"/>
      <c r="B665" s="5"/>
      <c r="C665" s="5"/>
      <c r="D665" s="5"/>
      <c r="E665" s="11"/>
    </row>
    <row r="666" spans="1:5">
      <c r="A666" s="7"/>
      <c r="B666" s="5"/>
      <c r="C666" s="5"/>
      <c r="D666" s="5"/>
      <c r="E666" s="11"/>
    </row>
    <row r="667" spans="1:5">
      <c r="A667" s="7"/>
      <c r="B667" s="5"/>
      <c r="C667" s="5"/>
      <c r="D667" s="5"/>
      <c r="E667" s="11"/>
    </row>
    <row r="668" spans="1:5">
      <c r="A668" s="7"/>
      <c r="B668" s="5"/>
      <c r="C668" s="5"/>
      <c r="D668" s="5"/>
      <c r="E668" s="11"/>
    </row>
    <row r="669" spans="1:5">
      <c r="A669" s="7"/>
      <c r="B669" s="5"/>
      <c r="C669" s="5"/>
      <c r="D669" s="5"/>
      <c r="E669" s="11"/>
    </row>
    <row r="670" spans="1:5">
      <c r="A670" s="7"/>
      <c r="B670" s="5"/>
      <c r="C670" s="5"/>
      <c r="D670" s="5"/>
      <c r="E670" s="11"/>
    </row>
    <row r="671" spans="1:5">
      <c r="A671" s="7"/>
      <c r="B671" s="5"/>
      <c r="C671" s="5"/>
      <c r="D671" s="5"/>
      <c r="E671" s="11"/>
    </row>
    <row r="672" spans="1:5">
      <c r="A672" s="7"/>
      <c r="B672" s="5"/>
      <c r="C672" s="5"/>
      <c r="D672" s="5"/>
      <c r="E672" s="11"/>
    </row>
    <row r="673" spans="1:5">
      <c r="A673" s="7"/>
      <c r="B673" s="5"/>
      <c r="C673" s="5"/>
      <c r="D673" s="5"/>
      <c r="E673" s="11"/>
    </row>
    <row r="674" spans="1:5">
      <c r="A674" s="7"/>
      <c r="B674" s="5"/>
      <c r="C674" s="5"/>
      <c r="D674" s="5"/>
      <c r="E674" s="11"/>
    </row>
    <row r="675" spans="1:5">
      <c r="A675" s="7"/>
      <c r="B675" s="5"/>
      <c r="C675" s="5"/>
      <c r="D675" s="5"/>
      <c r="E675" s="11"/>
    </row>
    <row r="676" spans="1:5">
      <c r="A676" s="7"/>
      <c r="B676" s="5"/>
      <c r="C676" s="5"/>
      <c r="D676" s="5"/>
      <c r="E676" s="11"/>
    </row>
    <row r="677" spans="1:5">
      <c r="A677" s="7"/>
      <c r="B677" s="5"/>
      <c r="C677" s="5"/>
      <c r="D677" s="5"/>
      <c r="E677" s="11"/>
    </row>
    <row r="678" spans="1:5">
      <c r="A678" s="7"/>
      <c r="B678" s="5"/>
      <c r="C678" s="5"/>
      <c r="D678" s="5"/>
      <c r="E678" s="11"/>
    </row>
    <row r="679" spans="1:5">
      <c r="A679" s="7"/>
      <c r="B679" s="5"/>
      <c r="C679" s="5"/>
      <c r="D679" s="5"/>
      <c r="E679" s="11"/>
    </row>
    <row r="680" spans="1:5">
      <c r="A680" s="7"/>
      <c r="B680" s="5"/>
      <c r="C680" s="5"/>
      <c r="D680" s="5"/>
      <c r="E680" s="11"/>
    </row>
    <row r="681" spans="1:5">
      <c r="A681" s="7"/>
      <c r="B681" s="5"/>
      <c r="C681" s="5"/>
      <c r="D681" s="5"/>
      <c r="E681" s="11"/>
    </row>
    <row r="682" spans="1:5">
      <c r="A682" s="7"/>
      <c r="B682" s="5"/>
      <c r="C682" s="5"/>
      <c r="D682" s="5"/>
      <c r="E682" s="11"/>
    </row>
    <row r="683" spans="1:5">
      <c r="A683" s="7"/>
      <c r="B683" s="5"/>
      <c r="C683" s="5"/>
      <c r="D683" s="5"/>
      <c r="E683" s="11"/>
    </row>
    <row r="684" spans="1:5">
      <c r="A684" s="7"/>
      <c r="B684" s="5"/>
      <c r="C684" s="5"/>
      <c r="D684" s="5"/>
      <c r="E684" s="11"/>
    </row>
    <row r="685" spans="1:5">
      <c r="A685" s="7"/>
      <c r="B685" s="5"/>
      <c r="C685" s="5"/>
      <c r="D685" s="5"/>
      <c r="E685" s="11"/>
    </row>
    <row r="686" spans="1:5">
      <c r="A686" s="7"/>
      <c r="B686" s="5"/>
      <c r="C686" s="5"/>
      <c r="D686" s="5"/>
      <c r="E686" s="11"/>
    </row>
    <row r="687" spans="1:5">
      <c r="A687" s="7"/>
      <c r="B687" s="5"/>
      <c r="C687" s="5"/>
      <c r="D687" s="5"/>
      <c r="E687" s="11"/>
    </row>
    <row r="688" spans="1:5">
      <c r="A688" s="7"/>
      <c r="B688" s="5"/>
      <c r="C688" s="5"/>
      <c r="D688" s="5"/>
      <c r="E688" s="11"/>
    </row>
    <row r="689" spans="1:5">
      <c r="A689" s="7"/>
      <c r="B689" s="5"/>
      <c r="C689" s="5"/>
      <c r="D689" s="5"/>
      <c r="E689" s="11"/>
    </row>
    <row r="690" spans="1:5">
      <c r="A690" s="7"/>
      <c r="B690" s="5"/>
      <c r="C690" s="5"/>
      <c r="D690" s="5"/>
      <c r="E690" s="11"/>
    </row>
    <row r="691" spans="1:5">
      <c r="A691" s="7"/>
      <c r="B691" s="5"/>
      <c r="C691" s="5"/>
      <c r="D691" s="5"/>
      <c r="E691" s="11"/>
    </row>
    <row r="692" spans="1:5">
      <c r="A692" s="7"/>
      <c r="B692" s="5"/>
      <c r="C692" s="5"/>
      <c r="D692" s="5"/>
      <c r="E692" s="11"/>
    </row>
    <row r="693" spans="1:5">
      <c r="A693" s="7"/>
      <c r="B693" s="5"/>
      <c r="C693" s="5"/>
      <c r="D693" s="5"/>
      <c r="E693" s="11"/>
    </row>
    <row r="694" spans="1:5">
      <c r="A694" s="7"/>
      <c r="B694" s="5"/>
      <c r="C694" s="5"/>
      <c r="D694" s="5"/>
      <c r="E694" s="11"/>
    </row>
    <row r="695" spans="1:5">
      <c r="A695" s="7"/>
      <c r="B695" s="5"/>
      <c r="C695" s="5"/>
      <c r="D695" s="5"/>
      <c r="E695" s="11"/>
    </row>
    <row r="696" spans="1:5">
      <c r="A696" s="7"/>
      <c r="B696" s="5"/>
      <c r="C696" s="5"/>
      <c r="D696" s="5"/>
      <c r="E696" s="11"/>
    </row>
    <row r="697" spans="1:5">
      <c r="A697" s="7"/>
      <c r="B697" s="5"/>
      <c r="C697" s="5"/>
      <c r="D697" s="5"/>
      <c r="E697" s="11"/>
    </row>
    <row r="698" spans="1:5">
      <c r="A698" s="7"/>
      <c r="B698" s="5"/>
      <c r="C698" s="5"/>
      <c r="D698" s="5"/>
      <c r="E698" s="11"/>
    </row>
    <row r="699" spans="1:5">
      <c r="A699" s="7"/>
      <c r="B699" s="5"/>
      <c r="C699" s="5"/>
      <c r="D699" s="5"/>
      <c r="E699" s="11"/>
    </row>
    <row r="700" spans="1:5">
      <c r="A700" s="7"/>
      <c r="B700" s="5"/>
      <c r="C700" s="5"/>
      <c r="D700" s="5"/>
      <c r="E700" s="11"/>
    </row>
    <row r="701" spans="1:5">
      <c r="A701" s="7"/>
      <c r="B701" s="5"/>
      <c r="C701" s="5"/>
      <c r="D701" s="5"/>
      <c r="E701" s="11"/>
    </row>
    <row r="702" spans="1:5">
      <c r="A702" s="7"/>
      <c r="B702" s="5"/>
      <c r="C702" s="5"/>
      <c r="D702" s="5"/>
      <c r="E702" s="11"/>
    </row>
    <row r="703" spans="1:5">
      <c r="A703" s="7"/>
      <c r="B703" s="5"/>
      <c r="C703" s="5"/>
      <c r="D703" s="5"/>
      <c r="E703" s="11"/>
    </row>
    <row r="704" spans="1:5">
      <c r="A704" s="7"/>
      <c r="B704" s="5"/>
      <c r="C704" s="5"/>
      <c r="D704" s="5"/>
      <c r="E704" s="11"/>
    </row>
    <row r="705" spans="1:5">
      <c r="A705" s="7"/>
      <c r="B705" s="5"/>
      <c r="C705" s="5"/>
      <c r="D705" s="5"/>
      <c r="E705" s="11"/>
    </row>
    <row r="706" spans="1:5">
      <c r="A706" s="7"/>
      <c r="B706" s="5"/>
      <c r="C706" s="5"/>
      <c r="D706" s="5"/>
      <c r="E706" s="11"/>
    </row>
    <row r="707" spans="1:5">
      <c r="A707" s="7"/>
      <c r="B707" s="5"/>
      <c r="C707" s="5"/>
      <c r="D707" s="5"/>
      <c r="E707" s="11"/>
    </row>
    <row r="708" spans="1:5">
      <c r="A708" s="7"/>
      <c r="B708" s="5"/>
      <c r="C708" s="5"/>
      <c r="D708" s="5"/>
      <c r="E708" s="11"/>
    </row>
    <row r="709" spans="1:5">
      <c r="A709" s="7"/>
      <c r="B709" s="5"/>
      <c r="C709" s="5"/>
      <c r="D709" s="5"/>
      <c r="E709" s="11"/>
    </row>
    <row r="710" spans="1:5">
      <c r="A710" s="7"/>
      <c r="B710" s="5"/>
      <c r="C710" s="5"/>
      <c r="D710" s="5"/>
      <c r="E710" s="11"/>
    </row>
    <row r="711" spans="1:5">
      <c r="A711" s="7"/>
      <c r="B711" s="5"/>
      <c r="C711" s="5"/>
      <c r="D711" s="5"/>
      <c r="E711" s="11"/>
    </row>
    <row r="712" spans="1:5">
      <c r="A712" s="7"/>
      <c r="B712" s="5"/>
      <c r="C712" s="5"/>
      <c r="D712" s="5"/>
      <c r="E712" s="11"/>
    </row>
    <row r="713" spans="1:5">
      <c r="A713" s="7"/>
      <c r="B713" s="5"/>
      <c r="C713" s="5"/>
      <c r="D713" s="5"/>
      <c r="E713" s="11"/>
    </row>
    <row r="714" spans="1:5">
      <c r="A714" s="7"/>
      <c r="B714" s="5"/>
      <c r="C714" s="5"/>
      <c r="D714" s="5"/>
      <c r="E714" s="11"/>
    </row>
    <row r="715" spans="1:5">
      <c r="A715" s="7"/>
      <c r="B715" s="5"/>
      <c r="C715" s="5"/>
      <c r="D715" s="5"/>
      <c r="E715" s="11"/>
    </row>
    <row r="716" spans="1:5">
      <c r="A716" s="7"/>
      <c r="B716" s="5"/>
      <c r="C716" s="5"/>
      <c r="D716" s="5"/>
      <c r="E716" s="11"/>
    </row>
    <row r="717" spans="1:5">
      <c r="A717" s="7"/>
      <c r="B717" s="5"/>
      <c r="C717" s="5"/>
      <c r="D717" s="5"/>
      <c r="E717" s="11"/>
    </row>
    <row r="718" spans="1:5">
      <c r="A718" s="7"/>
      <c r="B718" s="5"/>
      <c r="C718" s="5"/>
      <c r="D718" s="5"/>
      <c r="E718" s="11"/>
    </row>
    <row r="719" spans="1:5">
      <c r="A719" s="7"/>
      <c r="B719" s="5"/>
      <c r="C719" s="5"/>
      <c r="D719" s="5"/>
      <c r="E719" s="11"/>
    </row>
    <row r="720" spans="1:5">
      <c r="A720" s="7"/>
      <c r="B720" s="5"/>
      <c r="C720" s="5"/>
      <c r="D720" s="5"/>
      <c r="E720" s="11"/>
    </row>
    <row r="721" spans="1:5">
      <c r="A721" s="7"/>
      <c r="B721" s="5"/>
      <c r="C721" s="5"/>
      <c r="D721" s="5"/>
      <c r="E721" s="11"/>
    </row>
    <row r="722" spans="1:5">
      <c r="A722" s="7"/>
      <c r="B722" s="5"/>
      <c r="C722" s="5"/>
      <c r="D722" s="5"/>
      <c r="E722" s="11"/>
    </row>
    <row r="723" spans="1:5">
      <c r="A723" s="7"/>
      <c r="B723" s="5"/>
      <c r="C723" s="5"/>
      <c r="D723" s="5"/>
      <c r="E723" s="11"/>
    </row>
    <row r="724" spans="1:5">
      <c r="A724" s="7"/>
      <c r="B724" s="5"/>
      <c r="C724" s="5"/>
      <c r="D724" s="5"/>
      <c r="E724" s="11"/>
    </row>
    <row r="725" spans="1:5">
      <c r="A725" s="7"/>
      <c r="B725" s="5"/>
      <c r="C725" s="5"/>
      <c r="D725" s="5"/>
      <c r="E725" s="11"/>
    </row>
    <row r="726" spans="1:5">
      <c r="A726" s="7"/>
      <c r="B726" s="5"/>
      <c r="C726" s="5"/>
      <c r="D726" s="5"/>
      <c r="E726" s="11"/>
    </row>
    <row r="727" spans="1:5">
      <c r="A727" s="7"/>
      <c r="B727" s="5"/>
      <c r="C727" s="5"/>
      <c r="D727" s="5"/>
      <c r="E727" s="11"/>
    </row>
    <row r="728" spans="1:5">
      <c r="A728" s="7"/>
      <c r="B728" s="5"/>
      <c r="C728" s="5"/>
      <c r="D728" s="5"/>
      <c r="E728" s="11"/>
    </row>
    <row r="729" spans="1:5">
      <c r="A729" s="7"/>
      <c r="B729" s="5"/>
      <c r="C729" s="5"/>
      <c r="D729" s="5"/>
      <c r="E729" s="11"/>
    </row>
    <row r="730" spans="1:5">
      <c r="A730" s="7"/>
      <c r="B730" s="5"/>
      <c r="C730" s="5"/>
      <c r="D730" s="5"/>
      <c r="E730" s="11"/>
    </row>
    <row r="731" spans="1:5">
      <c r="A731" s="7"/>
      <c r="B731" s="5"/>
      <c r="C731" s="5"/>
      <c r="D731" s="5"/>
      <c r="E731" s="11"/>
    </row>
    <row r="732" spans="1:5">
      <c r="A732" s="7"/>
      <c r="B732" s="5"/>
      <c r="C732" s="5"/>
      <c r="D732" s="5"/>
      <c r="E732" s="11"/>
    </row>
    <row r="733" spans="1:5">
      <c r="A733" s="7"/>
      <c r="B733" s="5"/>
      <c r="C733" s="5"/>
      <c r="D733" s="5"/>
      <c r="E733" s="11"/>
    </row>
    <row r="734" spans="1:5">
      <c r="A734" s="7"/>
      <c r="B734" s="5"/>
      <c r="C734" s="5"/>
      <c r="D734" s="5"/>
      <c r="E734" s="11"/>
    </row>
    <row r="735" spans="1:5">
      <c r="A735" s="7"/>
      <c r="B735" s="5"/>
      <c r="C735" s="5"/>
      <c r="D735" s="5"/>
      <c r="E735" s="11"/>
    </row>
    <row r="736" spans="1:5">
      <c r="A736" s="7"/>
      <c r="B736" s="5"/>
      <c r="C736" s="5"/>
      <c r="D736" s="5"/>
      <c r="E736" s="11"/>
    </row>
    <row r="737" spans="1:5">
      <c r="A737" s="7"/>
      <c r="B737" s="5"/>
      <c r="C737" s="5"/>
      <c r="D737" s="5"/>
      <c r="E737" s="11"/>
    </row>
    <row r="738" spans="1:5">
      <c r="A738" s="7"/>
      <c r="B738" s="5"/>
      <c r="C738" s="5"/>
      <c r="D738" s="5"/>
      <c r="E738" s="11"/>
    </row>
    <row r="739" spans="1:5">
      <c r="A739" s="7"/>
      <c r="B739" s="5"/>
      <c r="C739" s="5"/>
      <c r="D739" s="5"/>
      <c r="E739" s="11"/>
    </row>
    <row r="740" spans="1:5">
      <c r="A740" s="7"/>
      <c r="B740" s="5"/>
      <c r="C740" s="5"/>
      <c r="D740" s="5"/>
      <c r="E740" s="11"/>
    </row>
    <row r="741" spans="1:5">
      <c r="A741" s="7"/>
      <c r="B741" s="5"/>
      <c r="C741" s="5"/>
      <c r="D741" s="5"/>
      <c r="E741" s="11"/>
    </row>
    <row r="742" spans="1:5">
      <c r="A742" s="7"/>
      <c r="B742" s="5"/>
      <c r="C742" s="5"/>
      <c r="D742" s="5"/>
      <c r="E742" s="11"/>
    </row>
    <row r="743" spans="1:5">
      <c r="A743" s="7"/>
      <c r="B743" s="5"/>
      <c r="C743" s="5"/>
      <c r="D743" s="5"/>
      <c r="E743" s="11"/>
    </row>
    <row r="744" spans="1:5">
      <c r="A744" s="7"/>
      <c r="B744" s="5"/>
      <c r="C744" s="5"/>
      <c r="D744" s="5"/>
      <c r="E744" s="11"/>
    </row>
    <row r="745" spans="1:5">
      <c r="A745" s="7"/>
      <c r="B745" s="5"/>
      <c r="C745" s="5"/>
      <c r="D745" s="5"/>
      <c r="E745" s="11"/>
    </row>
    <row r="746" spans="1:5">
      <c r="A746" s="7"/>
      <c r="B746" s="5"/>
      <c r="C746" s="5"/>
      <c r="D746" s="5"/>
      <c r="E746" s="11"/>
    </row>
    <row r="747" spans="1:5">
      <c r="A747" s="7"/>
      <c r="B747" s="5"/>
      <c r="C747" s="5"/>
      <c r="D747" s="5"/>
      <c r="E747" s="11"/>
    </row>
    <row r="748" spans="1:5">
      <c r="A748" s="7"/>
      <c r="B748" s="5"/>
      <c r="C748" s="5"/>
      <c r="D748" s="5"/>
      <c r="E748" s="11"/>
    </row>
    <row r="749" spans="1:5">
      <c r="A749" s="7"/>
      <c r="B749" s="5"/>
      <c r="C749" s="5"/>
      <c r="D749" s="5"/>
      <c r="E749" s="11"/>
    </row>
    <row r="750" spans="1:5">
      <c r="A750" s="7"/>
      <c r="B750" s="5"/>
      <c r="C750" s="5"/>
      <c r="D750" s="5"/>
      <c r="E750" s="11"/>
    </row>
    <row r="751" spans="1:5">
      <c r="A751" s="7"/>
      <c r="B751" s="5"/>
      <c r="C751" s="5"/>
      <c r="D751" s="5"/>
      <c r="E751" s="11"/>
    </row>
    <row r="752" spans="1:5">
      <c r="A752" s="7"/>
      <c r="B752" s="5"/>
      <c r="C752" s="5"/>
      <c r="D752" s="5"/>
      <c r="E752" s="11"/>
    </row>
    <row r="753" spans="1:5">
      <c r="A753" s="7"/>
      <c r="B753" s="5"/>
      <c r="C753" s="5"/>
      <c r="D753" s="5"/>
      <c r="E753" s="11"/>
    </row>
    <row r="754" spans="1:5">
      <c r="A754" s="7"/>
      <c r="B754" s="5"/>
      <c r="C754" s="5"/>
      <c r="D754" s="5"/>
      <c r="E754" s="11"/>
    </row>
    <row r="755" spans="1:5">
      <c r="A755" s="7"/>
      <c r="B755" s="5"/>
      <c r="C755" s="5"/>
      <c r="D755" s="5"/>
      <c r="E755" s="11"/>
    </row>
    <row r="756" spans="1:5">
      <c r="A756" s="7"/>
      <c r="B756" s="5"/>
      <c r="C756" s="5"/>
      <c r="D756" s="5"/>
      <c r="E756" s="11"/>
    </row>
    <row r="757" spans="1:5">
      <c r="A757" s="7"/>
      <c r="B757" s="5"/>
      <c r="C757" s="5"/>
      <c r="D757" s="5"/>
      <c r="E757" s="11"/>
    </row>
    <row r="758" spans="1:5">
      <c r="A758" s="7"/>
      <c r="B758" s="5"/>
      <c r="C758" s="5"/>
      <c r="D758" s="5"/>
      <c r="E758" s="11"/>
    </row>
    <row r="759" spans="1:5">
      <c r="A759" s="7"/>
      <c r="B759" s="5"/>
      <c r="C759" s="5"/>
      <c r="D759" s="5"/>
      <c r="E759" s="11"/>
    </row>
    <row r="760" spans="1:5">
      <c r="A760" s="7"/>
      <c r="B760" s="5"/>
      <c r="C760" s="5"/>
      <c r="D760" s="5"/>
      <c r="E760" s="11"/>
    </row>
    <row r="761" spans="1:5">
      <c r="A761" s="7"/>
      <c r="B761" s="5"/>
      <c r="C761" s="5"/>
      <c r="D761" s="5"/>
      <c r="E761" s="11"/>
    </row>
    <row r="762" spans="1:5">
      <c r="A762" s="7"/>
      <c r="B762" s="5"/>
      <c r="C762" s="5"/>
      <c r="D762" s="5"/>
      <c r="E762" s="11"/>
    </row>
    <row r="763" spans="1:5">
      <c r="A763" s="7"/>
      <c r="B763" s="5"/>
      <c r="C763" s="5"/>
      <c r="D763" s="5"/>
      <c r="E763" s="11"/>
    </row>
    <row r="764" spans="1:5">
      <c r="A764" s="7"/>
      <c r="B764" s="5"/>
      <c r="C764" s="5"/>
      <c r="D764" s="5"/>
      <c r="E764" s="11"/>
    </row>
    <row r="765" spans="1:5">
      <c r="A765" s="7"/>
      <c r="B765" s="5"/>
      <c r="C765" s="5"/>
      <c r="D765" s="5"/>
      <c r="E765" s="11"/>
    </row>
    <row r="766" spans="1:5">
      <c r="A766" s="7"/>
      <c r="B766" s="5"/>
      <c r="C766" s="5"/>
      <c r="D766" s="5"/>
      <c r="E766" s="11"/>
    </row>
    <row r="767" spans="1:5">
      <c r="A767" s="7"/>
      <c r="B767" s="5"/>
      <c r="C767" s="5"/>
      <c r="D767" s="5"/>
      <c r="E767" s="11"/>
    </row>
    <row r="768" spans="1:5">
      <c r="A768" s="7"/>
      <c r="B768" s="5"/>
      <c r="C768" s="5"/>
      <c r="D768" s="5"/>
      <c r="E768" s="11"/>
    </row>
    <row r="769" spans="1:5">
      <c r="A769" s="7"/>
      <c r="B769" s="5"/>
      <c r="C769" s="5"/>
      <c r="D769" s="5"/>
      <c r="E769" s="11"/>
    </row>
    <row r="770" spans="1:5">
      <c r="A770" s="7"/>
      <c r="B770" s="5"/>
      <c r="C770" s="5"/>
      <c r="D770" s="5"/>
      <c r="E770" s="11"/>
    </row>
    <row r="771" spans="1:5">
      <c r="A771" s="7"/>
      <c r="B771" s="5"/>
      <c r="C771" s="5"/>
      <c r="D771" s="5"/>
      <c r="E771" s="11"/>
    </row>
    <row r="772" spans="1:5">
      <c r="A772" s="7"/>
      <c r="B772" s="5"/>
      <c r="C772" s="5"/>
      <c r="D772" s="5"/>
      <c r="E772" s="11"/>
    </row>
    <row r="773" spans="1:5">
      <c r="A773" s="7"/>
      <c r="B773" s="5"/>
      <c r="C773" s="5"/>
      <c r="D773" s="5"/>
      <c r="E773" s="11"/>
    </row>
    <row r="774" spans="1:5">
      <c r="A774" s="7"/>
      <c r="B774" s="5"/>
      <c r="C774" s="5"/>
      <c r="D774" s="5"/>
      <c r="E774" s="11"/>
    </row>
    <row r="775" spans="1:5">
      <c r="A775" s="7"/>
      <c r="B775" s="5"/>
      <c r="C775" s="5"/>
      <c r="D775" s="5"/>
      <c r="E775" s="11"/>
    </row>
    <row r="776" spans="1:5">
      <c r="A776" s="7"/>
      <c r="B776" s="5"/>
      <c r="C776" s="5"/>
      <c r="D776" s="5"/>
      <c r="E776" s="11"/>
    </row>
    <row r="777" spans="1:5">
      <c r="A777" s="7"/>
      <c r="B777" s="5"/>
      <c r="C777" s="5"/>
      <c r="D777" s="5"/>
      <c r="E777" s="11"/>
    </row>
    <row r="778" spans="1:5">
      <c r="A778" s="7"/>
      <c r="B778" s="5"/>
      <c r="C778" s="5"/>
      <c r="D778" s="5"/>
      <c r="E778" s="11"/>
    </row>
    <row r="779" spans="1:5">
      <c r="A779" s="7"/>
      <c r="B779" s="5"/>
      <c r="C779" s="5"/>
      <c r="D779" s="5"/>
      <c r="E779" s="11"/>
    </row>
    <row r="780" spans="1:5">
      <c r="A780" s="7"/>
      <c r="B780" s="5"/>
      <c r="C780" s="5"/>
      <c r="D780" s="5"/>
      <c r="E780" s="11"/>
    </row>
    <row r="781" spans="1:5">
      <c r="A781" s="7"/>
      <c r="B781" s="5"/>
      <c r="C781" s="5"/>
      <c r="D781" s="5"/>
      <c r="E781" s="11"/>
    </row>
    <row r="782" spans="1:5">
      <c r="A782" s="7"/>
      <c r="B782" s="5"/>
      <c r="C782" s="5"/>
      <c r="D782" s="5"/>
      <c r="E782" s="11"/>
    </row>
    <row r="783" spans="1:5">
      <c r="A783" s="7"/>
      <c r="B783" s="5"/>
      <c r="C783" s="5"/>
      <c r="D783" s="5"/>
      <c r="E783" s="11"/>
    </row>
    <row r="784" spans="1:5">
      <c r="A784" s="7"/>
      <c r="B784" s="5"/>
      <c r="C784" s="5"/>
      <c r="D784" s="5"/>
      <c r="E784" s="11"/>
    </row>
    <row r="785" spans="1:5">
      <c r="A785" s="7"/>
      <c r="B785" s="5"/>
      <c r="C785" s="5"/>
      <c r="D785" s="5"/>
      <c r="E785" s="11"/>
    </row>
    <row r="786" spans="1:5">
      <c r="A786" s="7"/>
      <c r="B786" s="5"/>
      <c r="C786" s="5"/>
      <c r="D786" s="5"/>
      <c r="E786" s="11"/>
    </row>
    <row r="787" spans="1:5">
      <c r="A787" s="7"/>
      <c r="B787" s="5"/>
      <c r="C787" s="5"/>
      <c r="D787" s="5"/>
      <c r="E787" s="11"/>
    </row>
    <row r="788" spans="1:5">
      <c r="A788" s="7"/>
      <c r="B788" s="5"/>
      <c r="C788" s="5"/>
      <c r="D788" s="5"/>
      <c r="E788" s="11"/>
    </row>
    <row r="789" spans="1:5">
      <c r="A789" s="7"/>
      <c r="B789" s="5"/>
      <c r="C789" s="5"/>
      <c r="D789" s="5"/>
      <c r="E789" s="11"/>
    </row>
    <row r="790" spans="1:5">
      <c r="A790" s="7"/>
      <c r="B790" s="5"/>
      <c r="C790" s="5"/>
      <c r="D790" s="5"/>
      <c r="E790" s="11"/>
    </row>
    <row r="791" spans="1:5">
      <c r="A791" s="7"/>
      <c r="B791" s="5"/>
      <c r="C791" s="5"/>
      <c r="D791" s="5"/>
      <c r="E791" s="11"/>
    </row>
    <row r="792" spans="1:5">
      <c r="A792" s="7"/>
      <c r="B792" s="5"/>
      <c r="C792" s="5"/>
      <c r="D792" s="5"/>
      <c r="E792" s="11"/>
    </row>
    <row r="793" spans="1:5">
      <c r="A793" s="7"/>
      <c r="B793" s="5"/>
      <c r="C793" s="5"/>
      <c r="D793" s="5"/>
      <c r="E793" s="11"/>
    </row>
    <row r="794" spans="1:5">
      <c r="A794" s="7"/>
      <c r="B794" s="5"/>
      <c r="C794" s="5"/>
      <c r="D794" s="5"/>
      <c r="E794" s="11"/>
    </row>
    <row r="795" spans="1:5">
      <c r="A795" s="7"/>
      <c r="B795" s="5"/>
      <c r="C795" s="5"/>
      <c r="D795" s="5"/>
      <c r="E795" s="11"/>
    </row>
    <row r="796" spans="1:5">
      <c r="A796" s="7"/>
      <c r="B796" s="5"/>
      <c r="C796" s="5"/>
      <c r="D796" s="5"/>
      <c r="E796" s="11"/>
    </row>
    <row r="797" spans="1:5">
      <c r="A797" s="7"/>
      <c r="B797" s="5"/>
      <c r="C797" s="5"/>
      <c r="D797" s="5"/>
      <c r="E797" s="11"/>
    </row>
    <row r="798" spans="1:5">
      <c r="A798" s="7"/>
      <c r="B798" s="5"/>
      <c r="C798" s="5"/>
      <c r="D798" s="5"/>
      <c r="E798" s="11"/>
    </row>
    <row r="799" spans="1:5">
      <c r="A799" s="7"/>
      <c r="B799" s="5"/>
      <c r="C799" s="5"/>
      <c r="D799" s="5"/>
      <c r="E799" s="11"/>
    </row>
    <row r="800" spans="1:5">
      <c r="A800" s="7"/>
      <c r="B800" s="5"/>
      <c r="C800" s="5"/>
      <c r="D800" s="5"/>
      <c r="E800" s="11"/>
    </row>
    <row r="801" spans="1:5">
      <c r="A801" s="7"/>
      <c r="B801" s="5"/>
      <c r="C801" s="5"/>
      <c r="D801" s="5"/>
      <c r="E801" s="11"/>
    </row>
    <row r="802" spans="1:5">
      <c r="A802" s="7"/>
      <c r="B802" s="5"/>
      <c r="C802" s="5"/>
      <c r="D802" s="5"/>
      <c r="E802" s="11"/>
    </row>
    <row r="803" spans="1:5">
      <c r="A803" s="7"/>
      <c r="B803" s="5"/>
      <c r="C803" s="5"/>
      <c r="D803" s="5"/>
      <c r="E803" s="11"/>
    </row>
    <row r="804" spans="1:5">
      <c r="A804" s="7"/>
      <c r="B804" s="5"/>
      <c r="C804" s="5"/>
      <c r="D804" s="5"/>
      <c r="E804" s="11"/>
    </row>
    <row r="805" spans="1:5">
      <c r="A805" s="7"/>
      <c r="B805" s="5"/>
      <c r="C805" s="5"/>
      <c r="D805" s="5"/>
      <c r="E805" s="11"/>
    </row>
    <row r="806" spans="1:5">
      <c r="A806" s="7"/>
      <c r="B806" s="5"/>
      <c r="C806" s="5"/>
      <c r="D806" s="5"/>
      <c r="E806" s="11"/>
    </row>
    <row r="807" spans="1:5">
      <c r="A807" s="7"/>
      <c r="B807" s="5"/>
      <c r="C807" s="5"/>
      <c r="D807" s="5"/>
      <c r="E807" s="11"/>
    </row>
    <row r="808" spans="1:5">
      <c r="A808" s="7"/>
      <c r="B808" s="5"/>
      <c r="C808" s="5"/>
      <c r="D808" s="5"/>
      <c r="E808" s="11"/>
    </row>
    <row r="809" spans="1:5">
      <c r="A809" s="7"/>
      <c r="B809" s="5"/>
      <c r="C809" s="5"/>
      <c r="D809" s="5"/>
      <c r="E809" s="11"/>
    </row>
    <row r="810" spans="1:5">
      <c r="A810" s="7"/>
      <c r="B810" s="5"/>
      <c r="C810" s="5"/>
      <c r="D810" s="5"/>
      <c r="E810" s="11"/>
    </row>
    <row r="811" spans="1:5">
      <c r="A811" s="7"/>
      <c r="B811" s="5"/>
      <c r="C811" s="5"/>
      <c r="D811" s="5"/>
      <c r="E811" s="11"/>
    </row>
    <row r="812" spans="1:5">
      <c r="A812" s="7"/>
      <c r="B812" s="5"/>
      <c r="C812" s="5"/>
      <c r="D812" s="5"/>
      <c r="E812" s="11"/>
    </row>
    <row r="813" spans="1:5">
      <c r="A813" s="7"/>
      <c r="B813" s="5"/>
      <c r="C813" s="5"/>
      <c r="D813" s="5"/>
      <c r="E813" s="11"/>
    </row>
    <row r="814" spans="1:5">
      <c r="A814" s="7"/>
      <c r="B814" s="5"/>
      <c r="C814" s="5"/>
      <c r="D814" s="5"/>
      <c r="E814" s="11"/>
    </row>
    <row r="815" spans="1:5">
      <c r="A815" s="7"/>
      <c r="B815" s="5"/>
      <c r="C815" s="5"/>
      <c r="D815" s="5"/>
      <c r="E815" s="11"/>
    </row>
    <row r="816" spans="1:5">
      <c r="A816" s="7"/>
      <c r="B816" s="5"/>
      <c r="C816" s="5"/>
      <c r="D816" s="5"/>
      <c r="E816" s="11"/>
    </row>
    <row r="817" spans="1:5">
      <c r="A817" s="7"/>
      <c r="B817" s="5"/>
      <c r="C817" s="5"/>
      <c r="D817" s="5"/>
      <c r="E817" s="11"/>
    </row>
    <row r="818" spans="1:5">
      <c r="A818" s="7"/>
      <c r="B818" s="5"/>
      <c r="C818" s="5"/>
      <c r="D818" s="5"/>
      <c r="E818" s="11"/>
    </row>
    <row r="819" spans="1:5">
      <c r="A819" s="7"/>
      <c r="B819" s="5"/>
      <c r="C819" s="5"/>
      <c r="D819" s="5"/>
      <c r="E819" s="11"/>
    </row>
    <row r="820" spans="1:5">
      <c r="A820" s="7"/>
      <c r="B820" s="5"/>
      <c r="C820" s="5"/>
      <c r="D820" s="5"/>
      <c r="E820" s="11"/>
    </row>
    <row r="821" spans="1:5">
      <c r="A821" s="7"/>
      <c r="B821" s="5"/>
      <c r="C821" s="5"/>
      <c r="D821" s="5"/>
      <c r="E821" s="11"/>
    </row>
    <row r="822" spans="1:5">
      <c r="A822" s="7"/>
      <c r="B822" s="5"/>
      <c r="C822" s="5"/>
      <c r="D822" s="5"/>
      <c r="E822" s="11"/>
    </row>
    <row r="823" spans="1:5">
      <c r="A823" s="7"/>
      <c r="B823" s="5"/>
      <c r="C823" s="5"/>
      <c r="D823" s="5"/>
      <c r="E823" s="11"/>
    </row>
    <row r="824" spans="1:5">
      <c r="A824" s="7"/>
      <c r="B824" s="5"/>
      <c r="C824" s="5"/>
      <c r="D824" s="5"/>
      <c r="E824" s="11"/>
    </row>
    <row r="825" spans="1:5">
      <c r="A825" s="7"/>
      <c r="B825" s="5"/>
      <c r="C825" s="5"/>
      <c r="D825" s="5"/>
      <c r="E825" s="11"/>
    </row>
    <row r="826" spans="1:5">
      <c r="A826" s="7"/>
      <c r="B826" s="5"/>
      <c r="C826" s="5"/>
      <c r="D826" s="5"/>
      <c r="E826" s="11"/>
    </row>
    <row r="827" spans="1:5">
      <c r="A827" s="7"/>
      <c r="B827" s="5"/>
      <c r="C827" s="5"/>
      <c r="D827" s="5"/>
      <c r="E827" s="11"/>
    </row>
    <row r="828" spans="1:5">
      <c r="A828" s="7"/>
      <c r="B828" s="5"/>
      <c r="C828" s="5"/>
      <c r="D828" s="5"/>
      <c r="E828" s="11"/>
    </row>
    <row r="829" spans="1:5">
      <c r="A829" s="7"/>
      <c r="B829" s="5"/>
      <c r="C829" s="5"/>
      <c r="D829" s="5"/>
      <c r="E829" s="11"/>
    </row>
    <row r="830" spans="1:5">
      <c r="A830" s="7"/>
      <c r="B830" s="5"/>
      <c r="C830" s="5"/>
      <c r="D830" s="5"/>
      <c r="E830" s="11"/>
    </row>
    <row r="831" spans="1:5">
      <c r="A831" s="7"/>
      <c r="B831" s="5"/>
      <c r="C831" s="5"/>
      <c r="D831" s="5"/>
      <c r="E831" s="11"/>
    </row>
    <row r="832" spans="1:5">
      <c r="A832" s="7"/>
      <c r="B832" s="5"/>
      <c r="C832" s="5"/>
      <c r="D832" s="5"/>
      <c r="E832" s="11"/>
    </row>
    <row r="833" spans="1:5">
      <c r="A833" s="7"/>
      <c r="B833" s="5"/>
      <c r="C833" s="5"/>
      <c r="D833" s="5"/>
      <c r="E833" s="11"/>
    </row>
    <row r="834" spans="1:5">
      <c r="A834" s="7"/>
      <c r="B834" s="5"/>
      <c r="C834" s="5"/>
      <c r="D834" s="5"/>
      <c r="E834" s="11"/>
    </row>
    <row r="835" spans="1:5">
      <c r="A835" s="7"/>
      <c r="B835" s="5"/>
      <c r="C835" s="5"/>
      <c r="D835" s="5"/>
      <c r="E835" s="11"/>
    </row>
    <row r="836" spans="1:5">
      <c r="A836" s="7"/>
      <c r="B836" s="5"/>
      <c r="C836" s="5"/>
      <c r="D836" s="5"/>
      <c r="E836" s="11"/>
    </row>
    <row r="837" spans="1:5">
      <c r="A837" s="7"/>
      <c r="B837" s="5"/>
      <c r="C837" s="5"/>
      <c r="D837" s="5"/>
      <c r="E837" s="11"/>
    </row>
    <row r="838" spans="1:5">
      <c r="A838" s="7"/>
      <c r="B838" s="5"/>
      <c r="C838" s="5"/>
      <c r="D838" s="5"/>
      <c r="E838" s="11"/>
    </row>
    <row r="839" spans="1:5">
      <c r="A839" s="7"/>
      <c r="B839" s="5"/>
      <c r="C839" s="5"/>
      <c r="D839" s="5"/>
      <c r="E839" s="11"/>
    </row>
    <row r="840" spans="1:5">
      <c r="A840" s="7"/>
      <c r="B840" s="5"/>
      <c r="C840" s="5"/>
      <c r="D840" s="5"/>
      <c r="E840" s="11"/>
    </row>
    <row r="841" spans="1:5">
      <c r="A841" s="7"/>
      <c r="B841" s="5"/>
      <c r="C841" s="5"/>
      <c r="D841" s="5"/>
      <c r="E841" s="11"/>
    </row>
    <row r="842" spans="1:5">
      <c r="A842" s="7"/>
      <c r="B842" s="5"/>
      <c r="C842" s="5"/>
      <c r="D842" s="5"/>
      <c r="E842" s="11"/>
    </row>
    <row r="843" spans="1:5">
      <c r="A843" s="7"/>
      <c r="B843" s="5"/>
      <c r="C843" s="5"/>
      <c r="D843" s="5"/>
      <c r="E843" s="11"/>
    </row>
    <row r="844" spans="1:5">
      <c r="A844" s="7"/>
      <c r="B844" s="5"/>
      <c r="C844" s="5"/>
      <c r="D844" s="5"/>
      <c r="E844" s="11"/>
    </row>
    <row r="845" spans="1:5">
      <c r="A845" s="7"/>
      <c r="B845" s="5"/>
      <c r="C845" s="5"/>
      <c r="D845" s="5"/>
      <c r="E845" s="11"/>
    </row>
    <row r="846" spans="1:5">
      <c r="A846" s="7"/>
      <c r="B846" s="5"/>
      <c r="C846" s="5"/>
      <c r="D846" s="5"/>
      <c r="E846" s="11"/>
    </row>
    <row r="847" spans="1:5">
      <c r="A847" s="7"/>
      <c r="B847" s="5"/>
      <c r="C847" s="5"/>
      <c r="D847" s="5"/>
      <c r="E847" s="11"/>
    </row>
    <row r="848" spans="1:5">
      <c r="A848" s="7"/>
      <c r="B848" s="5"/>
      <c r="C848" s="5"/>
      <c r="D848" s="5"/>
      <c r="E848" s="11"/>
    </row>
    <row r="849" spans="1:5">
      <c r="A849" s="7"/>
      <c r="B849" s="5"/>
      <c r="C849" s="5"/>
      <c r="D849" s="5"/>
      <c r="E849" s="11"/>
    </row>
    <row r="850" spans="1:5">
      <c r="A850" s="7"/>
      <c r="B850" s="5"/>
      <c r="C850" s="5"/>
      <c r="D850" s="5"/>
      <c r="E850" s="11"/>
    </row>
    <row r="851" spans="1:5">
      <c r="A851" s="7"/>
      <c r="B851" s="5"/>
      <c r="C851" s="5"/>
      <c r="D851" s="5"/>
      <c r="E851" s="11"/>
    </row>
    <row r="852" spans="1:5">
      <c r="A852" s="7"/>
      <c r="B852" s="5"/>
      <c r="C852" s="5"/>
      <c r="D852" s="5"/>
      <c r="E852" s="11"/>
    </row>
    <row r="853" spans="1:5">
      <c r="A853" s="7"/>
      <c r="B853" s="5"/>
      <c r="C853" s="5"/>
      <c r="D853" s="5"/>
      <c r="E853" s="11"/>
    </row>
    <row r="854" spans="1:5">
      <c r="A854" s="7"/>
      <c r="B854" s="5"/>
      <c r="C854" s="5"/>
      <c r="D854" s="5"/>
      <c r="E854" s="11"/>
    </row>
    <row r="855" spans="1:5">
      <c r="A855" s="7"/>
      <c r="B855" s="5"/>
      <c r="C855" s="5"/>
      <c r="D855" s="5"/>
      <c r="E855" s="11"/>
    </row>
    <row r="856" spans="1:5">
      <c r="A856" s="7"/>
      <c r="B856" s="5"/>
      <c r="C856" s="5"/>
      <c r="D856" s="5"/>
      <c r="E856" s="11"/>
    </row>
    <row r="857" spans="1:5">
      <c r="A857" s="7"/>
      <c r="B857" s="5"/>
      <c r="C857" s="5"/>
      <c r="D857" s="5"/>
      <c r="E857" s="11"/>
    </row>
    <row r="858" spans="1:5">
      <c r="A858" s="7"/>
      <c r="B858" s="5"/>
      <c r="C858" s="5"/>
      <c r="D858" s="5"/>
      <c r="E858" s="11"/>
    </row>
    <row r="859" spans="1:5">
      <c r="A859" s="7"/>
      <c r="B859" s="5"/>
      <c r="C859" s="5"/>
      <c r="D859" s="5"/>
      <c r="E859" s="11"/>
    </row>
    <row r="860" spans="1:5">
      <c r="A860" s="7"/>
      <c r="B860" s="5"/>
      <c r="C860" s="5"/>
      <c r="D860" s="5"/>
      <c r="E860" s="11"/>
    </row>
    <row r="861" spans="1:5">
      <c r="A861" s="7"/>
      <c r="B861" s="5"/>
      <c r="C861" s="5"/>
      <c r="D861" s="5"/>
      <c r="E861" s="11"/>
    </row>
    <row r="862" spans="1:5">
      <c r="A862" s="7"/>
      <c r="B862" s="5"/>
      <c r="C862" s="5"/>
      <c r="D862" s="5"/>
      <c r="E862" s="11"/>
    </row>
    <row r="863" spans="1:5">
      <c r="A863" s="7"/>
      <c r="B863" s="5"/>
      <c r="C863" s="5"/>
      <c r="D863" s="5"/>
      <c r="E863" s="11"/>
    </row>
    <row r="864" spans="1:5">
      <c r="A864" s="7"/>
      <c r="B864" s="5"/>
      <c r="C864" s="5"/>
      <c r="D864" s="5"/>
      <c r="E864" s="11"/>
    </row>
    <row r="865" spans="1:5">
      <c r="A865" s="7"/>
      <c r="B865" s="5"/>
      <c r="C865" s="5"/>
      <c r="D865" s="5"/>
      <c r="E865" s="11"/>
    </row>
    <row r="866" spans="1:5">
      <c r="A866" s="7"/>
      <c r="B866" s="5"/>
      <c r="C866" s="5"/>
      <c r="D866" s="5"/>
      <c r="E866" s="11"/>
    </row>
    <row r="867" spans="1:5">
      <c r="A867" s="7"/>
      <c r="B867" s="5"/>
      <c r="C867" s="5"/>
      <c r="D867" s="5"/>
      <c r="E867" s="11"/>
    </row>
    <row r="868" spans="1:5">
      <c r="A868" s="7"/>
      <c r="B868" s="5"/>
      <c r="C868" s="5"/>
      <c r="D868" s="5"/>
      <c r="E868" s="11"/>
    </row>
    <row r="869" spans="1:5">
      <c r="A869" s="7"/>
      <c r="B869" s="5"/>
      <c r="C869" s="5"/>
      <c r="D869" s="5"/>
      <c r="E869" s="11"/>
    </row>
    <row r="870" spans="1:5">
      <c r="A870" s="7"/>
      <c r="B870" s="5"/>
      <c r="C870" s="5"/>
      <c r="D870" s="5"/>
      <c r="E870" s="11"/>
    </row>
    <row r="871" spans="1:5">
      <c r="A871" s="7"/>
      <c r="B871" s="5"/>
      <c r="C871" s="5"/>
      <c r="D871" s="5"/>
      <c r="E871" s="11"/>
    </row>
    <row r="872" spans="1:5">
      <c r="A872" s="7"/>
      <c r="B872" s="5"/>
      <c r="C872" s="5"/>
      <c r="D872" s="5"/>
      <c r="E872" s="11"/>
    </row>
    <row r="873" spans="1:5">
      <c r="A873" s="7"/>
      <c r="B873" s="5"/>
      <c r="C873" s="5"/>
      <c r="D873" s="5"/>
      <c r="E873" s="11"/>
    </row>
    <row r="874" spans="1:5">
      <c r="A874" s="7"/>
      <c r="B874" s="5"/>
      <c r="C874" s="5"/>
      <c r="D874" s="5"/>
      <c r="E874" s="11"/>
    </row>
    <row r="875" spans="1:5">
      <c r="A875" s="7"/>
      <c r="B875" s="5"/>
      <c r="C875" s="5"/>
      <c r="D875" s="5"/>
      <c r="E875" s="11"/>
    </row>
    <row r="876" spans="1:5">
      <c r="A876" s="7"/>
      <c r="B876" s="5"/>
      <c r="C876" s="5"/>
      <c r="D876" s="5"/>
      <c r="E876" s="11"/>
    </row>
    <row r="877" spans="1:5">
      <c r="A877" s="7"/>
      <c r="B877" s="5"/>
      <c r="C877" s="5"/>
      <c r="D877" s="5"/>
      <c r="E877" s="11"/>
    </row>
    <row r="878" spans="1:5">
      <c r="A878" s="7"/>
      <c r="B878" s="5"/>
      <c r="C878" s="5"/>
      <c r="D878" s="5"/>
      <c r="E878" s="11"/>
    </row>
    <row r="879" spans="1:5">
      <c r="A879" s="7"/>
      <c r="B879" s="5"/>
      <c r="C879" s="5"/>
      <c r="D879" s="5"/>
      <c r="E879" s="11"/>
    </row>
    <row r="880" spans="1:5">
      <c r="A880" s="7"/>
      <c r="B880" s="5"/>
      <c r="C880" s="5"/>
      <c r="D880" s="5"/>
      <c r="E880" s="11"/>
    </row>
    <row r="881" spans="1:5">
      <c r="A881" s="7"/>
      <c r="B881" s="5"/>
      <c r="C881" s="5"/>
      <c r="D881" s="5"/>
      <c r="E881" s="11"/>
    </row>
    <row r="882" spans="1:5">
      <c r="A882" s="7"/>
      <c r="B882" s="5"/>
      <c r="C882" s="5"/>
      <c r="D882" s="5"/>
      <c r="E882" s="11"/>
    </row>
    <row r="883" spans="1:5">
      <c r="A883" s="7"/>
      <c r="B883" s="5"/>
      <c r="C883" s="5"/>
      <c r="D883" s="5"/>
      <c r="E883" s="11"/>
    </row>
    <row r="884" spans="1:5">
      <c r="A884" s="7"/>
      <c r="B884" s="5"/>
      <c r="C884" s="5"/>
      <c r="D884" s="5"/>
      <c r="E884" s="11"/>
    </row>
    <row r="885" spans="1:5">
      <c r="A885" s="7"/>
      <c r="B885" s="5"/>
      <c r="C885" s="5"/>
      <c r="D885" s="5"/>
      <c r="E885" s="11"/>
    </row>
    <row r="886" spans="1:5">
      <c r="A886" s="7"/>
      <c r="B886" s="5"/>
      <c r="C886" s="5"/>
      <c r="D886" s="5"/>
      <c r="E886" s="11"/>
    </row>
    <row r="887" spans="1:5">
      <c r="A887" s="7"/>
      <c r="B887" s="5"/>
      <c r="C887" s="5"/>
      <c r="D887" s="5"/>
      <c r="E887" s="11"/>
    </row>
    <row r="888" spans="1:5">
      <c r="A888" s="7"/>
      <c r="B888" s="5"/>
      <c r="C888" s="5"/>
      <c r="D888" s="5"/>
      <c r="E888" s="11"/>
    </row>
    <row r="889" spans="1:5">
      <c r="A889" s="7"/>
      <c r="B889" s="5"/>
      <c r="C889" s="5"/>
      <c r="D889" s="5"/>
      <c r="E889" s="11"/>
    </row>
    <row r="890" spans="1:5">
      <c r="A890" s="7"/>
      <c r="B890" s="5"/>
      <c r="C890" s="5"/>
      <c r="D890" s="5"/>
      <c r="E890" s="11"/>
    </row>
    <row r="891" spans="1:5">
      <c r="A891" s="7"/>
      <c r="B891" s="5"/>
      <c r="C891" s="5"/>
      <c r="D891" s="5"/>
      <c r="E891" s="11"/>
    </row>
    <row r="892" spans="1:5">
      <c r="A892" s="7"/>
      <c r="B892" s="5"/>
      <c r="C892" s="5"/>
      <c r="D892" s="5"/>
      <c r="E892" s="11"/>
    </row>
    <row r="893" spans="1:5">
      <c r="A893" s="7"/>
      <c r="B893" s="5"/>
      <c r="C893" s="5"/>
      <c r="D893" s="5"/>
      <c r="E893" s="11"/>
    </row>
    <row r="894" spans="1:5">
      <c r="A894" s="7"/>
      <c r="B894" s="5"/>
      <c r="C894" s="5"/>
      <c r="D894" s="5"/>
      <c r="E894" s="11"/>
    </row>
    <row r="895" spans="1:5">
      <c r="A895" s="7"/>
      <c r="B895" s="5"/>
      <c r="C895" s="5"/>
      <c r="D895" s="5"/>
      <c r="E895" s="11"/>
    </row>
    <row r="896" spans="1:5">
      <c r="A896" s="7"/>
      <c r="B896" s="5"/>
      <c r="C896" s="5"/>
      <c r="D896" s="5"/>
      <c r="E896" s="11"/>
    </row>
    <row r="897" spans="1:5">
      <c r="A897" s="7"/>
      <c r="B897" s="5"/>
      <c r="C897" s="5"/>
      <c r="D897" s="5"/>
      <c r="E897" s="11"/>
    </row>
    <row r="898" spans="1:5">
      <c r="A898" s="7"/>
      <c r="B898" s="5"/>
      <c r="C898" s="5"/>
      <c r="D898" s="5"/>
      <c r="E898" s="11"/>
    </row>
    <row r="899" spans="1:5">
      <c r="A899" s="7"/>
      <c r="B899" s="5"/>
      <c r="C899" s="5"/>
      <c r="D899" s="5"/>
      <c r="E899" s="11"/>
    </row>
    <row r="900" spans="1:5">
      <c r="A900" s="7"/>
      <c r="B900" s="5"/>
      <c r="C900" s="5"/>
      <c r="D900" s="5"/>
      <c r="E900" s="11"/>
    </row>
    <row r="901" spans="1:5">
      <c r="A901" s="7"/>
      <c r="B901" s="5"/>
      <c r="C901" s="5"/>
      <c r="D901" s="5"/>
      <c r="E901" s="11"/>
    </row>
    <row r="902" spans="1:5">
      <c r="A902" s="7"/>
      <c r="B902" s="5"/>
      <c r="C902" s="5"/>
      <c r="D902" s="5"/>
      <c r="E902" s="11"/>
    </row>
    <row r="903" spans="1:5">
      <c r="A903" s="7"/>
      <c r="B903" s="5"/>
      <c r="C903" s="5"/>
      <c r="D903" s="5"/>
      <c r="E903" s="11"/>
    </row>
    <row r="904" spans="1:5">
      <c r="A904" s="7"/>
      <c r="B904" s="5"/>
      <c r="C904" s="5"/>
      <c r="D904" s="5"/>
      <c r="E904" s="11"/>
    </row>
    <row r="905" spans="1:5">
      <c r="A905" s="7"/>
      <c r="B905" s="5"/>
      <c r="C905" s="5"/>
      <c r="D905" s="5"/>
      <c r="E905" s="11"/>
    </row>
    <row r="906" spans="1:5">
      <c r="A906" s="7"/>
      <c r="B906" s="5"/>
      <c r="C906" s="5"/>
      <c r="D906" s="5"/>
      <c r="E906" s="11"/>
    </row>
    <row r="907" spans="1:5">
      <c r="A907" s="7"/>
      <c r="B907" s="5"/>
      <c r="C907" s="5"/>
      <c r="D907" s="5"/>
      <c r="E907" s="11"/>
    </row>
    <row r="908" spans="1:5">
      <c r="A908" s="7"/>
      <c r="B908" s="5"/>
      <c r="C908" s="5"/>
      <c r="D908" s="5"/>
      <c r="E908" s="11"/>
    </row>
    <row r="909" spans="1:5">
      <c r="A909" s="7"/>
      <c r="B909" s="5"/>
      <c r="C909" s="5"/>
      <c r="D909" s="5"/>
      <c r="E909" s="11"/>
    </row>
    <row r="910" spans="1:5">
      <c r="A910" s="7"/>
      <c r="B910" s="5"/>
      <c r="C910" s="5"/>
      <c r="D910" s="5"/>
      <c r="E910" s="11"/>
    </row>
    <row r="911" spans="1:5">
      <c r="A911" s="7"/>
      <c r="B911" s="5"/>
      <c r="C911" s="5"/>
      <c r="D911" s="5"/>
      <c r="E911" s="11"/>
    </row>
    <row r="912" spans="1:5">
      <c r="A912" s="7"/>
      <c r="B912" s="5"/>
      <c r="C912" s="5"/>
      <c r="D912" s="5"/>
      <c r="E912" s="11"/>
    </row>
    <row r="913" spans="1:5">
      <c r="A913" s="7"/>
      <c r="B913" s="5"/>
      <c r="C913" s="5"/>
      <c r="D913" s="5"/>
      <c r="E913" s="11"/>
    </row>
    <row r="914" spans="1:5">
      <c r="A914" s="7"/>
      <c r="B914" s="5"/>
      <c r="C914" s="5"/>
      <c r="D914" s="5"/>
      <c r="E914" s="11"/>
    </row>
    <row r="915" spans="1:5">
      <c r="A915" s="7"/>
      <c r="B915" s="5"/>
      <c r="C915" s="5"/>
      <c r="D915" s="5"/>
      <c r="E915" s="11"/>
    </row>
    <row r="916" spans="1:5">
      <c r="A916" s="7"/>
      <c r="B916" s="5"/>
      <c r="C916" s="5"/>
      <c r="D916" s="5"/>
      <c r="E916" s="11"/>
    </row>
    <row r="917" spans="1:5">
      <c r="A917" s="7"/>
      <c r="B917" s="5"/>
      <c r="C917" s="5"/>
      <c r="D917" s="5"/>
      <c r="E917" s="11"/>
    </row>
    <row r="918" spans="1:5">
      <c r="A918" s="7"/>
      <c r="B918" s="5"/>
      <c r="C918" s="5"/>
      <c r="D918" s="5"/>
      <c r="E918" s="11"/>
    </row>
    <row r="919" spans="1:5">
      <c r="A919" s="7"/>
      <c r="B919" s="5"/>
      <c r="C919" s="5"/>
      <c r="D919" s="5"/>
      <c r="E919" s="11"/>
    </row>
    <row r="920" spans="1:5">
      <c r="A920" s="7"/>
      <c r="B920" s="5"/>
      <c r="C920" s="5"/>
      <c r="D920" s="5"/>
      <c r="E920" s="11"/>
    </row>
    <row r="921" spans="1:5">
      <c r="A921" s="7"/>
      <c r="B921" s="5"/>
      <c r="C921" s="5"/>
      <c r="D921" s="5"/>
      <c r="E921" s="11"/>
    </row>
    <row r="922" spans="1:5">
      <c r="A922" s="7"/>
      <c r="B922" s="5"/>
      <c r="C922" s="5"/>
      <c r="D922" s="5"/>
      <c r="E922" s="11"/>
    </row>
    <row r="923" spans="1:5">
      <c r="A923" s="7"/>
      <c r="B923" s="5"/>
      <c r="C923" s="5"/>
      <c r="D923" s="5"/>
      <c r="E923" s="11"/>
    </row>
    <row r="924" spans="1:5">
      <c r="A924" s="7"/>
      <c r="B924" s="5"/>
      <c r="C924" s="5"/>
      <c r="D924" s="5"/>
      <c r="E924" s="11"/>
    </row>
    <row r="925" spans="1:5">
      <c r="A925" s="7"/>
      <c r="B925" s="5"/>
      <c r="C925" s="5"/>
      <c r="D925" s="5"/>
      <c r="E925" s="11"/>
    </row>
    <row r="926" spans="1:5">
      <c r="A926" s="7"/>
      <c r="B926" s="5"/>
      <c r="C926" s="5"/>
      <c r="D926" s="5"/>
      <c r="E926" s="11"/>
    </row>
    <row r="927" spans="1:5">
      <c r="A927" s="7"/>
      <c r="B927" s="5"/>
      <c r="C927" s="5"/>
      <c r="D927" s="5"/>
      <c r="E927" s="11"/>
    </row>
    <row r="928" spans="1:5">
      <c r="A928" s="7"/>
      <c r="B928" s="5"/>
      <c r="C928" s="5"/>
      <c r="D928" s="5"/>
      <c r="E928" s="11"/>
    </row>
    <row r="929" spans="1:5">
      <c r="A929" s="7"/>
      <c r="B929" s="5"/>
      <c r="C929" s="5"/>
      <c r="D929" s="5"/>
      <c r="E929" s="11"/>
    </row>
    <row r="930" spans="1:5">
      <c r="A930" s="7"/>
      <c r="B930" s="5"/>
      <c r="C930" s="5"/>
      <c r="D930" s="5"/>
      <c r="E930" s="11"/>
    </row>
    <row r="931" spans="1:5">
      <c r="A931" s="7"/>
      <c r="B931" s="5"/>
      <c r="C931" s="5"/>
      <c r="D931" s="5"/>
      <c r="E931" s="11"/>
    </row>
    <row r="932" spans="1:5">
      <c r="A932" s="7"/>
      <c r="B932" s="5"/>
      <c r="C932" s="5"/>
      <c r="D932" s="5"/>
      <c r="E932" s="11"/>
    </row>
    <row r="933" spans="1:5">
      <c r="A933" s="7"/>
      <c r="B933" s="5"/>
      <c r="C933" s="5"/>
      <c r="D933" s="5"/>
      <c r="E933" s="11"/>
    </row>
    <row r="934" spans="1:5">
      <c r="A934" s="7"/>
      <c r="B934" s="5"/>
      <c r="C934" s="5"/>
      <c r="D934" s="5"/>
      <c r="E934" s="11"/>
    </row>
    <row r="935" spans="1:5">
      <c r="A935" s="7"/>
      <c r="B935" s="5"/>
      <c r="C935" s="5"/>
      <c r="D935" s="5"/>
      <c r="E935" s="11"/>
    </row>
    <row r="936" spans="1:5">
      <c r="A936" s="7"/>
      <c r="B936" s="5"/>
      <c r="C936" s="5"/>
      <c r="D936" s="5"/>
      <c r="E936" s="11"/>
    </row>
    <row r="937" spans="1:5">
      <c r="A937" s="7"/>
      <c r="B937" s="5"/>
      <c r="C937" s="5"/>
      <c r="D937" s="5"/>
      <c r="E937" s="11"/>
    </row>
    <row r="938" spans="1:5">
      <c r="A938" s="7"/>
      <c r="B938" s="5"/>
      <c r="C938" s="5"/>
      <c r="D938" s="5"/>
      <c r="E938" s="11"/>
    </row>
    <row r="939" spans="1:5">
      <c r="A939" s="7"/>
      <c r="B939" s="5"/>
      <c r="C939" s="5"/>
      <c r="D939" s="5"/>
      <c r="E939" s="11"/>
    </row>
    <row r="940" spans="1:5">
      <c r="A940" s="7"/>
      <c r="B940" s="5"/>
      <c r="C940" s="5"/>
      <c r="D940" s="5"/>
      <c r="E940" s="11"/>
    </row>
    <row r="941" spans="1:5">
      <c r="A941" s="7"/>
      <c r="B941" s="5"/>
      <c r="C941" s="5"/>
      <c r="D941" s="5"/>
      <c r="E941" s="11"/>
    </row>
    <row r="942" spans="1:5">
      <c r="A942" s="7"/>
      <c r="B942" s="5"/>
      <c r="C942" s="5"/>
      <c r="D942" s="5"/>
      <c r="E942" s="11"/>
    </row>
    <row r="943" spans="1:5">
      <c r="A943" s="7"/>
      <c r="B943" s="5"/>
      <c r="C943" s="5"/>
      <c r="D943" s="5"/>
      <c r="E943" s="11"/>
    </row>
    <row r="944" spans="1:5">
      <c r="A944" s="7"/>
      <c r="B944" s="5"/>
      <c r="C944" s="5"/>
      <c r="D944" s="5"/>
      <c r="E944" s="11"/>
    </row>
    <row r="945" spans="1:5">
      <c r="A945" s="7"/>
      <c r="B945" s="5"/>
      <c r="C945" s="5"/>
      <c r="D945" s="5"/>
      <c r="E945" s="11"/>
    </row>
    <row r="946" spans="1:5">
      <c r="A946" s="7"/>
      <c r="B946" s="5"/>
      <c r="C946" s="5"/>
      <c r="D946" s="5"/>
      <c r="E946" s="11"/>
    </row>
    <row r="947" spans="1:5">
      <c r="A947" s="7"/>
      <c r="B947" s="5"/>
      <c r="C947" s="5"/>
      <c r="D947" s="5"/>
      <c r="E947" s="11"/>
    </row>
    <row r="948" spans="1:5">
      <c r="A948" s="7"/>
      <c r="B948" s="5"/>
      <c r="C948" s="5"/>
      <c r="D948" s="5"/>
      <c r="E948" s="11"/>
    </row>
    <row r="949" spans="1:5">
      <c r="A949" s="7"/>
      <c r="B949" s="5"/>
      <c r="C949" s="5"/>
      <c r="D949" s="5"/>
      <c r="E949" s="11"/>
    </row>
    <row r="950" spans="1:5">
      <c r="A950" s="7"/>
      <c r="B950" s="5"/>
      <c r="C950" s="5"/>
      <c r="D950" s="5"/>
      <c r="E950" s="11"/>
    </row>
    <row r="951" spans="1:5">
      <c r="A951" s="7"/>
      <c r="B951" s="5"/>
      <c r="C951" s="5"/>
      <c r="D951" s="5"/>
      <c r="E951" s="11"/>
    </row>
    <row r="952" spans="1:5">
      <c r="A952" s="7"/>
      <c r="B952" s="5"/>
      <c r="C952" s="5"/>
      <c r="D952" s="5"/>
      <c r="E952" s="11"/>
    </row>
    <row r="953" spans="1:5">
      <c r="A953" s="7"/>
      <c r="B953" s="5"/>
      <c r="C953" s="5"/>
      <c r="D953" s="5"/>
      <c r="E953" s="11"/>
    </row>
    <row r="954" spans="1:5">
      <c r="A954" s="7"/>
      <c r="B954" s="5"/>
      <c r="C954" s="5"/>
      <c r="D954" s="5"/>
      <c r="E954" s="11"/>
    </row>
    <row r="955" spans="1:5">
      <c r="A955" s="7"/>
      <c r="B955" s="5"/>
      <c r="C955" s="5"/>
      <c r="D955" s="5"/>
      <c r="E955" s="11"/>
    </row>
    <row r="956" spans="1:5">
      <c r="A956" s="7"/>
      <c r="B956" s="5"/>
      <c r="C956" s="5"/>
      <c r="D956" s="5"/>
      <c r="E956" s="11"/>
    </row>
    <row r="957" spans="1:5">
      <c r="A957" s="7"/>
      <c r="B957" s="5"/>
      <c r="C957" s="5"/>
      <c r="D957" s="5"/>
      <c r="E957" s="11"/>
    </row>
    <row r="958" spans="1:5">
      <c r="A958" s="7"/>
      <c r="B958" s="5"/>
      <c r="C958" s="5"/>
      <c r="D958" s="5"/>
      <c r="E958" s="11"/>
    </row>
    <row r="959" spans="1:5">
      <c r="A959" s="7"/>
      <c r="B959" s="5"/>
      <c r="C959" s="5"/>
      <c r="D959" s="5"/>
      <c r="E959" s="11"/>
    </row>
    <row r="960" spans="1:5">
      <c r="A960" s="7"/>
      <c r="B960" s="5"/>
      <c r="C960" s="5"/>
      <c r="D960" s="5"/>
      <c r="E960" s="11"/>
    </row>
    <row r="961" spans="1:5">
      <c r="A961" s="7"/>
      <c r="B961" s="5"/>
      <c r="C961" s="5"/>
      <c r="D961" s="5"/>
      <c r="E961" s="11"/>
    </row>
    <row r="962" spans="1:5">
      <c r="A962" s="7"/>
      <c r="B962" s="5"/>
      <c r="C962" s="5"/>
      <c r="D962" s="5"/>
      <c r="E962" s="11"/>
    </row>
    <row r="963" spans="1:5">
      <c r="A963" s="7"/>
      <c r="B963" s="5"/>
      <c r="C963" s="5"/>
      <c r="D963" s="5"/>
      <c r="E963" s="11"/>
    </row>
    <row r="964" spans="1:5">
      <c r="A964" s="7"/>
      <c r="B964" s="5"/>
      <c r="C964" s="5"/>
      <c r="D964" s="5"/>
      <c r="E964" s="11"/>
    </row>
    <row r="965" spans="1:5">
      <c r="A965" s="7"/>
      <c r="B965" s="5"/>
      <c r="C965" s="5"/>
      <c r="D965" s="5"/>
      <c r="E965" s="11"/>
    </row>
    <row r="966" spans="1:5">
      <c r="A966" s="7"/>
      <c r="B966" s="5"/>
      <c r="C966" s="5"/>
      <c r="D966" s="5"/>
      <c r="E966" s="11"/>
    </row>
    <row r="967" spans="1:5">
      <c r="A967" s="7"/>
      <c r="B967" s="5"/>
      <c r="C967" s="5"/>
      <c r="D967" s="5"/>
      <c r="E967" s="11"/>
    </row>
    <row r="968" spans="1:5">
      <c r="A968" s="7"/>
      <c r="B968" s="5"/>
      <c r="C968" s="5"/>
      <c r="D968" s="5"/>
      <c r="E968" s="11"/>
    </row>
    <row r="969" spans="1:5">
      <c r="A969" s="7"/>
      <c r="B969" s="5"/>
      <c r="C969" s="5"/>
      <c r="D969" s="5"/>
      <c r="E969" s="11"/>
    </row>
    <row r="970" spans="1:5">
      <c r="A970" s="7"/>
      <c r="B970" s="5"/>
      <c r="C970" s="5"/>
      <c r="D970" s="5"/>
      <c r="E970" s="11"/>
    </row>
    <row r="971" spans="1:5">
      <c r="A971" s="7"/>
      <c r="B971" s="5"/>
      <c r="C971" s="5"/>
      <c r="D971" s="5"/>
      <c r="E971" s="11"/>
    </row>
    <row r="972" spans="1:5">
      <c r="A972" s="7"/>
      <c r="B972" s="5"/>
      <c r="C972" s="5"/>
      <c r="D972" s="5"/>
      <c r="E972" s="11"/>
    </row>
    <row r="973" spans="1:5">
      <c r="A973" s="7"/>
      <c r="B973" s="5"/>
      <c r="C973" s="5"/>
      <c r="D973" s="5"/>
      <c r="E973" s="11"/>
    </row>
    <row r="974" spans="1:5">
      <c r="A974" s="7"/>
      <c r="B974" s="5"/>
      <c r="C974" s="5"/>
      <c r="D974" s="5"/>
      <c r="E974" s="11"/>
    </row>
    <row r="975" spans="1:5">
      <c r="A975" s="7"/>
      <c r="B975" s="5"/>
      <c r="C975" s="5"/>
      <c r="D975" s="5"/>
      <c r="E975" s="11"/>
    </row>
    <row r="976" spans="1:5">
      <c r="A976" s="7"/>
      <c r="B976" s="5"/>
      <c r="C976" s="5"/>
      <c r="D976" s="5"/>
      <c r="E976" s="11"/>
    </row>
    <row r="977" spans="1:5">
      <c r="A977" s="7"/>
      <c r="B977" s="5"/>
      <c r="C977" s="5"/>
      <c r="D977" s="5"/>
      <c r="E977" s="11"/>
    </row>
    <row r="978" spans="1:5">
      <c r="A978" s="7"/>
      <c r="B978" s="5"/>
      <c r="C978" s="5"/>
      <c r="D978" s="5"/>
      <c r="E978" s="11"/>
    </row>
    <row r="979" spans="1:5">
      <c r="A979" s="7"/>
      <c r="B979" s="5"/>
      <c r="C979" s="5"/>
      <c r="D979" s="5"/>
      <c r="E979" s="11"/>
    </row>
    <row r="980" spans="1:5">
      <c r="A980" s="7"/>
      <c r="B980" s="5"/>
      <c r="C980" s="5"/>
      <c r="D980" s="5"/>
      <c r="E980" s="11"/>
    </row>
    <row r="981" spans="1:5">
      <c r="A981" s="7"/>
      <c r="B981" s="5"/>
      <c r="C981" s="5"/>
      <c r="D981" s="5"/>
      <c r="E981" s="11"/>
    </row>
    <row r="982" spans="1:5">
      <c r="A982" s="7"/>
      <c r="B982" s="5"/>
      <c r="C982" s="5"/>
      <c r="D982" s="5"/>
      <c r="E982" s="11"/>
    </row>
    <row r="983" spans="1:5">
      <c r="A983" s="7"/>
      <c r="B983" s="5"/>
      <c r="C983" s="5"/>
      <c r="D983" s="5"/>
      <c r="E983" s="11"/>
    </row>
    <row r="984" spans="1:5">
      <c r="A984" s="7"/>
      <c r="B984" s="5"/>
      <c r="C984" s="5"/>
      <c r="D984" s="5"/>
      <c r="E984" s="11"/>
    </row>
    <row r="985" spans="1:5">
      <c r="A985" s="7"/>
      <c r="B985" s="5"/>
      <c r="C985" s="5"/>
      <c r="D985" s="5"/>
      <c r="E985" s="11"/>
    </row>
    <row r="986" spans="1:5">
      <c r="A986" s="7"/>
      <c r="B986" s="5"/>
      <c r="C986" s="5"/>
      <c r="D986" s="5"/>
      <c r="E986" s="11"/>
    </row>
    <row r="987" spans="1:5">
      <c r="A987" s="7"/>
      <c r="B987" s="5"/>
      <c r="C987" s="5"/>
      <c r="D987" s="5"/>
      <c r="E987" s="11"/>
    </row>
    <row r="988" spans="1:5">
      <c r="A988" s="7"/>
      <c r="B988" s="5"/>
      <c r="C988" s="5"/>
      <c r="D988" s="5"/>
      <c r="E988" s="11"/>
    </row>
    <row r="989" spans="1:5">
      <c r="A989" s="7"/>
      <c r="B989" s="5"/>
      <c r="C989" s="5"/>
      <c r="D989" s="5"/>
      <c r="E989" s="11"/>
    </row>
    <row r="990" spans="1:5">
      <c r="A990" s="7"/>
      <c r="B990" s="5"/>
      <c r="C990" s="5"/>
      <c r="D990" s="5"/>
      <c r="E990" s="11"/>
    </row>
    <row r="991" spans="1:5">
      <c r="A991" s="7"/>
      <c r="B991" s="5"/>
      <c r="C991" s="5"/>
      <c r="D991" s="5"/>
      <c r="E991" s="11"/>
    </row>
    <row r="992" spans="1:5">
      <c r="A992" s="7"/>
      <c r="B992" s="5"/>
      <c r="C992" s="5"/>
      <c r="D992" s="5"/>
      <c r="E992" s="11"/>
    </row>
    <row r="993" spans="1:5">
      <c r="A993" s="7"/>
      <c r="B993" s="5"/>
      <c r="C993" s="5"/>
      <c r="D993" s="5"/>
      <c r="E993" s="11"/>
    </row>
    <row r="994" spans="1:5">
      <c r="A994" s="7"/>
      <c r="B994" s="5"/>
      <c r="C994" s="5"/>
      <c r="D994" s="5"/>
      <c r="E994" s="11"/>
    </row>
    <row r="995" spans="1:5">
      <c r="A995" s="7"/>
      <c r="B995" s="5"/>
      <c r="C995" s="5"/>
      <c r="D995" s="5"/>
      <c r="E995" s="11"/>
    </row>
    <row r="996" spans="1:5">
      <c r="A996" s="7"/>
      <c r="B996" s="5"/>
      <c r="C996" s="5"/>
      <c r="D996" s="5"/>
      <c r="E996" s="11"/>
    </row>
    <row r="997" spans="1:5">
      <c r="A997" s="7"/>
      <c r="B997" s="5"/>
      <c r="C997" s="5"/>
      <c r="D997" s="5"/>
      <c r="E997" s="11"/>
    </row>
    <row r="998" spans="1:5">
      <c r="A998" s="7"/>
      <c r="B998" s="5"/>
      <c r="C998" s="5"/>
      <c r="D998" s="5"/>
      <c r="E998" s="11"/>
    </row>
    <row r="999" spans="1:5">
      <c r="A999" s="7"/>
      <c r="B999" s="5"/>
      <c r="C999" s="5"/>
      <c r="D999" s="5"/>
      <c r="E999" s="11"/>
    </row>
    <row r="1000" spans="1:5">
      <c r="A1000" s="7"/>
      <c r="B1000" s="5"/>
      <c r="C1000" s="5"/>
      <c r="D1000" s="5"/>
      <c r="E1000" s="11"/>
    </row>
    <row r="1001" spans="1:5">
      <c r="A1001" s="7"/>
      <c r="B1001" s="5"/>
      <c r="C1001" s="5"/>
      <c r="D1001" s="5"/>
      <c r="E1001" s="11"/>
    </row>
    <row r="1002" spans="1:5">
      <c r="A1002" s="7"/>
      <c r="B1002" s="5"/>
      <c r="C1002" s="5"/>
      <c r="D1002" s="5"/>
      <c r="E1002" s="11"/>
    </row>
    <row r="1003" spans="1:5">
      <c r="A1003" s="7"/>
      <c r="B1003" s="5"/>
      <c r="C1003" s="5"/>
      <c r="D1003" s="5"/>
      <c r="E1003" s="11"/>
    </row>
    <row r="1004" spans="1:5">
      <c r="A1004" s="7"/>
      <c r="B1004" s="5"/>
      <c r="C1004" s="5"/>
      <c r="D1004" s="5"/>
      <c r="E1004" s="11"/>
    </row>
    <row r="1005" spans="1:5">
      <c r="A1005" s="7"/>
      <c r="B1005" s="5"/>
      <c r="C1005" s="5"/>
      <c r="D1005" s="5"/>
      <c r="E1005" s="11"/>
    </row>
    <row r="1006" spans="1:5">
      <c r="A1006" s="7"/>
      <c r="B1006" s="5"/>
      <c r="C1006" s="5"/>
      <c r="D1006" s="5"/>
      <c r="E1006" s="11"/>
    </row>
    <row r="1007" spans="1:5">
      <c r="A1007" s="7"/>
      <c r="B1007" s="5"/>
      <c r="C1007" s="5"/>
      <c r="D1007" s="5"/>
      <c r="E1007" s="11"/>
    </row>
    <row r="1008" spans="1:5">
      <c r="A1008" s="7"/>
      <c r="B1008" s="5"/>
      <c r="C1008" s="5"/>
      <c r="D1008" s="5"/>
      <c r="E1008" s="11"/>
    </row>
    <row r="1009" spans="1:5">
      <c r="A1009" s="7"/>
      <c r="B1009" s="5"/>
      <c r="C1009" s="5"/>
      <c r="D1009" s="5"/>
      <c r="E1009" s="11"/>
    </row>
    <row r="1010" spans="1:5">
      <c r="A1010" s="7"/>
      <c r="B1010" s="5"/>
      <c r="C1010" s="5"/>
      <c r="D1010" s="5"/>
      <c r="E1010" s="11"/>
    </row>
    <row r="1011" spans="1:5">
      <c r="A1011" s="7"/>
      <c r="B1011" s="5"/>
      <c r="C1011" s="5"/>
      <c r="D1011" s="5"/>
      <c r="E1011" s="11"/>
    </row>
    <row r="1012" spans="1:5">
      <c r="A1012" s="7"/>
      <c r="B1012" s="5"/>
      <c r="C1012" s="5"/>
      <c r="D1012" s="5"/>
      <c r="E1012" s="11"/>
    </row>
    <row r="1013" spans="1:5">
      <c r="A1013" s="7"/>
      <c r="B1013" s="5"/>
      <c r="C1013" s="5"/>
      <c r="D1013" s="5"/>
      <c r="E1013" s="11"/>
    </row>
    <row r="1014" spans="1:5">
      <c r="A1014" s="7"/>
      <c r="B1014" s="5"/>
      <c r="C1014" s="5"/>
      <c r="D1014" s="5"/>
      <c r="E1014" s="11"/>
    </row>
    <row r="1015" spans="1:5">
      <c r="A1015" s="7"/>
      <c r="B1015" s="5"/>
      <c r="C1015" s="5"/>
      <c r="D1015" s="5"/>
      <c r="E1015" s="11"/>
    </row>
    <row r="1016" spans="1:5">
      <c r="A1016" s="7"/>
      <c r="B1016" s="5"/>
      <c r="C1016" s="5"/>
      <c r="D1016" s="5"/>
      <c r="E1016" s="11"/>
    </row>
    <row r="1017" spans="1:5">
      <c r="A1017" s="7"/>
      <c r="B1017" s="5"/>
      <c r="C1017" s="5"/>
      <c r="D1017" s="5"/>
      <c r="E1017" s="11"/>
    </row>
    <row r="1018" spans="1:5">
      <c r="A1018" s="7"/>
      <c r="B1018" s="5"/>
      <c r="C1018" s="5"/>
      <c r="D1018" s="5"/>
      <c r="E1018" s="11"/>
    </row>
    <row r="1019" spans="1:5">
      <c r="A1019" s="7"/>
      <c r="B1019" s="5"/>
      <c r="C1019" s="5"/>
      <c r="D1019" s="5"/>
      <c r="E1019" s="11"/>
    </row>
    <row r="1020" spans="1:5">
      <c r="A1020" s="7"/>
      <c r="B1020" s="5"/>
      <c r="C1020" s="5"/>
      <c r="D1020" s="5"/>
      <c r="E1020" s="11"/>
    </row>
    <row r="1021" spans="1:5">
      <c r="A1021" s="7"/>
      <c r="B1021" s="5"/>
      <c r="C1021" s="5"/>
      <c r="D1021" s="5"/>
      <c r="E1021" s="11"/>
    </row>
    <row r="1022" spans="1:5">
      <c r="A1022" s="7"/>
      <c r="B1022" s="5"/>
      <c r="C1022" s="5"/>
      <c r="D1022" s="5"/>
      <c r="E1022" s="11"/>
    </row>
    <row r="1023" spans="1:5">
      <c r="A1023" s="7"/>
      <c r="B1023" s="5"/>
      <c r="C1023" s="5"/>
      <c r="D1023" s="5"/>
      <c r="E1023" s="11"/>
    </row>
    <row r="1024" spans="1:5">
      <c r="A1024" s="7"/>
      <c r="B1024" s="5"/>
      <c r="C1024" s="5"/>
      <c r="D1024" s="5"/>
      <c r="E1024" s="11"/>
    </row>
    <row r="1025" spans="1:5">
      <c r="A1025" s="7"/>
      <c r="B1025" s="5"/>
      <c r="C1025" s="5"/>
      <c r="D1025" s="5"/>
      <c r="E1025" s="11"/>
    </row>
    <row r="1026" spans="1:5">
      <c r="A1026" s="7"/>
      <c r="B1026" s="5"/>
      <c r="C1026" s="5"/>
      <c r="D1026" s="5"/>
      <c r="E1026" s="11"/>
    </row>
    <row r="1027" spans="1:5">
      <c r="A1027" s="7"/>
      <c r="B1027" s="5"/>
      <c r="C1027" s="5"/>
      <c r="D1027" s="5"/>
      <c r="E1027" s="11"/>
    </row>
    <row r="1028" spans="1:5">
      <c r="A1028" s="7"/>
      <c r="B1028" s="5"/>
      <c r="C1028" s="5"/>
      <c r="D1028" s="5"/>
      <c r="E1028" s="11"/>
    </row>
    <row r="1029" spans="1:5">
      <c r="A1029" s="7"/>
      <c r="B1029" s="5"/>
      <c r="C1029" s="5"/>
      <c r="D1029" s="5"/>
      <c r="E1029" s="11"/>
    </row>
    <row r="1030" spans="1:5">
      <c r="A1030" s="7"/>
      <c r="B1030" s="5"/>
      <c r="C1030" s="5"/>
      <c r="D1030" s="5"/>
      <c r="E1030" s="11"/>
    </row>
    <row r="1031" spans="1:5">
      <c r="A1031" s="7"/>
      <c r="B1031" s="5"/>
      <c r="C1031" s="5"/>
      <c r="D1031" s="5"/>
      <c r="E1031" s="11"/>
    </row>
    <row r="1032" spans="1:5">
      <c r="A1032" s="7"/>
      <c r="B1032" s="5"/>
      <c r="C1032" s="5"/>
      <c r="D1032" s="5"/>
      <c r="E1032" s="11"/>
    </row>
    <row r="1033" spans="1:5">
      <c r="A1033" s="7"/>
      <c r="B1033" s="5"/>
      <c r="C1033" s="5"/>
      <c r="D1033" s="5"/>
      <c r="E1033" s="11"/>
    </row>
    <row r="1034" spans="1:5">
      <c r="A1034" s="7"/>
      <c r="B1034" s="5"/>
      <c r="C1034" s="5"/>
      <c r="D1034" s="5"/>
      <c r="E1034" s="11"/>
    </row>
    <row r="1035" spans="1:5">
      <c r="A1035" s="7"/>
      <c r="B1035" s="5"/>
      <c r="C1035" s="5"/>
      <c r="D1035" s="5"/>
      <c r="E1035" s="11"/>
    </row>
    <row r="1036" spans="1:5">
      <c r="A1036" s="7"/>
      <c r="B1036" s="5"/>
      <c r="C1036" s="5"/>
      <c r="D1036" s="5"/>
      <c r="E1036" s="11"/>
    </row>
    <row r="1037" spans="1:5">
      <c r="A1037" s="7"/>
      <c r="B1037" s="5"/>
      <c r="C1037" s="5"/>
      <c r="D1037" s="5"/>
      <c r="E1037" s="11"/>
    </row>
    <row r="1038" spans="1:5">
      <c r="A1038" s="7"/>
      <c r="B1038" s="5"/>
      <c r="C1038" s="5"/>
      <c r="D1038" s="5"/>
      <c r="E1038" s="11"/>
    </row>
    <row r="1039" spans="1:5">
      <c r="A1039" s="7"/>
      <c r="B1039" s="5"/>
      <c r="C1039" s="5"/>
      <c r="D1039" s="5"/>
      <c r="E1039" s="11"/>
    </row>
    <row r="1040" spans="1:5">
      <c r="A1040" s="7"/>
      <c r="B1040" s="5"/>
      <c r="C1040" s="5"/>
      <c r="D1040" s="5"/>
      <c r="E1040" s="11"/>
    </row>
    <row r="1041" spans="1:5">
      <c r="A1041" s="7"/>
      <c r="B1041" s="5"/>
      <c r="C1041" s="5"/>
      <c r="D1041" s="5"/>
      <c r="E1041" s="11"/>
    </row>
    <row r="1042" spans="1:5">
      <c r="A1042" s="7"/>
      <c r="B1042" s="5"/>
      <c r="C1042" s="5"/>
      <c r="D1042" s="5"/>
      <c r="E1042" s="11"/>
    </row>
    <row r="1043" spans="1:5">
      <c r="A1043" s="7"/>
      <c r="B1043" s="5"/>
      <c r="C1043" s="5"/>
      <c r="D1043" s="5"/>
      <c r="E1043" s="11"/>
    </row>
    <row r="1044" spans="1:5">
      <c r="A1044" s="7"/>
      <c r="B1044" s="5"/>
      <c r="C1044" s="5"/>
      <c r="D1044" s="5"/>
      <c r="E1044" s="11"/>
    </row>
    <row r="1045" spans="1:5">
      <c r="A1045" s="7"/>
      <c r="B1045" s="5"/>
      <c r="C1045" s="5"/>
      <c r="D1045" s="5"/>
      <c r="E1045" s="11"/>
    </row>
    <row r="1046" spans="1:5">
      <c r="A1046" s="7"/>
      <c r="B1046" s="5"/>
      <c r="C1046" s="5"/>
      <c r="D1046" s="5"/>
      <c r="E1046" s="11"/>
    </row>
    <row r="1047" spans="1:5">
      <c r="A1047" s="7"/>
      <c r="B1047" s="5"/>
      <c r="C1047" s="5"/>
      <c r="D1047" s="5"/>
      <c r="E1047" s="11"/>
    </row>
    <row r="1048" spans="1:5">
      <c r="A1048" s="7"/>
      <c r="B1048" s="5"/>
      <c r="C1048" s="5"/>
      <c r="D1048" s="5"/>
      <c r="E1048" s="11"/>
    </row>
    <row r="1049" spans="1:5">
      <c r="A1049" s="7"/>
      <c r="B1049" s="5"/>
      <c r="C1049" s="5"/>
      <c r="D1049" s="5"/>
      <c r="E1049" s="11"/>
    </row>
    <row r="1050" spans="1:5">
      <c r="A1050" s="7"/>
      <c r="B1050" s="5"/>
      <c r="C1050" s="5"/>
      <c r="D1050" s="5"/>
      <c r="E1050" s="11"/>
    </row>
    <row r="1051" spans="1:5">
      <c r="A1051" s="7"/>
      <c r="B1051" s="5"/>
      <c r="C1051" s="5"/>
      <c r="D1051" s="5"/>
      <c r="E1051" s="11"/>
    </row>
    <row r="1052" spans="1:5">
      <c r="A1052" s="7"/>
      <c r="B1052" s="5"/>
      <c r="C1052" s="5"/>
      <c r="D1052" s="5"/>
      <c r="E1052" s="11"/>
    </row>
    <row r="1053" spans="1:5">
      <c r="A1053" s="7"/>
      <c r="B1053" s="5"/>
      <c r="C1053" s="5"/>
      <c r="D1053" s="5"/>
      <c r="E1053" s="11"/>
    </row>
    <row r="1054" spans="1:5">
      <c r="A1054" s="7"/>
      <c r="B1054" s="5"/>
      <c r="C1054" s="5"/>
      <c r="D1054" s="5"/>
      <c r="E1054" s="11"/>
    </row>
    <row r="1055" spans="1:5">
      <c r="A1055" s="7"/>
      <c r="B1055" s="5"/>
      <c r="C1055" s="5"/>
      <c r="D1055" s="5"/>
      <c r="E1055" s="11"/>
    </row>
    <row r="1056" spans="1:5">
      <c r="A1056" s="7"/>
      <c r="B1056" s="5"/>
      <c r="C1056" s="5"/>
      <c r="D1056" s="5"/>
      <c r="E1056" s="11"/>
    </row>
    <row r="1057" spans="1:5">
      <c r="A1057" s="7"/>
      <c r="B1057" s="5"/>
      <c r="C1057" s="5"/>
      <c r="D1057" s="5"/>
      <c r="E1057" s="11"/>
    </row>
    <row r="1058" spans="1:5">
      <c r="A1058" s="7"/>
      <c r="B1058" s="5"/>
      <c r="C1058" s="5"/>
      <c r="D1058" s="5"/>
      <c r="E1058" s="11"/>
    </row>
    <row r="1059" spans="1:5">
      <c r="A1059" s="7"/>
      <c r="B1059" s="5"/>
      <c r="C1059" s="5"/>
      <c r="D1059" s="5"/>
      <c r="E1059" s="11"/>
    </row>
    <row r="1060" spans="1:5">
      <c r="A1060" s="7"/>
      <c r="B1060" s="5"/>
      <c r="C1060" s="5"/>
      <c r="D1060" s="5"/>
      <c r="E1060" s="11"/>
    </row>
    <row r="1061" spans="1:5">
      <c r="A1061" s="7"/>
      <c r="B1061" s="5"/>
      <c r="C1061" s="5"/>
      <c r="D1061" s="5"/>
      <c r="E1061" s="11"/>
    </row>
    <row r="1062" spans="1:5">
      <c r="A1062" s="7"/>
      <c r="B1062" s="5"/>
      <c r="C1062" s="5"/>
      <c r="D1062" s="5"/>
      <c r="E1062" s="11"/>
    </row>
    <row r="1063" spans="1:5">
      <c r="A1063" s="7"/>
      <c r="B1063" s="5"/>
      <c r="C1063" s="5"/>
      <c r="D1063" s="5"/>
      <c r="E1063" s="11"/>
    </row>
    <row r="1064" spans="1:5">
      <c r="A1064" s="7"/>
      <c r="B1064" s="5"/>
      <c r="C1064" s="5"/>
      <c r="D1064" s="5"/>
      <c r="E1064" s="11"/>
    </row>
    <row r="1065" spans="1:5">
      <c r="A1065" s="7"/>
      <c r="B1065" s="5"/>
      <c r="C1065" s="5"/>
      <c r="D1065" s="5"/>
      <c r="E1065" s="11"/>
    </row>
    <row r="1066" spans="1:5">
      <c r="A1066" s="7"/>
      <c r="B1066" s="5"/>
      <c r="C1066" s="5"/>
      <c r="D1066" s="5"/>
      <c r="E1066" s="11"/>
    </row>
    <row r="1067" spans="1:5">
      <c r="A1067" s="7"/>
      <c r="B1067" s="5"/>
      <c r="C1067" s="5"/>
      <c r="D1067" s="5"/>
      <c r="E1067" s="11"/>
    </row>
    <row r="1068" spans="1:5">
      <c r="A1068" s="7"/>
      <c r="B1068" s="5"/>
      <c r="C1068" s="5"/>
      <c r="D1068" s="5"/>
      <c r="E1068" s="11"/>
    </row>
    <row r="1069" spans="1:5">
      <c r="A1069" s="7"/>
      <c r="B1069" s="5"/>
      <c r="C1069" s="5"/>
      <c r="D1069" s="5"/>
      <c r="E1069" s="11"/>
    </row>
    <row r="1070" spans="1:5">
      <c r="A1070" s="7"/>
      <c r="B1070" s="5"/>
      <c r="C1070" s="5"/>
      <c r="D1070" s="5"/>
      <c r="E1070" s="11"/>
    </row>
    <row r="1071" spans="1:5">
      <c r="A1071" s="7"/>
      <c r="B1071" s="5"/>
      <c r="C1071" s="5"/>
      <c r="D1071" s="5"/>
      <c r="E1071" s="11"/>
    </row>
    <row r="1072" spans="1:5">
      <c r="A1072" s="7"/>
      <c r="B1072" s="5"/>
      <c r="C1072" s="5"/>
      <c r="D1072" s="5"/>
      <c r="E1072" s="11"/>
    </row>
    <row r="1073" spans="1:5">
      <c r="A1073" s="7"/>
      <c r="B1073" s="5"/>
      <c r="C1073" s="5"/>
      <c r="D1073" s="5"/>
      <c r="E1073" s="11"/>
    </row>
    <row r="1074" spans="1:5">
      <c r="A1074" s="7"/>
      <c r="B1074" s="5"/>
      <c r="C1074" s="5"/>
      <c r="D1074" s="5"/>
      <c r="E1074" s="11"/>
    </row>
    <row r="1075" spans="1:5">
      <c r="A1075" s="7"/>
      <c r="B1075" s="5"/>
      <c r="C1075" s="5"/>
      <c r="D1075" s="5"/>
      <c r="E1075" s="11"/>
    </row>
    <row r="1076" spans="1:5">
      <c r="A1076" s="7"/>
      <c r="B1076" s="5"/>
      <c r="C1076" s="5"/>
      <c r="D1076" s="5"/>
      <c r="E1076" s="11"/>
    </row>
    <row r="1077" spans="1:5">
      <c r="A1077" s="7"/>
      <c r="B1077" s="5"/>
      <c r="C1077" s="5"/>
      <c r="D1077" s="5"/>
      <c r="E1077" s="11"/>
    </row>
    <row r="1078" spans="1:5">
      <c r="A1078" s="7"/>
      <c r="B1078" s="5"/>
      <c r="C1078" s="5"/>
      <c r="D1078" s="5"/>
      <c r="E1078" s="11"/>
    </row>
    <row r="1079" spans="1:5">
      <c r="A1079" s="7"/>
      <c r="B1079" s="5"/>
      <c r="C1079" s="5"/>
      <c r="D1079" s="5"/>
      <c r="E1079" s="11"/>
    </row>
    <row r="1080" spans="1:5">
      <c r="A1080" s="7"/>
      <c r="B1080" s="5"/>
      <c r="C1080" s="5"/>
      <c r="D1080" s="5"/>
      <c r="E1080" s="11"/>
    </row>
    <row r="1081" spans="1:5">
      <c r="A1081" s="7"/>
      <c r="B1081" s="5"/>
      <c r="C1081" s="5"/>
      <c r="D1081" s="5"/>
      <c r="E1081" s="11"/>
    </row>
    <row r="1082" spans="1:5">
      <c r="A1082" s="7"/>
      <c r="B1082" s="5"/>
      <c r="C1082" s="5"/>
      <c r="D1082" s="5"/>
      <c r="E1082" s="11"/>
    </row>
    <row r="1083" spans="1:5">
      <c r="A1083" s="7"/>
      <c r="B1083" s="5"/>
      <c r="C1083" s="5"/>
      <c r="D1083" s="5"/>
      <c r="E1083" s="11"/>
    </row>
    <row r="1084" spans="1:5">
      <c r="A1084" s="7"/>
      <c r="B1084" s="5"/>
      <c r="C1084" s="5"/>
      <c r="D1084" s="5"/>
      <c r="E1084" s="11"/>
    </row>
    <row r="1085" spans="1:5">
      <c r="A1085" s="7"/>
      <c r="B1085" s="5"/>
      <c r="C1085" s="5"/>
      <c r="D1085" s="5"/>
      <c r="E1085" s="11"/>
    </row>
    <row r="1086" spans="1:5">
      <c r="A1086" s="7"/>
      <c r="B1086" s="5"/>
      <c r="C1086" s="5"/>
      <c r="D1086" s="5"/>
      <c r="E1086" s="11"/>
    </row>
    <row r="1087" spans="1:5">
      <c r="A1087" s="7"/>
      <c r="B1087" s="5"/>
      <c r="C1087" s="5"/>
      <c r="D1087" s="5"/>
      <c r="E1087" s="11"/>
    </row>
    <row r="1088" spans="1:5">
      <c r="A1088" s="7"/>
      <c r="B1088" s="5"/>
      <c r="C1088" s="5"/>
      <c r="D1088" s="5"/>
      <c r="E1088" s="11"/>
    </row>
    <row r="1089" spans="1:5">
      <c r="A1089" s="7"/>
      <c r="B1089" s="5"/>
      <c r="C1089" s="5"/>
      <c r="D1089" s="5"/>
      <c r="E1089" s="11"/>
    </row>
    <row r="1090" spans="1:5">
      <c r="A1090" s="7"/>
      <c r="B1090" s="5"/>
      <c r="C1090" s="5"/>
      <c r="D1090" s="5"/>
      <c r="E1090" s="11"/>
    </row>
    <row r="1091" spans="1:5">
      <c r="A1091" s="7"/>
      <c r="B1091" s="5"/>
      <c r="C1091" s="5"/>
      <c r="D1091" s="5"/>
      <c r="E1091" s="11"/>
    </row>
    <row r="1092" spans="1:5">
      <c r="A1092" s="7"/>
      <c r="B1092" s="5"/>
      <c r="C1092" s="5"/>
      <c r="D1092" s="5"/>
      <c r="E1092" s="11"/>
    </row>
    <row r="1093" spans="1:5">
      <c r="A1093" s="7"/>
      <c r="B1093" s="5"/>
      <c r="C1093" s="5"/>
      <c r="D1093" s="5"/>
      <c r="E1093" s="11"/>
    </row>
    <row r="1094" spans="1:5">
      <c r="A1094" s="7"/>
      <c r="B1094" s="5"/>
      <c r="C1094" s="5"/>
      <c r="D1094" s="5"/>
      <c r="E1094" s="11"/>
    </row>
    <row r="1095" spans="1:5">
      <c r="A1095" s="7"/>
      <c r="B1095" s="5"/>
      <c r="C1095" s="5"/>
      <c r="D1095" s="5"/>
      <c r="E1095" s="11"/>
    </row>
    <row r="1096" spans="1:5">
      <c r="A1096" s="7"/>
      <c r="B1096" s="5"/>
      <c r="C1096" s="5"/>
      <c r="D1096" s="5"/>
      <c r="E1096" s="11"/>
    </row>
    <row r="1097" spans="1:5">
      <c r="A1097" s="7"/>
      <c r="B1097" s="5"/>
      <c r="C1097" s="5"/>
      <c r="D1097" s="5"/>
      <c r="E1097" s="11"/>
    </row>
    <row r="1098" spans="1:5">
      <c r="A1098" s="7"/>
      <c r="B1098" s="5"/>
      <c r="C1098" s="5"/>
      <c r="D1098" s="5"/>
      <c r="E1098" s="11"/>
    </row>
    <row r="1099" spans="1:5">
      <c r="A1099" s="7"/>
      <c r="B1099" s="5"/>
      <c r="C1099" s="5"/>
      <c r="D1099" s="5"/>
      <c r="E1099" s="11"/>
    </row>
    <row r="1100" spans="1:5">
      <c r="A1100" s="7"/>
      <c r="B1100" s="5"/>
      <c r="C1100" s="5"/>
      <c r="D1100" s="5"/>
      <c r="E1100" s="11"/>
    </row>
    <row r="1101" spans="1:5">
      <c r="A1101" s="7"/>
      <c r="B1101" s="5"/>
      <c r="C1101" s="5"/>
      <c r="D1101" s="5"/>
      <c r="E1101" s="11"/>
    </row>
    <row r="1102" spans="1:5">
      <c r="A1102" s="7"/>
      <c r="B1102" s="5"/>
      <c r="C1102" s="5"/>
      <c r="D1102" s="5"/>
      <c r="E1102" s="11"/>
    </row>
    <row r="1103" spans="1:5">
      <c r="A1103" s="7"/>
      <c r="B1103" s="5"/>
      <c r="C1103" s="5"/>
      <c r="D1103" s="5"/>
      <c r="E1103" s="11"/>
    </row>
    <row r="1104" spans="1:5">
      <c r="A1104" s="7"/>
      <c r="B1104" s="5"/>
      <c r="C1104" s="5"/>
      <c r="D1104" s="5"/>
      <c r="E1104" s="11"/>
    </row>
    <row r="1105" spans="1:5">
      <c r="A1105" s="7"/>
      <c r="B1105" s="5"/>
      <c r="C1105" s="5"/>
      <c r="D1105" s="5"/>
      <c r="E1105" s="11"/>
    </row>
    <row r="1106" spans="1:5">
      <c r="A1106" s="7"/>
      <c r="B1106" s="5"/>
      <c r="C1106" s="5"/>
      <c r="D1106" s="5"/>
      <c r="E1106" s="11"/>
    </row>
    <row r="1107" spans="1:5">
      <c r="A1107" s="7"/>
      <c r="B1107" s="5"/>
      <c r="C1107" s="5"/>
      <c r="D1107" s="5"/>
      <c r="E1107" s="11"/>
    </row>
    <row r="1108" spans="1:5">
      <c r="A1108" s="7"/>
      <c r="B1108" s="5"/>
      <c r="C1108" s="5"/>
      <c r="D1108" s="5"/>
      <c r="E1108" s="11"/>
    </row>
    <row r="1109" spans="1:5">
      <c r="A1109" s="7"/>
      <c r="B1109" s="5"/>
      <c r="C1109" s="5"/>
      <c r="D1109" s="5"/>
      <c r="E1109" s="11"/>
    </row>
    <row r="1110" spans="1:5">
      <c r="A1110" s="7"/>
      <c r="B1110" s="5"/>
      <c r="C1110" s="5"/>
      <c r="D1110" s="5"/>
      <c r="E1110" s="11"/>
    </row>
    <row r="1111" spans="1:5">
      <c r="A1111" s="7"/>
      <c r="B1111" s="5"/>
      <c r="C1111" s="5"/>
      <c r="D1111" s="5"/>
      <c r="E1111" s="11"/>
    </row>
    <row r="1112" spans="1:5">
      <c r="A1112" s="7"/>
      <c r="B1112" s="5"/>
      <c r="C1112" s="5"/>
      <c r="D1112" s="5"/>
      <c r="E1112" s="11"/>
    </row>
    <row r="1113" spans="1:5">
      <c r="A1113" s="7"/>
      <c r="B1113" s="5"/>
      <c r="C1113" s="5"/>
      <c r="D1113" s="5"/>
      <c r="E1113" s="11"/>
    </row>
    <row r="1114" spans="1:5">
      <c r="A1114" s="7"/>
      <c r="B1114" s="5"/>
      <c r="C1114" s="5"/>
      <c r="D1114" s="5"/>
      <c r="E1114" s="11"/>
    </row>
    <row r="1115" spans="1:5">
      <c r="A1115" s="7"/>
      <c r="B1115" s="5"/>
      <c r="C1115" s="5"/>
      <c r="D1115" s="5"/>
      <c r="E1115" s="11"/>
    </row>
    <row r="1116" spans="1:5">
      <c r="A1116" s="7"/>
      <c r="B1116" s="5"/>
      <c r="C1116" s="5"/>
      <c r="D1116" s="5"/>
      <c r="E1116" s="11"/>
    </row>
    <row r="1117" spans="1:5">
      <c r="A1117" s="7"/>
      <c r="B1117" s="5"/>
      <c r="C1117" s="5"/>
      <c r="D1117" s="5"/>
      <c r="E1117" s="11"/>
    </row>
    <row r="1118" spans="1:5">
      <c r="A1118" s="7"/>
      <c r="B1118" s="5"/>
      <c r="C1118" s="5"/>
      <c r="D1118" s="5"/>
      <c r="E1118" s="11"/>
    </row>
    <row r="1119" spans="1:5">
      <c r="A1119" s="7"/>
      <c r="B1119" s="5"/>
      <c r="C1119" s="5"/>
      <c r="D1119" s="5"/>
      <c r="E1119" s="11"/>
    </row>
    <row r="1120" spans="1:5">
      <c r="A1120" s="7"/>
      <c r="B1120" s="5"/>
      <c r="C1120" s="5"/>
      <c r="D1120" s="5"/>
      <c r="E1120" s="11"/>
    </row>
    <row r="1121" spans="1:5">
      <c r="A1121" s="7"/>
      <c r="B1121" s="5"/>
      <c r="C1121" s="5"/>
      <c r="D1121" s="5"/>
      <c r="E1121" s="11"/>
    </row>
    <row r="1122" spans="1:5">
      <c r="A1122" s="7"/>
      <c r="B1122" s="5"/>
      <c r="C1122" s="5"/>
      <c r="D1122" s="5"/>
      <c r="E1122" s="11"/>
    </row>
    <row r="1123" spans="1:5">
      <c r="A1123" s="7"/>
      <c r="B1123" s="5"/>
      <c r="C1123" s="5"/>
      <c r="D1123" s="5"/>
      <c r="E1123" s="11"/>
    </row>
    <row r="1124" spans="1:5">
      <c r="A1124" s="7"/>
      <c r="B1124" s="5"/>
      <c r="C1124" s="5"/>
      <c r="D1124" s="5"/>
      <c r="E1124" s="11"/>
    </row>
    <row r="1125" spans="1:5">
      <c r="A1125" s="7"/>
      <c r="B1125" s="5"/>
      <c r="C1125" s="5"/>
      <c r="D1125" s="5"/>
      <c r="E1125" s="11"/>
    </row>
    <row r="1126" spans="1:5">
      <c r="A1126" s="7"/>
      <c r="B1126" s="5"/>
      <c r="C1126" s="5"/>
      <c r="D1126" s="5"/>
      <c r="E1126" s="11"/>
    </row>
    <row r="1127" spans="1:5">
      <c r="A1127" s="7"/>
      <c r="B1127" s="5"/>
      <c r="C1127" s="5"/>
      <c r="D1127" s="5"/>
      <c r="E1127" s="11"/>
    </row>
    <row r="1128" spans="1:5">
      <c r="A1128" s="7"/>
      <c r="B1128" s="5"/>
      <c r="C1128" s="5"/>
      <c r="D1128" s="5"/>
      <c r="E1128" s="11"/>
    </row>
    <row r="1129" spans="1:5">
      <c r="A1129" s="7"/>
      <c r="B1129" s="5"/>
      <c r="C1129" s="5"/>
      <c r="D1129" s="5"/>
      <c r="E1129" s="11"/>
    </row>
    <row r="1130" spans="1:5">
      <c r="A1130" s="7"/>
      <c r="B1130" s="5"/>
      <c r="C1130" s="5"/>
      <c r="D1130" s="5"/>
      <c r="E1130" s="11"/>
    </row>
    <row r="1131" spans="1:5">
      <c r="A1131" s="7"/>
      <c r="B1131" s="5"/>
      <c r="C1131" s="5"/>
      <c r="D1131" s="5"/>
      <c r="E1131" s="11"/>
    </row>
    <row r="1132" spans="1:5">
      <c r="A1132" s="7"/>
      <c r="B1132" s="5"/>
      <c r="C1132" s="5"/>
      <c r="D1132" s="5"/>
      <c r="E1132" s="11"/>
    </row>
    <row r="1133" spans="1:5">
      <c r="A1133" s="7"/>
      <c r="B1133" s="5"/>
      <c r="C1133" s="5"/>
      <c r="D1133" s="5"/>
      <c r="E1133" s="11"/>
    </row>
    <row r="1134" spans="1:5">
      <c r="A1134" s="7"/>
      <c r="B1134" s="5"/>
      <c r="C1134" s="5"/>
      <c r="D1134" s="5"/>
      <c r="E1134" s="11"/>
    </row>
    <row r="1135" spans="1:5">
      <c r="A1135" s="7"/>
      <c r="B1135" s="5"/>
      <c r="C1135" s="5"/>
      <c r="D1135" s="5"/>
      <c r="E1135" s="11"/>
    </row>
    <row r="1136" spans="1:5">
      <c r="A1136" s="7"/>
      <c r="B1136" s="5"/>
      <c r="C1136" s="5"/>
      <c r="D1136" s="5"/>
      <c r="E1136" s="11"/>
    </row>
    <row r="1137" spans="1:5">
      <c r="A1137" s="7"/>
      <c r="B1137" s="5"/>
      <c r="C1137" s="5"/>
      <c r="D1137" s="5"/>
      <c r="E1137" s="11"/>
    </row>
    <row r="1138" spans="1:5">
      <c r="A1138" s="7"/>
      <c r="B1138" s="5"/>
      <c r="C1138" s="5"/>
      <c r="D1138" s="5"/>
      <c r="E1138" s="11"/>
    </row>
    <row r="1139" spans="1:5">
      <c r="A1139" s="7"/>
      <c r="B1139" s="5"/>
      <c r="C1139" s="5"/>
      <c r="D1139" s="5"/>
      <c r="E1139" s="11"/>
    </row>
    <row r="1140" spans="1:5">
      <c r="A1140" s="7"/>
      <c r="B1140" s="5"/>
      <c r="C1140" s="5"/>
      <c r="D1140" s="5"/>
      <c r="E1140" s="11"/>
    </row>
    <row r="1141" spans="1:5">
      <c r="A1141" s="7"/>
      <c r="B1141" s="5"/>
      <c r="C1141" s="5"/>
      <c r="D1141" s="5"/>
      <c r="E1141" s="11"/>
    </row>
    <row r="1142" spans="1:5">
      <c r="A1142" s="7"/>
      <c r="B1142" s="5"/>
      <c r="C1142" s="5"/>
      <c r="D1142" s="5"/>
      <c r="E1142" s="11"/>
    </row>
    <row r="1143" spans="1:5">
      <c r="A1143" s="7"/>
      <c r="B1143" s="5"/>
      <c r="C1143" s="5"/>
      <c r="D1143" s="5"/>
      <c r="E1143" s="11"/>
    </row>
    <row r="1144" spans="1:5">
      <c r="A1144" s="7"/>
      <c r="B1144" s="5"/>
      <c r="C1144" s="5"/>
      <c r="D1144" s="5"/>
      <c r="E1144" s="11"/>
    </row>
    <row r="1145" spans="1:5">
      <c r="A1145" s="7"/>
      <c r="B1145" s="5"/>
      <c r="C1145" s="5"/>
      <c r="D1145" s="5"/>
      <c r="E1145" s="11"/>
    </row>
    <row r="1146" spans="1:5">
      <c r="A1146" s="7"/>
      <c r="B1146" s="5"/>
      <c r="C1146" s="5"/>
      <c r="D1146" s="5"/>
      <c r="E1146" s="11"/>
    </row>
    <row r="1147" spans="1:5">
      <c r="A1147" s="7"/>
      <c r="B1147" s="5"/>
      <c r="C1147" s="5"/>
      <c r="D1147" s="5"/>
      <c r="E1147" s="11"/>
    </row>
    <row r="1148" spans="1:5">
      <c r="A1148" s="7"/>
      <c r="B1148" s="5"/>
      <c r="C1148" s="5"/>
      <c r="D1148" s="5"/>
      <c r="E1148" s="11"/>
    </row>
    <row r="1149" spans="1:5">
      <c r="A1149" s="7"/>
      <c r="B1149" s="5"/>
      <c r="C1149" s="5"/>
      <c r="D1149" s="5"/>
      <c r="E1149" s="11"/>
    </row>
    <row r="1150" spans="1:5">
      <c r="A1150" s="7"/>
      <c r="B1150" s="5"/>
      <c r="C1150" s="5"/>
      <c r="D1150" s="5"/>
      <c r="E1150" s="11"/>
    </row>
    <row r="1151" spans="1:5">
      <c r="A1151" s="7"/>
      <c r="B1151" s="5"/>
      <c r="C1151" s="5"/>
      <c r="D1151" s="5"/>
      <c r="E1151" s="11"/>
    </row>
    <row r="1152" spans="1:5">
      <c r="A1152" s="7"/>
      <c r="B1152" s="5"/>
      <c r="C1152" s="5"/>
      <c r="D1152" s="5"/>
      <c r="E1152" s="11"/>
    </row>
    <row r="1153" spans="1:5">
      <c r="A1153" s="7"/>
      <c r="B1153" s="5"/>
      <c r="C1153" s="5"/>
      <c r="D1153" s="5"/>
      <c r="E1153" s="11"/>
    </row>
    <row r="1154" spans="1:5">
      <c r="A1154" s="7"/>
      <c r="B1154" s="5"/>
      <c r="C1154" s="5"/>
      <c r="D1154" s="5"/>
      <c r="E1154" s="11"/>
    </row>
    <row r="1155" spans="1:5">
      <c r="A1155" s="7"/>
      <c r="B1155" s="5"/>
      <c r="C1155" s="5"/>
      <c r="D1155" s="5"/>
      <c r="E1155" s="11"/>
    </row>
    <row r="1156" spans="1:5">
      <c r="A1156" s="7"/>
      <c r="B1156" s="5"/>
      <c r="C1156" s="5"/>
      <c r="D1156" s="5"/>
      <c r="E1156" s="11"/>
    </row>
    <row r="1157" spans="1:5">
      <c r="A1157" s="7"/>
      <c r="B1157" s="5"/>
      <c r="C1157" s="5"/>
      <c r="D1157" s="5"/>
      <c r="E1157" s="11"/>
    </row>
    <row r="1158" spans="1:5">
      <c r="A1158" s="7"/>
      <c r="B1158" s="5"/>
      <c r="C1158" s="5"/>
      <c r="D1158" s="5"/>
      <c r="E1158" s="11"/>
    </row>
    <row r="1159" spans="1:5">
      <c r="A1159" s="7"/>
      <c r="B1159" s="5"/>
      <c r="C1159" s="5"/>
      <c r="D1159" s="5"/>
      <c r="E1159" s="11"/>
    </row>
    <row r="1160" spans="1:5">
      <c r="A1160" s="7"/>
      <c r="B1160" s="5"/>
      <c r="C1160" s="5"/>
      <c r="D1160" s="5"/>
      <c r="E1160" s="11"/>
    </row>
    <row r="1161" spans="1:5">
      <c r="A1161" s="7"/>
      <c r="B1161" s="5"/>
      <c r="C1161" s="5"/>
      <c r="D1161" s="5"/>
      <c r="E1161" s="11"/>
    </row>
    <row r="1162" spans="1:5">
      <c r="A1162" s="7"/>
      <c r="B1162" s="5"/>
      <c r="C1162" s="5"/>
      <c r="D1162" s="5"/>
      <c r="E1162" s="11"/>
    </row>
    <row r="1163" spans="1:5">
      <c r="A1163" s="7"/>
      <c r="B1163" s="5"/>
      <c r="C1163" s="5"/>
      <c r="D1163" s="5"/>
      <c r="E1163" s="11"/>
    </row>
    <row r="1164" spans="1:5">
      <c r="A1164" s="7"/>
      <c r="B1164" s="5"/>
      <c r="C1164" s="5"/>
      <c r="D1164" s="5"/>
      <c r="E1164" s="11"/>
    </row>
    <row r="1165" spans="1:5">
      <c r="A1165" s="7"/>
      <c r="B1165" s="5"/>
      <c r="C1165" s="5"/>
      <c r="D1165" s="5"/>
      <c r="E1165" s="11"/>
    </row>
    <row r="1166" spans="1:5">
      <c r="A1166" s="7"/>
      <c r="B1166" s="5"/>
      <c r="C1166" s="5"/>
      <c r="D1166" s="5"/>
      <c r="E1166" s="11"/>
    </row>
    <row r="1167" spans="1:5">
      <c r="A1167" s="7"/>
      <c r="B1167" s="5"/>
      <c r="C1167" s="5"/>
      <c r="D1167" s="5"/>
      <c r="E1167" s="11"/>
    </row>
    <row r="1168" spans="1:5">
      <c r="A1168" s="7"/>
      <c r="B1168" s="5"/>
      <c r="C1168" s="5"/>
      <c r="D1168" s="5"/>
      <c r="E1168" s="11"/>
    </row>
    <row r="1169" spans="1:5">
      <c r="A1169" s="7"/>
      <c r="B1169" s="5"/>
      <c r="C1169" s="5"/>
      <c r="D1169" s="5"/>
      <c r="E1169" s="11"/>
    </row>
    <row r="1170" spans="1:5">
      <c r="A1170" s="7"/>
      <c r="B1170" s="5"/>
      <c r="C1170" s="5"/>
      <c r="D1170" s="5"/>
      <c r="E1170" s="11"/>
    </row>
    <row r="1171" spans="1:5">
      <c r="A1171" s="7"/>
      <c r="B1171" s="5"/>
      <c r="C1171" s="5"/>
      <c r="D1171" s="5"/>
      <c r="E1171" s="11"/>
    </row>
    <row r="1172" spans="1:5">
      <c r="A1172" s="7"/>
      <c r="B1172" s="5"/>
      <c r="C1172" s="5"/>
      <c r="D1172" s="5"/>
      <c r="E1172" s="11"/>
    </row>
    <row r="1173" spans="1:5">
      <c r="A1173" s="7"/>
      <c r="B1173" s="5"/>
      <c r="C1173" s="5"/>
      <c r="D1173" s="5"/>
      <c r="E1173" s="11"/>
    </row>
    <row r="1174" spans="1:5">
      <c r="A1174" s="7"/>
      <c r="B1174" s="5"/>
      <c r="C1174" s="5"/>
      <c r="D1174" s="5"/>
      <c r="E1174" s="11"/>
    </row>
    <row r="1175" spans="1:5">
      <c r="A1175" s="7"/>
      <c r="B1175" s="5"/>
      <c r="C1175" s="5"/>
      <c r="D1175" s="5"/>
      <c r="E1175" s="11"/>
    </row>
    <row r="1176" spans="1:5">
      <c r="A1176" s="7"/>
      <c r="B1176" s="5"/>
      <c r="C1176" s="5"/>
      <c r="D1176" s="5"/>
      <c r="E1176" s="11"/>
    </row>
    <row r="1177" spans="1:5">
      <c r="A1177" s="7"/>
      <c r="B1177" s="5"/>
      <c r="C1177" s="5"/>
      <c r="D1177" s="5"/>
      <c r="E1177" s="11"/>
    </row>
    <row r="1178" spans="1:5">
      <c r="A1178" s="7"/>
      <c r="B1178" s="5"/>
      <c r="C1178" s="5"/>
      <c r="D1178" s="5"/>
      <c r="E1178" s="11"/>
    </row>
    <row r="1179" spans="1:5">
      <c r="A1179" s="7"/>
      <c r="B1179" s="5"/>
      <c r="C1179" s="5"/>
      <c r="D1179" s="5"/>
      <c r="E1179" s="11"/>
    </row>
    <row r="1180" spans="1:5">
      <c r="A1180" s="7"/>
      <c r="B1180" s="5"/>
      <c r="C1180" s="5"/>
      <c r="D1180" s="5"/>
      <c r="E1180" s="11"/>
    </row>
    <row r="1181" spans="1:5">
      <c r="A1181" s="7"/>
      <c r="B1181" s="5"/>
      <c r="C1181" s="5"/>
      <c r="D1181" s="5"/>
      <c r="E1181" s="11"/>
    </row>
    <row r="1182" spans="1:5">
      <c r="A1182" s="7"/>
      <c r="B1182" s="5"/>
      <c r="C1182" s="5"/>
      <c r="D1182" s="5"/>
      <c r="E1182" s="11"/>
    </row>
    <row r="1183" spans="1:5">
      <c r="A1183" s="7"/>
      <c r="B1183" s="5"/>
      <c r="C1183" s="5"/>
      <c r="D1183" s="5"/>
      <c r="E1183" s="11"/>
    </row>
    <row r="1184" spans="1:5">
      <c r="A1184" s="7"/>
      <c r="B1184" s="5"/>
      <c r="C1184" s="5"/>
      <c r="D1184" s="5"/>
      <c r="E1184" s="11"/>
    </row>
    <row r="1185" spans="1:5">
      <c r="A1185" s="7"/>
      <c r="B1185" s="5"/>
      <c r="C1185" s="5"/>
      <c r="D1185" s="5"/>
      <c r="E1185" s="11"/>
    </row>
    <row r="1186" spans="1:5">
      <c r="A1186" s="7"/>
      <c r="B1186" s="5"/>
      <c r="C1186" s="5"/>
      <c r="D1186" s="5"/>
      <c r="E1186" s="11"/>
    </row>
    <row r="1187" spans="1:5">
      <c r="A1187" s="7"/>
      <c r="B1187" s="5"/>
      <c r="C1187" s="5"/>
      <c r="D1187" s="5"/>
      <c r="E1187" s="11"/>
    </row>
    <row r="1188" spans="1:5">
      <c r="A1188" s="7"/>
      <c r="B1188" s="5"/>
      <c r="C1188" s="5"/>
      <c r="D1188" s="5"/>
      <c r="E1188" s="11"/>
    </row>
    <row r="1189" spans="1:5">
      <c r="A1189" s="7"/>
      <c r="B1189" s="5"/>
      <c r="C1189" s="5"/>
      <c r="D1189" s="5"/>
      <c r="E1189" s="11"/>
    </row>
    <row r="1190" spans="1:5">
      <c r="A1190" s="7"/>
      <c r="B1190" s="5"/>
      <c r="C1190" s="5"/>
      <c r="D1190" s="5"/>
      <c r="E1190" s="11"/>
    </row>
    <row r="1191" spans="1:5">
      <c r="A1191" s="7"/>
      <c r="B1191" s="5"/>
      <c r="C1191" s="5"/>
      <c r="D1191" s="5"/>
      <c r="E1191" s="11"/>
    </row>
    <row r="1192" spans="1:5">
      <c r="A1192" s="7"/>
      <c r="B1192" s="5"/>
      <c r="C1192" s="5"/>
      <c r="D1192" s="5"/>
      <c r="E1192" s="11"/>
    </row>
    <row r="1193" spans="1:5">
      <c r="A1193" s="7"/>
      <c r="B1193" s="5"/>
      <c r="C1193" s="5"/>
      <c r="D1193" s="5"/>
      <c r="E1193" s="11"/>
    </row>
    <row r="1194" spans="1:5">
      <c r="A1194" s="7"/>
      <c r="B1194" s="5"/>
      <c r="C1194" s="5"/>
      <c r="D1194" s="5"/>
      <c r="E1194" s="11"/>
    </row>
    <row r="1195" spans="1:5">
      <c r="A1195" s="7"/>
      <c r="B1195" s="5"/>
      <c r="C1195" s="5"/>
      <c r="D1195" s="5"/>
      <c r="E1195" s="11"/>
    </row>
    <row r="1196" spans="1:5">
      <c r="A1196" s="7"/>
      <c r="B1196" s="5"/>
      <c r="C1196" s="5"/>
      <c r="D1196" s="5"/>
      <c r="E1196" s="11"/>
    </row>
    <row r="1197" spans="1:5">
      <c r="A1197" s="7"/>
      <c r="B1197" s="5"/>
      <c r="C1197" s="5"/>
      <c r="D1197" s="5"/>
      <c r="E1197" s="11"/>
    </row>
    <row r="1198" spans="1:5">
      <c r="A1198" s="7"/>
      <c r="B1198" s="5"/>
      <c r="C1198" s="5"/>
      <c r="D1198" s="5"/>
      <c r="E1198" s="11"/>
    </row>
    <row r="1199" spans="1:5">
      <c r="A1199" s="7"/>
      <c r="B1199" s="5"/>
      <c r="C1199" s="5"/>
      <c r="D1199" s="5"/>
      <c r="E1199" s="11"/>
    </row>
    <row r="1200" spans="1:5">
      <c r="A1200" s="7"/>
      <c r="B1200" s="5"/>
      <c r="C1200" s="5"/>
      <c r="D1200" s="5"/>
      <c r="E1200" s="11"/>
    </row>
    <row r="1201" spans="1:5">
      <c r="A1201" s="7"/>
      <c r="B1201" s="5"/>
      <c r="C1201" s="5"/>
      <c r="D1201" s="5"/>
      <c r="E1201" s="11"/>
    </row>
    <row r="1202" spans="1:5">
      <c r="A1202" s="7"/>
      <c r="B1202" s="5"/>
      <c r="C1202" s="5"/>
      <c r="D1202" s="5"/>
      <c r="E1202" s="11"/>
    </row>
    <row r="1203" spans="1:5">
      <c r="A1203" s="7"/>
      <c r="B1203" s="5"/>
      <c r="C1203" s="5"/>
      <c r="D1203" s="5"/>
      <c r="E1203" s="11"/>
    </row>
    <row r="1204" spans="1:5">
      <c r="A1204" s="7"/>
      <c r="B1204" s="5"/>
      <c r="C1204" s="5"/>
      <c r="D1204" s="5"/>
      <c r="E1204" s="11"/>
    </row>
    <row r="1205" spans="1:5">
      <c r="A1205" s="7"/>
      <c r="B1205" s="5"/>
      <c r="C1205" s="5"/>
      <c r="D1205" s="5"/>
      <c r="E1205" s="11"/>
    </row>
    <row r="1206" spans="1:5">
      <c r="A1206" s="7"/>
      <c r="B1206" s="5"/>
      <c r="C1206" s="5"/>
      <c r="D1206" s="5"/>
      <c r="E1206" s="11"/>
    </row>
    <row r="1207" spans="1:5">
      <c r="A1207" s="7"/>
      <c r="B1207" s="5"/>
      <c r="C1207" s="5"/>
      <c r="D1207" s="5"/>
      <c r="E1207" s="11"/>
    </row>
    <row r="1208" spans="1:5">
      <c r="A1208" s="7"/>
      <c r="B1208" s="5"/>
      <c r="C1208" s="5"/>
      <c r="D1208" s="5"/>
      <c r="E1208" s="11"/>
    </row>
    <row r="1209" spans="1:5">
      <c r="A1209" s="7"/>
      <c r="B1209" s="5"/>
      <c r="C1209" s="5"/>
      <c r="D1209" s="5"/>
      <c r="E1209" s="11"/>
    </row>
    <row r="1210" spans="1:5">
      <c r="A1210" s="7"/>
      <c r="B1210" s="5"/>
      <c r="C1210" s="5"/>
      <c r="D1210" s="5"/>
      <c r="E1210" s="11"/>
    </row>
    <row r="1211" spans="1:5">
      <c r="A1211" s="7"/>
      <c r="B1211" s="5"/>
      <c r="C1211" s="5"/>
      <c r="D1211" s="5"/>
      <c r="E1211" s="11"/>
    </row>
    <row r="1212" spans="1:5">
      <c r="A1212" s="7"/>
      <c r="B1212" s="5"/>
      <c r="C1212" s="5"/>
      <c r="D1212" s="5"/>
      <c r="E1212" s="11"/>
    </row>
    <row r="1213" spans="1:5">
      <c r="A1213" s="7"/>
      <c r="B1213" s="5"/>
      <c r="C1213" s="5"/>
      <c r="D1213" s="5"/>
      <c r="E1213" s="11"/>
    </row>
    <row r="1214" spans="1:5">
      <c r="A1214" s="7"/>
      <c r="B1214" s="5"/>
      <c r="C1214" s="5"/>
      <c r="D1214" s="5"/>
      <c r="E1214" s="11"/>
    </row>
    <row r="1215" spans="1:5">
      <c r="A1215" s="7"/>
      <c r="B1215" s="5"/>
      <c r="C1215" s="5"/>
      <c r="D1215" s="5"/>
      <c r="E1215" s="11"/>
    </row>
    <row r="1216" spans="1:5">
      <c r="A1216" s="7"/>
      <c r="B1216" s="5"/>
      <c r="C1216" s="5"/>
      <c r="D1216" s="5"/>
      <c r="E1216" s="11"/>
    </row>
    <row r="1217" spans="1:5">
      <c r="A1217" s="7"/>
      <c r="B1217" s="5"/>
      <c r="C1217" s="5"/>
      <c r="D1217" s="5"/>
      <c r="E1217" s="11"/>
    </row>
    <row r="1218" spans="1:5">
      <c r="A1218" s="7"/>
      <c r="B1218" s="5"/>
      <c r="C1218" s="5"/>
      <c r="D1218" s="5"/>
      <c r="E1218" s="11"/>
    </row>
    <row r="1219" spans="1:5">
      <c r="A1219" s="7"/>
      <c r="B1219" s="5"/>
      <c r="C1219" s="5"/>
      <c r="D1219" s="5"/>
      <c r="E1219" s="11"/>
    </row>
    <row r="1220" spans="1:5">
      <c r="A1220" s="7"/>
      <c r="B1220" s="5"/>
      <c r="C1220" s="5"/>
      <c r="D1220" s="5"/>
      <c r="E1220" s="11"/>
    </row>
    <row r="1221" spans="1:5">
      <c r="A1221" s="7"/>
      <c r="B1221" s="5"/>
      <c r="C1221" s="5"/>
      <c r="D1221" s="5"/>
      <c r="E1221" s="11"/>
    </row>
    <row r="1222" spans="1:5">
      <c r="A1222" s="7"/>
      <c r="B1222" s="5"/>
      <c r="C1222" s="5"/>
      <c r="D1222" s="5"/>
      <c r="E1222" s="11"/>
    </row>
    <row r="1223" spans="1:5">
      <c r="A1223" s="7"/>
      <c r="B1223" s="5"/>
      <c r="C1223" s="5"/>
      <c r="D1223" s="5"/>
      <c r="E1223" s="11"/>
    </row>
    <row r="1224" spans="1:5">
      <c r="A1224" s="7"/>
      <c r="B1224" s="5"/>
      <c r="C1224" s="5"/>
      <c r="D1224" s="5"/>
      <c r="E1224" s="11"/>
    </row>
    <row r="1225" spans="1:5">
      <c r="A1225" s="7"/>
      <c r="B1225" s="5"/>
      <c r="C1225" s="5"/>
      <c r="D1225" s="5"/>
      <c r="E1225" s="11"/>
    </row>
    <row r="1226" spans="1:5">
      <c r="A1226" s="7"/>
      <c r="B1226" s="5"/>
      <c r="C1226" s="5"/>
      <c r="D1226" s="5"/>
      <c r="E1226" s="11"/>
    </row>
    <row r="1227" spans="1:5">
      <c r="A1227" s="7"/>
      <c r="B1227" s="5"/>
      <c r="C1227" s="5"/>
      <c r="D1227" s="5"/>
      <c r="E1227" s="11"/>
    </row>
    <row r="1228" spans="1:5">
      <c r="A1228" s="7"/>
      <c r="B1228" s="5"/>
      <c r="C1228" s="5"/>
      <c r="D1228" s="5"/>
      <c r="E1228" s="11"/>
    </row>
    <row r="1229" spans="1:5">
      <c r="A1229" s="7"/>
      <c r="B1229" s="5"/>
      <c r="C1229" s="5"/>
      <c r="D1229" s="5"/>
      <c r="E1229" s="11"/>
    </row>
    <row r="1230" spans="1:5">
      <c r="A1230" s="7"/>
      <c r="B1230" s="5"/>
      <c r="C1230" s="5"/>
      <c r="D1230" s="5"/>
      <c r="E1230" s="11"/>
    </row>
    <row r="1231" spans="1:5">
      <c r="A1231" s="7"/>
      <c r="B1231" s="5"/>
      <c r="C1231" s="5"/>
      <c r="D1231" s="5"/>
      <c r="E1231" s="11"/>
    </row>
    <row r="1232" spans="1:5">
      <c r="A1232" s="7"/>
      <c r="B1232" s="5"/>
      <c r="C1232" s="5"/>
      <c r="D1232" s="5"/>
      <c r="E1232" s="11"/>
    </row>
    <row r="1233" spans="1:5">
      <c r="A1233" s="7"/>
      <c r="B1233" s="5"/>
      <c r="C1233" s="5"/>
      <c r="D1233" s="5"/>
      <c r="E1233" s="11"/>
    </row>
    <row r="1234" spans="1:5">
      <c r="A1234" s="7"/>
      <c r="B1234" s="5"/>
      <c r="C1234" s="5"/>
      <c r="D1234" s="5"/>
      <c r="E1234" s="11"/>
    </row>
    <row r="1235" spans="1:5">
      <c r="A1235" s="7"/>
      <c r="B1235" s="5"/>
      <c r="C1235" s="5"/>
      <c r="D1235" s="5"/>
      <c r="E1235" s="11"/>
    </row>
    <row r="1236" spans="1:5">
      <c r="A1236" s="7"/>
      <c r="B1236" s="5"/>
      <c r="C1236" s="5"/>
      <c r="D1236" s="5"/>
      <c r="E1236" s="11"/>
    </row>
    <row r="1237" spans="1:5">
      <c r="A1237" s="7"/>
      <c r="B1237" s="5"/>
      <c r="C1237" s="5"/>
      <c r="D1237" s="5"/>
      <c r="E1237" s="11"/>
    </row>
    <row r="1238" spans="1:5">
      <c r="A1238" s="7"/>
      <c r="B1238" s="5"/>
      <c r="C1238" s="5"/>
      <c r="D1238" s="5"/>
      <c r="E1238" s="11"/>
    </row>
    <row r="1239" spans="1:5">
      <c r="A1239" s="7"/>
      <c r="B1239" s="5"/>
      <c r="C1239" s="5"/>
      <c r="D1239" s="5"/>
      <c r="E1239" s="11"/>
    </row>
    <row r="1240" spans="1:5">
      <c r="A1240" s="7"/>
      <c r="B1240" s="5"/>
      <c r="C1240" s="5"/>
      <c r="D1240" s="5"/>
      <c r="E1240" s="11"/>
    </row>
    <row r="1241" spans="1:5">
      <c r="A1241" s="7"/>
      <c r="B1241" s="5"/>
      <c r="C1241" s="5"/>
      <c r="D1241" s="5"/>
      <c r="E1241" s="11"/>
    </row>
    <row r="1242" spans="1:5">
      <c r="A1242" s="7"/>
      <c r="B1242" s="5"/>
      <c r="C1242" s="5"/>
      <c r="D1242" s="5"/>
      <c r="E1242" s="11"/>
    </row>
    <row r="1243" spans="1:5">
      <c r="A1243" s="7"/>
      <c r="B1243" s="5"/>
      <c r="C1243" s="5"/>
      <c r="D1243" s="5"/>
      <c r="E1243" s="11"/>
    </row>
    <row r="1244" spans="1:5">
      <c r="A1244" s="7"/>
      <c r="B1244" s="5"/>
      <c r="C1244" s="5"/>
      <c r="D1244" s="5"/>
      <c r="E1244" s="11"/>
    </row>
    <row r="1245" spans="1:5">
      <c r="A1245" s="7"/>
      <c r="B1245" s="5"/>
      <c r="C1245" s="5"/>
      <c r="D1245" s="5"/>
      <c r="E1245" s="11"/>
    </row>
    <row r="1246" spans="1:5">
      <c r="A1246" s="7"/>
      <c r="B1246" s="5"/>
      <c r="C1246" s="5"/>
      <c r="D1246" s="5"/>
      <c r="E1246" s="11"/>
    </row>
    <row r="1247" spans="1:5">
      <c r="A1247" s="7"/>
      <c r="B1247" s="5"/>
      <c r="C1247" s="5"/>
      <c r="D1247" s="5"/>
      <c r="E1247" s="11"/>
    </row>
    <row r="1248" spans="1:5">
      <c r="A1248" s="7"/>
      <c r="B1248" s="5"/>
      <c r="C1248" s="5"/>
      <c r="D1248" s="5"/>
      <c r="E1248" s="11"/>
    </row>
    <row r="1249" spans="1:5">
      <c r="A1249" s="7"/>
      <c r="B1249" s="5"/>
      <c r="C1249" s="5"/>
      <c r="D1249" s="5"/>
      <c r="E1249" s="11"/>
    </row>
    <row r="1250" spans="1:5">
      <c r="A1250" s="7"/>
      <c r="B1250" s="5"/>
      <c r="C1250" s="5"/>
      <c r="D1250" s="5"/>
      <c r="E1250" s="11"/>
    </row>
    <row r="1251" spans="1:5">
      <c r="A1251" s="7"/>
      <c r="B1251" s="5"/>
      <c r="C1251" s="5"/>
      <c r="D1251" s="5"/>
      <c r="E1251" s="11"/>
    </row>
    <row r="1252" spans="1:5">
      <c r="A1252" s="7"/>
      <c r="B1252" s="5"/>
      <c r="C1252" s="5"/>
      <c r="D1252" s="5"/>
      <c r="E1252" s="11"/>
    </row>
    <row r="1253" spans="1:5">
      <c r="A1253" s="7"/>
      <c r="B1253" s="5"/>
      <c r="C1253" s="5"/>
      <c r="D1253" s="5"/>
      <c r="E1253" s="11"/>
    </row>
    <row r="1254" spans="1:5">
      <c r="A1254" s="7"/>
      <c r="B1254" s="5"/>
      <c r="C1254" s="5"/>
      <c r="D1254" s="5"/>
      <c r="E1254" s="11"/>
    </row>
    <row r="1255" spans="1:5">
      <c r="A1255" s="7"/>
      <c r="B1255" s="5"/>
      <c r="C1255" s="5"/>
      <c r="D1255" s="5"/>
      <c r="E1255" s="11"/>
    </row>
    <row r="1256" spans="1:5">
      <c r="A1256" s="7"/>
      <c r="B1256" s="5"/>
      <c r="C1256" s="5"/>
      <c r="D1256" s="5"/>
      <c r="E1256" s="11"/>
    </row>
    <row r="1257" spans="1:5">
      <c r="A1257" s="7"/>
      <c r="B1257" s="5"/>
      <c r="C1257" s="5"/>
      <c r="D1257" s="5"/>
      <c r="E1257" s="11"/>
    </row>
    <row r="1258" spans="1:5">
      <c r="A1258" s="7"/>
      <c r="B1258" s="5"/>
      <c r="C1258" s="5"/>
      <c r="D1258" s="5"/>
      <c r="E1258" s="11"/>
    </row>
    <row r="1259" spans="1:5">
      <c r="A1259" s="7"/>
      <c r="B1259" s="5"/>
      <c r="C1259" s="5"/>
      <c r="D1259" s="5"/>
      <c r="E1259" s="11"/>
    </row>
    <row r="1260" spans="1:5">
      <c r="A1260" s="7"/>
      <c r="B1260" s="5"/>
      <c r="C1260" s="5"/>
      <c r="D1260" s="5"/>
      <c r="E1260" s="11"/>
    </row>
    <row r="1261" spans="1:5">
      <c r="A1261" s="7"/>
      <c r="B1261" s="5"/>
      <c r="C1261" s="5"/>
      <c r="D1261" s="5"/>
      <c r="E1261" s="11"/>
    </row>
    <row r="1262" spans="1:5">
      <c r="A1262" s="7"/>
      <c r="B1262" s="5"/>
      <c r="C1262" s="5"/>
      <c r="D1262" s="5"/>
      <c r="E1262" s="11"/>
    </row>
    <row r="1263" spans="1:5">
      <c r="A1263" s="7"/>
      <c r="B1263" s="5"/>
      <c r="C1263" s="5"/>
      <c r="D1263" s="5"/>
      <c r="E1263" s="11"/>
    </row>
    <row r="1264" spans="1:5">
      <c r="A1264" s="7"/>
      <c r="B1264" s="5"/>
      <c r="C1264" s="5"/>
      <c r="D1264" s="5"/>
      <c r="E1264" s="11"/>
    </row>
    <row r="1265" spans="1:5">
      <c r="A1265" s="7"/>
      <c r="B1265" s="5"/>
      <c r="C1265" s="5"/>
      <c r="D1265" s="5"/>
      <c r="E1265" s="11"/>
    </row>
    <row r="1266" spans="1:5">
      <c r="A1266" s="7"/>
      <c r="B1266" s="5"/>
      <c r="C1266" s="5"/>
      <c r="D1266" s="5"/>
      <c r="E1266" s="11"/>
    </row>
    <row r="1267" spans="1:5">
      <c r="A1267" s="7"/>
      <c r="B1267" s="5"/>
      <c r="C1267" s="5"/>
      <c r="D1267" s="5"/>
      <c r="E1267" s="11"/>
    </row>
    <row r="1268" spans="1:5">
      <c r="A1268" s="7"/>
      <c r="B1268" s="5"/>
      <c r="C1268" s="5"/>
      <c r="D1268" s="5"/>
      <c r="E1268" s="11"/>
    </row>
    <row r="1269" spans="1:5">
      <c r="A1269" s="7"/>
      <c r="B1269" s="5"/>
      <c r="C1269" s="5"/>
      <c r="D1269" s="5"/>
      <c r="E1269" s="11"/>
    </row>
    <row r="1270" spans="1:5">
      <c r="A1270" s="7"/>
      <c r="B1270" s="5"/>
      <c r="C1270" s="5"/>
      <c r="D1270" s="5"/>
      <c r="E1270" s="11"/>
    </row>
    <row r="1271" spans="1:5">
      <c r="A1271" s="7"/>
      <c r="B1271" s="5"/>
      <c r="C1271" s="5"/>
      <c r="D1271" s="5"/>
      <c r="E1271" s="11"/>
    </row>
    <row r="1272" spans="1:5">
      <c r="A1272" s="7"/>
      <c r="B1272" s="5"/>
      <c r="C1272" s="5"/>
      <c r="D1272" s="5"/>
      <c r="E1272" s="11"/>
    </row>
    <row r="1273" spans="1:5">
      <c r="A1273" s="7"/>
      <c r="B1273" s="5"/>
      <c r="C1273" s="5"/>
      <c r="D1273" s="5"/>
      <c r="E1273" s="11"/>
    </row>
    <row r="1274" spans="1:5">
      <c r="A1274" s="7"/>
      <c r="B1274" s="5"/>
      <c r="C1274" s="5"/>
      <c r="D1274" s="5"/>
      <c r="E1274" s="11"/>
    </row>
    <row r="1275" spans="1:5">
      <c r="A1275" s="7"/>
      <c r="B1275" s="5"/>
      <c r="C1275" s="5"/>
      <c r="D1275" s="5"/>
      <c r="E1275" s="11"/>
    </row>
    <row r="1276" spans="1:5">
      <c r="A1276" s="7"/>
      <c r="B1276" s="5"/>
      <c r="C1276" s="5"/>
      <c r="D1276" s="5"/>
      <c r="E1276" s="11"/>
    </row>
    <row r="1277" spans="1:5">
      <c r="A1277" s="7"/>
      <c r="B1277" s="5"/>
      <c r="C1277" s="5"/>
      <c r="D1277" s="5"/>
      <c r="E1277" s="11"/>
    </row>
    <row r="1278" spans="1:5">
      <c r="A1278" s="7"/>
      <c r="B1278" s="5"/>
      <c r="C1278" s="5"/>
      <c r="D1278" s="5"/>
      <c r="E1278" s="11"/>
    </row>
    <row r="1279" spans="1:5">
      <c r="A1279" s="7"/>
      <c r="B1279" s="5"/>
      <c r="C1279" s="5"/>
      <c r="D1279" s="5"/>
      <c r="E1279" s="11"/>
    </row>
    <row r="1280" spans="1:5">
      <c r="A1280" s="7"/>
      <c r="B1280" s="5"/>
      <c r="C1280" s="5"/>
      <c r="D1280" s="5"/>
      <c r="E1280" s="11"/>
    </row>
    <row r="1281" spans="1:5">
      <c r="A1281" s="7"/>
      <c r="B1281" s="5"/>
      <c r="C1281" s="5"/>
      <c r="D1281" s="5"/>
      <c r="E1281" s="11"/>
    </row>
    <row r="1282" spans="1:5">
      <c r="A1282" s="7"/>
      <c r="B1282" s="5"/>
      <c r="C1282" s="5"/>
      <c r="D1282" s="5"/>
      <c r="E1282" s="11"/>
    </row>
    <row r="1283" spans="1:5">
      <c r="A1283" s="7"/>
      <c r="B1283" s="5"/>
      <c r="C1283" s="5"/>
      <c r="D1283" s="5"/>
      <c r="E1283" s="11"/>
    </row>
    <row r="1284" spans="1:5">
      <c r="A1284" s="7"/>
      <c r="B1284" s="5"/>
      <c r="C1284" s="5"/>
      <c r="D1284" s="5"/>
      <c r="E1284" s="11"/>
    </row>
    <row r="1285" spans="1:5">
      <c r="A1285" s="7"/>
      <c r="B1285" s="5"/>
      <c r="C1285" s="5"/>
      <c r="D1285" s="5"/>
      <c r="E1285" s="11"/>
    </row>
    <row r="1286" spans="1:5">
      <c r="A1286" s="7"/>
      <c r="B1286" s="5"/>
      <c r="C1286" s="5"/>
      <c r="D1286" s="5"/>
      <c r="E1286" s="11"/>
    </row>
    <row r="1287" spans="1:5">
      <c r="A1287" s="7"/>
      <c r="B1287" s="5"/>
      <c r="C1287" s="5"/>
      <c r="D1287" s="5"/>
      <c r="E1287" s="11"/>
    </row>
    <row r="1288" spans="1:5">
      <c r="A1288" s="7"/>
      <c r="B1288" s="5"/>
      <c r="C1288" s="5"/>
      <c r="D1288" s="5"/>
      <c r="E1288" s="11"/>
    </row>
    <row r="1289" spans="1:5">
      <c r="A1289" s="7"/>
      <c r="B1289" s="5"/>
      <c r="C1289" s="5"/>
      <c r="D1289" s="5"/>
      <c r="E1289" s="11"/>
    </row>
    <row r="1290" spans="1:5">
      <c r="A1290" s="7"/>
      <c r="B1290" s="5"/>
      <c r="C1290" s="5"/>
      <c r="D1290" s="5"/>
      <c r="E1290" s="11"/>
    </row>
    <row r="1291" spans="1:5">
      <c r="A1291" s="7"/>
      <c r="B1291" s="5"/>
      <c r="C1291" s="5"/>
      <c r="D1291" s="5"/>
      <c r="E1291" s="11"/>
    </row>
    <row r="1292" spans="1:5">
      <c r="A1292" s="7"/>
      <c r="B1292" s="5"/>
      <c r="C1292" s="5"/>
      <c r="D1292" s="5"/>
      <c r="E1292" s="11"/>
    </row>
    <row r="1293" spans="1:5">
      <c r="A1293" s="7"/>
      <c r="B1293" s="5"/>
      <c r="C1293" s="5"/>
      <c r="D1293" s="5"/>
      <c r="E1293" s="11"/>
    </row>
    <row r="1294" spans="1:5">
      <c r="A1294" s="7"/>
      <c r="B1294" s="5"/>
      <c r="C1294" s="5"/>
      <c r="D1294" s="5"/>
      <c r="E1294" s="11"/>
    </row>
    <row r="1295" spans="1:5">
      <c r="A1295" s="7"/>
      <c r="B1295" s="5"/>
      <c r="C1295" s="5"/>
      <c r="D1295" s="5"/>
      <c r="E1295" s="11"/>
    </row>
    <row r="1296" spans="1:5">
      <c r="A1296" s="7"/>
      <c r="B1296" s="5"/>
      <c r="C1296" s="5"/>
      <c r="D1296" s="5"/>
      <c r="E1296" s="11"/>
    </row>
    <row r="1297" spans="1:5">
      <c r="A1297" s="7"/>
      <c r="B1297" s="5"/>
      <c r="C1297" s="5"/>
      <c r="D1297" s="5"/>
      <c r="E1297" s="11"/>
    </row>
    <row r="1298" spans="1:5">
      <c r="A1298" s="7"/>
      <c r="B1298" s="5"/>
      <c r="C1298" s="5"/>
      <c r="D1298" s="5"/>
      <c r="E1298" s="11"/>
    </row>
    <row r="1299" spans="1:5">
      <c r="A1299" s="7"/>
      <c r="B1299" s="5"/>
      <c r="C1299" s="5"/>
      <c r="D1299" s="5"/>
      <c r="E1299" s="11"/>
    </row>
    <row r="1300" spans="1:5">
      <c r="A1300" s="7"/>
      <c r="B1300" s="5"/>
      <c r="C1300" s="5"/>
      <c r="D1300" s="5"/>
      <c r="E1300" s="11"/>
    </row>
    <row r="1301" spans="1:5">
      <c r="A1301" s="7"/>
      <c r="B1301" s="5"/>
      <c r="C1301" s="5"/>
      <c r="D1301" s="5"/>
      <c r="E1301" s="11"/>
    </row>
    <row r="1302" spans="1:5">
      <c r="A1302" s="7"/>
      <c r="B1302" s="5"/>
      <c r="C1302" s="5"/>
      <c r="D1302" s="5"/>
      <c r="E1302" s="11"/>
    </row>
    <row r="1303" spans="1:5">
      <c r="A1303" s="7"/>
      <c r="B1303" s="5"/>
      <c r="C1303" s="5"/>
      <c r="D1303" s="5"/>
      <c r="E1303" s="11"/>
    </row>
    <row r="1304" spans="1:5">
      <c r="A1304" s="7"/>
      <c r="B1304" s="5"/>
      <c r="C1304" s="5"/>
      <c r="D1304" s="5"/>
      <c r="E1304" s="11"/>
    </row>
    <row r="1305" spans="1:5">
      <c r="A1305" s="7"/>
      <c r="B1305" s="5"/>
      <c r="C1305" s="5"/>
      <c r="D1305" s="5"/>
      <c r="E1305" s="11"/>
    </row>
    <row r="1306" spans="1:5">
      <c r="A1306" s="7"/>
      <c r="B1306" s="5"/>
      <c r="C1306" s="5"/>
      <c r="D1306" s="5"/>
      <c r="E1306" s="11"/>
    </row>
    <row r="1307" spans="1:5">
      <c r="A1307" s="7"/>
      <c r="B1307" s="5"/>
      <c r="C1307" s="5"/>
      <c r="D1307" s="5"/>
      <c r="E1307" s="11"/>
    </row>
    <row r="1308" spans="1:5">
      <c r="A1308" s="7"/>
      <c r="B1308" s="5"/>
      <c r="C1308" s="5"/>
      <c r="D1308" s="5"/>
      <c r="E1308" s="11"/>
    </row>
    <row r="1309" spans="1:5">
      <c r="A1309" s="7"/>
      <c r="B1309" s="5"/>
      <c r="C1309" s="5"/>
      <c r="D1309" s="5"/>
      <c r="E1309" s="11"/>
    </row>
    <row r="1310" spans="1:5">
      <c r="A1310" s="7"/>
      <c r="B1310" s="5"/>
      <c r="C1310" s="5"/>
      <c r="D1310" s="5"/>
      <c r="E1310" s="11"/>
    </row>
    <row r="1311" spans="1:5">
      <c r="A1311" s="7"/>
      <c r="B1311" s="5"/>
      <c r="C1311" s="5"/>
      <c r="D1311" s="5"/>
      <c r="E1311" s="11"/>
    </row>
    <row r="1312" spans="1:5">
      <c r="A1312" s="7"/>
      <c r="B1312" s="5"/>
      <c r="C1312" s="5"/>
      <c r="D1312" s="5"/>
      <c r="E1312" s="11"/>
    </row>
    <row r="1313" spans="1:5">
      <c r="A1313" s="7"/>
      <c r="B1313" s="5"/>
      <c r="C1313" s="5"/>
      <c r="D1313" s="5"/>
      <c r="E1313" s="11"/>
    </row>
    <row r="1314" spans="1:5">
      <c r="A1314" s="7"/>
      <c r="B1314" s="5"/>
      <c r="C1314" s="5"/>
      <c r="D1314" s="5"/>
      <c r="E1314" s="11"/>
    </row>
    <row r="1315" spans="1:5">
      <c r="A1315" s="7"/>
      <c r="B1315" s="5"/>
      <c r="C1315" s="5"/>
      <c r="D1315" s="5"/>
      <c r="E1315" s="11"/>
    </row>
    <row r="1316" spans="1:5">
      <c r="A1316" s="7"/>
      <c r="B1316" s="5"/>
      <c r="C1316" s="5"/>
      <c r="D1316" s="5"/>
      <c r="E1316" s="11"/>
    </row>
    <row r="1317" spans="1:5">
      <c r="A1317" s="7"/>
      <c r="B1317" s="5"/>
      <c r="C1317" s="5"/>
      <c r="D1317" s="5"/>
      <c r="E1317" s="11"/>
    </row>
    <row r="1318" spans="1:5">
      <c r="A1318" s="7"/>
      <c r="B1318" s="5"/>
      <c r="C1318" s="5"/>
      <c r="D1318" s="5"/>
      <c r="E1318" s="11"/>
    </row>
    <row r="1319" spans="1:5">
      <c r="A1319" s="7"/>
      <c r="B1319" s="5"/>
      <c r="C1319" s="5"/>
      <c r="D1319" s="5"/>
      <c r="E1319" s="11"/>
    </row>
    <row r="1320" spans="1:5">
      <c r="A1320" s="7"/>
      <c r="B1320" s="5"/>
      <c r="C1320" s="5"/>
      <c r="D1320" s="5"/>
      <c r="E1320" s="11"/>
    </row>
    <row r="1321" spans="1:5">
      <c r="A1321" s="7"/>
      <c r="B1321" s="5"/>
      <c r="C1321" s="5"/>
      <c r="D1321" s="5"/>
      <c r="E1321" s="11"/>
    </row>
    <row r="1322" spans="1:5">
      <c r="A1322" s="7"/>
      <c r="B1322" s="5"/>
      <c r="C1322" s="5"/>
      <c r="D1322" s="5"/>
      <c r="E1322" s="11"/>
    </row>
    <row r="1323" spans="1:5">
      <c r="A1323" s="7"/>
      <c r="B1323" s="5"/>
      <c r="C1323" s="5"/>
      <c r="D1323" s="5"/>
      <c r="E1323" s="11"/>
    </row>
    <row r="1324" spans="1:5">
      <c r="A1324" s="7"/>
      <c r="B1324" s="5"/>
      <c r="C1324" s="5"/>
      <c r="D1324" s="5"/>
      <c r="E1324" s="11"/>
    </row>
    <row r="1325" spans="1:5">
      <c r="A1325" s="7"/>
      <c r="B1325" s="5"/>
      <c r="C1325" s="5"/>
      <c r="D1325" s="5"/>
      <c r="E1325" s="11"/>
    </row>
    <row r="1326" spans="1:5">
      <c r="A1326" s="7"/>
      <c r="B1326" s="5"/>
      <c r="C1326" s="5"/>
      <c r="D1326" s="5"/>
      <c r="E1326" s="11"/>
    </row>
    <row r="1327" spans="1:5">
      <c r="A1327" s="7"/>
      <c r="B1327" s="5"/>
      <c r="C1327" s="5"/>
      <c r="D1327" s="5"/>
      <c r="E1327" s="11"/>
    </row>
    <row r="1328" spans="1:5">
      <c r="A1328" s="7"/>
      <c r="B1328" s="5"/>
      <c r="C1328" s="5"/>
      <c r="D1328" s="5"/>
      <c r="E1328" s="11"/>
    </row>
    <row r="1329" spans="1:5">
      <c r="A1329" s="7"/>
      <c r="B1329" s="5"/>
      <c r="C1329" s="5"/>
      <c r="D1329" s="5"/>
      <c r="E1329" s="11"/>
    </row>
    <row r="1330" spans="1:5">
      <c r="A1330" s="7"/>
      <c r="B1330" s="5"/>
      <c r="C1330" s="5"/>
      <c r="D1330" s="5"/>
      <c r="E1330" s="11"/>
    </row>
    <row r="1331" spans="1:5">
      <c r="A1331" s="7"/>
      <c r="B1331" s="5"/>
      <c r="C1331" s="5"/>
      <c r="D1331" s="5"/>
      <c r="E1331" s="11"/>
    </row>
    <row r="1332" spans="1:5">
      <c r="A1332" s="7"/>
      <c r="B1332" s="5"/>
      <c r="C1332" s="5"/>
      <c r="D1332" s="5"/>
      <c r="E1332" s="11"/>
    </row>
    <row r="1333" spans="1:5">
      <c r="A1333" s="7"/>
      <c r="B1333" s="5"/>
      <c r="C1333" s="5"/>
      <c r="D1333" s="5"/>
      <c r="E1333" s="11"/>
    </row>
    <row r="1334" spans="1:5">
      <c r="A1334" s="7"/>
      <c r="B1334" s="5"/>
      <c r="C1334" s="5"/>
      <c r="D1334" s="5"/>
      <c r="E1334" s="11"/>
    </row>
    <row r="1335" spans="1:5">
      <c r="A1335" s="7"/>
      <c r="B1335" s="5"/>
      <c r="C1335" s="5"/>
      <c r="D1335" s="5"/>
      <c r="E1335" s="11"/>
    </row>
    <row r="1336" spans="1:5">
      <c r="A1336" s="7"/>
      <c r="B1336" s="5"/>
      <c r="C1336" s="5"/>
      <c r="D1336" s="5"/>
      <c r="E1336" s="11"/>
    </row>
    <row r="1337" spans="1:5">
      <c r="A1337" s="7"/>
      <c r="B1337" s="5"/>
      <c r="C1337" s="5"/>
      <c r="D1337" s="5"/>
      <c r="E1337" s="11"/>
    </row>
    <row r="1338" spans="1:5">
      <c r="A1338" s="7"/>
      <c r="B1338" s="5"/>
      <c r="C1338" s="5"/>
      <c r="D1338" s="5"/>
      <c r="E1338" s="11"/>
    </row>
    <row r="1339" spans="1:5">
      <c r="A1339" s="7"/>
      <c r="B1339" s="5"/>
      <c r="C1339" s="5"/>
      <c r="D1339" s="5"/>
      <c r="E1339" s="11"/>
    </row>
    <row r="1340" spans="1:5">
      <c r="A1340" s="7"/>
      <c r="B1340" s="5"/>
      <c r="C1340" s="5"/>
      <c r="D1340" s="5"/>
      <c r="E1340" s="11"/>
    </row>
    <row r="1341" spans="1:5">
      <c r="A1341" s="7"/>
      <c r="B1341" s="5"/>
      <c r="C1341" s="5"/>
      <c r="D1341" s="5"/>
      <c r="E1341" s="11"/>
    </row>
    <row r="1342" spans="1:5">
      <c r="A1342" s="7"/>
      <c r="B1342" s="5"/>
      <c r="C1342" s="5"/>
      <c r="D1342" s="5"/>
      <c r="E1342" s="11"/>
    </row>
    <row r="1343" spans="1:5">
      <c r="A1343" s="7"/>
      <c r="B1343" s="5"/>
      <c r="C1343" s="5"/>
      <c r="D1343" s="5"/>
      <c r="E1343" s="11"/>
    </row>
    <row r="1344" spans="1:5">
      <c r="A1344" s="7"/>
      <c r="B1344" s="5"/>
      <c r="C1344" s="5"/>
      <c r="D1344" s="5"/>
      <c r="E1344" s="11"/>
    </row>
    <row r="1345" spans="1:5">
      <c r="A1345" s="7"/>
      <c r="B1345" s="5"/>
      <c r="C1345" s="5"/>
      <c r="D1345" s="5"/>
      <c r="E1345" s="11"/>
    </row>
    <row r="1346" spans="1:5">
      <c r="A1346" s="7"/>
      <c r="B1346" s="5"/>
      <c r="C1346" s="5"/>
      <c r="D1346" s="5"/>
      <c r="E1346" s="11"/>
    </row>
    <row r="1347" spans="1:5">
      <c r="A1347" s="7"/>
      <c r="B1347" s="5"/>
      <c r="C1347" s="5"/>
      <c r="D1347" s="5"/>
      <c r="E1347" s="11"/>
    </row>
    <row r="1348" spans="1:5">
      <c r="A1348" s="7"/>
      <c r="B1348" s="5"/>
      <c r="C1348" s="5"/>
      <c r="D1348" s="5"/>
      <c r="E1348" s="11"/>
    </row>
    <row r="1349" spans="1:5">
      <c r="A1349" s="7"/>
      <c r="B1349" s="5"/>
      <c r="C1349" s="5"/>
      <c r="D1349" s="5"/>
      <c r="E1349" s="11"/>
    </row>
    <row r="1350" spans="1:5">
      <c r="A1350" s="7"/>
      <c r="B1350" s="5"/>
      <c r="C1350" s="5"/>
      <c r="D1350" s="5"/>
      <c r="E1350" s="11"/>
    </row>
    <row r="1351" spans="1:5">
      <c r="A1351" s="7"/>
      <c r="B1351" s="5"/>
      <c r="C1351" s="5"/>
      <c r="D1351" s="5"/>
      <c r="E1351" s="11"/>
    </row>
    <row r="1352" spans="1:5">
      <c r="A1352" s="7"/>
      <c r="B1352" s="5"/>
      <c r="C1352" s="5"/>
      <c r="D1352" s="5"/>
      <c r="E1352" s="11"/>
    </row>
    <row r="1353" spans="1:5">
      <c r="A1353" s="7"/>
      <c r="B1353" s="5"/>
      <c r="C1353" s="5"/>
      <c r="D1353" s="5"/>
      <c r="E1353" s="11"/>
    </row>
    <row r="1354" spans="1:5">
      <c r="A1354" s="7"/>
      <c r="B1354" s="5"/>
      <c r="C1354" s="5"/>
      <c r="D1354" s="5"/>
      <c r="E1354" s="11"/>
    </row>
    <row r="1355" spans="1:5">
      <c r="A1355" s="7"/>
      <c r="B1355" s="5"/>
      <c r="C1355" s="5"/>
      <c r="D1355" s="5"/>
      <c r="E1355" s="11"/>
    </row>
    <row r="1356" spans="1:5">
      <c r="A1356" s="7"/>
      <c r="B1356" s="5"/>
      <c r="C1356" s="5"/>
      <c r="D1356" s="5"/>
      <c r="E1356" s="11"/>
    </row>
    <row r="1357" spans="1:5">
      <c r="A1357" s="7"/>
      <c r="B1357" s="5"/>
      <c r="C1357" s="5"/>
      <c r="D1357" s="5"/>
      <c r="E1357" s="11"/>
    </row>
    <row r="1358" spans="1:5">
      <c r="A1358" s="7"/>
      <c r="B1358" s="5"/>
      <c r="C1358" s="5"/>
      <c r="D1358" s="5"/>
      <c r="E1358" s="11"/>
    </row>
    <row r="1359" spans="1:5">
      <c r="A1359" s="7"/>
      <c r="B1359" s="5"/>
      <c r="C1359" s="5"/>
      <c r="D1359" s="5"/>
      <c r="E1359" s="11"/>
    </row>
    <row r="1360" spans="1:5">
      <c r="A1360" s="7"/>
      <c r="B1360" s="5"/>
      <c r="C1360" s="5"/>
      <c r="D1360" s="5"/>
      <c r="E1360" s="11"/>
    </row>
    <row r="1361" spans="1:5">
      <c r="A1361" s="7"/>
      <c r="B1361" s="5"/>
      <c r="C1361" s="5"/>
      <c r="D1361" s="5"/>
      <c r="E1361" s="11"/>
    </row>
    <row r="1362" spans="1:5">
      <c r="A1362" s="7"/>
      <c r="B1362" s="5"/>
      <c r="C1362" s="5"/>
      <c r="D1362" s="5"/>
      <c r="E1362" s="11"/>
    </row>
    <row r="1363" spans="1:5">
      <c r="A1363" s="7"/>
      <c r="B1363" s="5"/>
      <c r="C1363" s="5"/>
      <c r="D1363" s="5"/>
      <c r="E1363" s="11"/>
    </row>
    <row r="1364" spans="1:5">
      <c r="A1364" s="7"/>
      <c r="B1364" s="5"/>
      <c r="C1364" s="5"/>
      <c r="D1364" s="5"/>
      <c r="E1364" s="11"/>
    </row>
    <row r="1365" spans="1:5">
      <c r="A1365" s="7"/>
      <c r="B1365" s="5"/>
      <c r="C1365" s="5"/>
      <c r="D1365" s="5"/>
      <c r="E1365" s="11"/>
    </row>
    <row r="1366" spans="1:5">
      <c r="A1366" s="7"/>
      <c r="B1366" s="5"/>
      <c r="C1366" s="5"/>
      <c r="D1366" s="5"/>
      <c r="E1366" s="11"/>
    </row>
    <row r="1367" spans="1:5">
      <c r="A1367" s="7"/>
      <c r="B1367" s="5"/>
      <c r="C1367" s="5"/>
      <c r="D1367" s="5"/>
      <c r="E1367" s="11"/>
    </row>
    <row r="1368" spans="1:5">
      <c r="A1368" s="7"/>
      <c r="B1368" s="5"/>
      <c r="C1368" s="5"/>
      <c r="D1368" s="5"/>
      <c r="E1368" s="11"/>
    </row>
    <row r="1369" spans="1:5">
      <c r="A1369" s="7"/>
      <c r="B1369" s="5"/>
      <c r="C1369" s="5"/>
      <c r="D1369" s="5"/>
      <c r="E1369" s="11"/>
    </row>
    <row r="1370" spans="1:5">
      <c r="A1370" s="7"/>
      <c r="B1370" s="5"/>
      <c r="C1370" s="5"/>
      <c r="D1370" s="5"/>
      <c r="E1370" s="11"/>
    </row>
    <row r="1371" spans="1:5">
      <c r="A1371" s="7"/>
      <c r="B1371" s="5"/>
      <c r="C1371" s="5"/>
      <c r="D1371" s="5"/>
      <c r="E1371" s="11"/>
    </row>
    <row r="1372" spans="1:5">
      <c r="A1372" s="7"/>
      <c r="B1372" s="5"/>
      <c r="C1372" s="5"/>
      <c r="D1372" s="5"/>
      <c r="E1372" s="11"/>
    </row>
    <row r="1373" spans="1:5">
      <c r="A1373" s="7"/>
      <c r="B1373" s="5"/>
      <c r="C1373" s="5"/>
      <c r="D1373" s="5"/>
      <c r="E1373" s="11"/>
    </row>
    <row r="1374" spans="1:5">
      <c r="A1374" s="7"/>
      <c r="B1374" s="5"/>
      <c r="C1374" s="5"/>
      <c r="D1374" s="5"/>
      <c r="E1374" s="11"/>
    </row>
    <row r="1375" spans="1:5">
      <c r="A1375" s="7"/>
      <c r="B1375" s="5"/>
      <c r="C1375" s="5"/>
      <c r="D1375" s="5"/>
      <c r="E1375" s="11"/>
    </row>
    <row r="1376" spans="1:5">
      <c r="A1376" s="7"/>
      <c r="B1376" s="5"/>
      <c r="C1376" s="5"/>
      <c r="D1376" s="5"/>
      <c r="E1376" s="11"/>
    </row>
    <row r="1377" spans="1:5">
      <c r="A1377" s="7"/>
      <c r="B1377" s="5"/>
      <c r="C1377" s="5"/>
      <c r="D1377" s="5"/>
      <c r="E1377" s="11"/>
    </row>
    <row r="1378" spans="1:5">
      <c r="A1378" s="7"/>
      <c r="B1378" s="5"/>
      <c r="C1378" s="5"/>
      <c r="D1378" s="5"/>
      <c r="E1378" s="11"/>
    </row>
    <row r="1379" spans="1:5">
      <c r="A1379" s="7"/>
      <c r="B1379" s="5"/>
      <c r="C1379" s="5"/>
      <c r="D1379" s="5"/>
      <c r="E1379" s="11"/>
    </row>
    <row r="1380" spans="1:5">
      <c r="A1380" s="7"/>
      <c r="B1380" s="5"/>
      <c r="C1380" s="5"/>
      <c r="D1380" s="5"/>
      <c r="E1380" s="11"/>
    </row>
    <row r="1381" spans="1:5">
      <c r="A1381" s="7"/>
      <c r="B1381" s="5"/>
      <c r="C1381" s="5"/>
      <c r="D1381" s="5"/>
      <c r="E1381" s="11"/>
    </row>
    <row r="1382" spans="1:5">
      <c r="A1382" s="7"/>
      <c r="B1382" s="5"/>
      <c r="C1382" s="5"/>
      <c r="D1382" s="5"/>
      <c r="E1382" s="11"/>
    </row>
    <row r="1383" spans="1:5">
      <c r="A1383" s="7"/>
      <c r="B1383" s="5"/>
      <c r="C1383" s="5"/>
      <c r="D1383" s="5"/>
      <c r="E1383" s="11"/>
    </row>
    <row r="1384" spans="1:5">
      <c r="A1384" s="7"/>
      <c r="B1384" s="5"/>
      <c r="C1384" s="5"/>
      <c r="D1384" s="5"/>
      <c r="E1384" s="11"/>
    </row>
    <row r="1385" spans="1:5">
      <c r="A1385" s="7"/>
      <c r="B1385" s="5"/>
      <c r="C1385" s="5"/>
      <c r="D1385" s="5"/>
      <c r="E1385" s="11"/>
    </row>
    <row r="1386" spans="1:5">
      <c r="A1386" s="7"/>
      <c r="B1386" s="5"/>
      <c r="C1386" s="5"/>
      <c r="D1386" s="5"/>
      <c r="E1386" s="11"/>
    </row>
    <row r="1387" spans="1:5">
      <c r="A1387" s="7"/>
      <c r="B1387" s="5"/>
      <c r="C1387" s="5"/>
      <c r="D1387" s="5"/>
      <c r="E1387" s="11"/>
    </row>
    <row r="1388" spans="1:5">
      <c r="A1388" s="7"/>
      <c r="B1388" s="5"/>
      <c r="C1388" s="5"/>
      <c r="D1388" s="5"/>
      <c r="E1388" s="11"/>
    </row>
    <row r="1389" spans="1:5">
      <c r="A1389" s="7"/>
      <c r="B1389" s="5"/>
      <c r="C1389" s="5"/>
      <c r="D1389" s="5"/>
      <c r="E1389" s="11"/>
    </row>
    <row r="1390" spans="1:5">
      <c r="A1390" s="7"/>
      <c r="B1390" s="5"/>
      <c r="C1390" s="5"/>
      <c r="D1390" s="5"/>
      <c r="E1390" s="11"/>
    </row>
    <row r="1391" spans="1:5">
      <c r="A1391" s="7"/>
      <c r="B1391" s="5"/>
      <c r="C1391" s="5"/>
      <c r="D1391" s="5"/>
      <c r="E1391" s="11"/>
    </row>
    <row r="1392" spans="1:5">
      <c r="A1392" s="7"/>
      <c r="B1392" s="5"/>
      <c r="C1392" s="5"/>
      <c r="D1392" s="5"/>
      <c r="E1392" s="11"/>
    </row>
    <row r="1393" spans="1:5">
      <c r="A1393" s="7"/>
      <c r="B1393" s="5"/>
      <c r="C1393" s="5"/>
      <c r="D1393" s="5"/>
      <c r="E1393" s="11"/>
    </row>
    <row r="1394" spans="1:5">
      <c r="A1394" s="7"/>
      <c r="B1394" s="5"/>
      <c r="C1394" s="5"/>
      <c r="D1394" s="5"/>
      <c r="E1394" s="11"/>
    </row>
    <row r="1395" spans="1:5">
      <c r="A1395" s="7"/>
      <c r="B1395" s="5"/>
      <c r="C1395" s="5"/>
      <c r="D1395" s="5"/>
      <c r="E1395" s="11"/>
    </row>
    <row r="1396" spans="1:5">
      <c r="A1396" s="7"/>
      <c r="B1396" s="5"/>
      <c r="C1396" s="5"/>
      <c r="D1396" s="5"/>
      <c r="E1396" s="11"/>
    </row>
    <row r="1397" spans="1:5">
      <c r="A1397" s="7"/>
      <c r="B1397" s="5"/>
      <c r="C1397" s="5"/>
      <c r="D1397" s="5"/>
      <c r="E1397" s="11"/>
    </row>
    <row r="1398" spans="1:5">
      <c r="A1398" s="7"/>
      <c r="B1398" s="5"/>
      <c r="C1398" s="5"/>
      <c r="D1398" s="5"/>
      <c r="E1398" s="11"/>
    </row>
    <row r="1399" spans="1:5">
      <c r="A1399" s="7"/>
      <c r="B1399" s="5"/>
      <c r="C1399" s="5"/>
      <c r="D1399" s="5"/>
      <c r="E1399" s="11"/>
    </row>
    <row r="1400" spans="1:5">
      <c r="A1400" s="7"/>
      <c r="B1400" s="5"/>
      <c r="C1400" s="5"/>
      <c r="D1400" s="5"/>
      <c r="E1400" s="11"/>
    </row>
    <row r="1401" spans="1:5">
      <c r="A1401" s="7"/>
      <c r="B1401" s="5"/>
      <c r="C1401" s="5"/>
      <c r="D1401" s="5"/>
      <c r="E1401" s="11"/>
    </row>
    <row r="1402" spans="1:5">
      <c r="A1402" s="7"/>
      <c r="B1402" s="5"/>
      <c r="C1402" s="5"/>
      <c r="D1402" s="5"/>
      <c r="E1402" s="11"/>
    </row>
    <row r="1403" spans="1:5">
      <c r="A1403" s="7"/>
      <c r="B1403" s="5"/>
      <c r="C1403" s="5"/>
      <c r="D1403" s="5"/>
      <c r="E1403" s="11"/>
    </row>
    <row r="1404" spans="1:5">
      <c r="A1404" s="7"/>
      <c r="B1404" s="5"/>
      <c r="C1404" s="5"/>
      <c r="D1404" s="5"/>
      <c r="E1404" s="11"/>
    </row>
    <row r="1405" spans="1:5">
      <c r="A1405" s="7"/>
      <c r="B1405" s="5"/>
      <c r="C1405" s="5"/>
      <c r="D1405" s="5"/>
      <c r="E1405" s="11"/>
    </row>
    <row r="1406" spans="1:5">
      <c r="A1406" s="7"/>
      <c r="B1406" s="5"/>
      <c r="C1406" s="5"/>
      <c r="D1406" s="5"/>
      <c r="E1406" s="11"/>
    </row>
    <row r="1407" spans="1:5">
      <c r="A1407" s="7"/>
      <c r="B1407" s="5"/>
      <c r="C1407" s="5"/>
      <c r="D1407" s="5"/>
      <c r="E1407" s="11"/>
    </row>
    <row r="1408" spans="1:5">
      <c r="A1408" s="7"/>
      <c r="B1408" s="5"/>
      <c r="C1408" s="5"/>
      <c r="D1408" s="5"/>
      <c r="E1408" s="11"/>
    </row>
    <row r="1409" spans="1:5">
      <c r="A1409" s="7"/>
      <c r="B1409" s="5"/>
      <c r="C1409" s="5"/>
      <c r="D1409" s="5"/>
      <c r="E1409" s="11"/>
    </row>
    <row r="1410" spans="1:5">
      <c r="A1410" s="7"/>
      <c r="B1410" s="5"/>
      <c r="C1410" s="5"/>
      <c r="D1410" s="5"/>
      <c r="E1410" s="11"/>
    </row>
    <row r="1411" spans="1:5">
      <c r="A1411" s="7"/>
      <c r="B1411" s="5"/>
      <c r="C1411" s="5"/>
      <c r="D1411" s="5"/>
      <c r="E1411" s="11"/>
    </row>
    <row r="1412" spans="1:5">
      <c r="A1412" s="7"/>
      <c r="B1412" s="5"/>
      <c r="C1412" s="5"/>
      <c r="D1412" s="5"/>
      <c r="E1412" s="11"/>
    </row>
    <row r="1413" spans="1:5">
      <c r="A1413" s="7"/>
      <c r="B1413" s="5"/>
      <c r="C1413" s="5"/>
      <c r="D1413" s="5"/>
      <c r="E1413" s="11"/>
    </row>
    <row r="1414" spans="1:5">
      <c r="A1414" s="7"/>
      <c r="B1414" s="5"/>
      <c r="C1414" s="5"/>
      <c r="D1414" s="5"/>
      <c r="E1414" s="11"/>
    </row>
    <row r="1415" spans="1:5">
      <c r="A1415" s="7"/>
      <c r="B1415" s="5"/>
      <c r="C1415" s="5"/>
      <c r="D1415" s="5"/>
      <c r="E1415" s="11"/>
    </row>
    <row r="1416" spans="1:5">
      <c r="A1416" s="7"/>
      <c r="B1416" s="5"/>
      <c r="C1416" s="5"/>
      <c r="D1416" s="5"/>
      <c r="E1416" s="11"/>
    </row>
    <row r="1417" spans="1:5">
      <c r="A1417" s="7"/>
      <c r="B1417" s="5"/>
      <c r="C1417" s="5"/>
      <c r="D1417" s="5"/>
      <c r="E1417" s="11"/>
    </row>
    <row r="1418" spans="1:5">
      <c r="A1418" s="7"/>
      <c r="B1418" s="5"/>
      <c r="C1418" s="5"/>
      <c r="D1418" s="5"/>
      <c r="E1418" s="11"/>
    </row>
    <row r="1419" spans="1:5">
      <c r="A1419" s="7"/>
      <c r="B1419" s="5"/>
      <c r="C1419" s="5"/>
      <c r="D1419" s="5"/>
      <c r="E1419" s="11"/>
    </row>
    <row r="1420" spans="1:5">
      <c r="A1420" s="7"/>
      <c r="B1420" s="5"/>
      <c r="C1420" s="5"/>
      <c r="D1420" s="5"/>
      <c r="E1420" s="11"/>
    </row>
    <row r="1421" spans="1:5">
      <c r="A1421" s="7"/>
      <c r="B1421" s="5"/>
      <c r="C1421" s="5"/>
      <c r="D1421" s="5"/>
      <c r="E1421" s="11"/>
    </row>
    <row r="1422" spans="1:5">
      <c r="A1422" s="7"/>
      <c r="B1422" s="5"/>
      <c r="C1422" s="5"/>
      <c r="D1422" s="5"/>
      <c r="E1422" s="11"/>
    </row>
    <row r="1423" spans="1:5">
      <c r="A1423" s="7"/>
      <c r="B1423" s="5"/>
      <c r="C1423" s="5"/>
      <c r="D1423" s="5"/>
      <c r="E1423" s="11"/>
    </row>
    <row r="1424" spans="1:5">
      <c r="A1424" s="7"/>
      <c r="B1424" s="5"/>
      <c r="C1424" s="5"/>
      <c r="D1424" s="5"/>
      <c r="E1424" s="11"/>
    </row>
    <row r="1425" spans="1:5">
      <c r="A1425" s="7"/>
      <c r="B1425" s="5"/>
      <c r="C1425" s="5"/>
      <c r="D1425" s="5"/>
      <c r="E1425" s="11"/>
    </row>
    <row r="1426" spans="1:5">
      <c r="A1426" s="7"/>
      <c r="B1426" s="5"/>
      <c r="C1426" s="5"/>
      <c r="D1426" s="5"/>
      <c r="E1426" s="11"/>
    </row>
    <row r="1427" spans="1:5">
      <c r="A1427" s="7"/>
      <c r="B1427" s="5"/>
      <c r="C1427" s="5"/>
      <c r="D1427" s="5"/>
      <c r="E1427" s="11"/>
    </row>
    <row r="1428" spans="1:5">
      <c r="A1428" s="7"/>
      <c r="B1428" s="5"/>
      <c r="C1428" s="5"/>
      <c r="D1428" s="5"/>
      <c r="E1428" s="11"/>
    </row>
    <row r="1429" spans="1:5">
      <c r="A1429" s="7"/>
      <c r="B1429" s="5"/>
      <c r="C1429" s="5"/>
      <c r="D1429" s="5"/>
      <c r="E1429" s="11"/>
    </row>
    <row r="1430" spans="1:5">
      <c r="A1430" s="7"/>
      <c r="B1430" s="5"/>
      <c r="C1430" s="5"/>
      <c r="D1430" s="5"/>
      <c r="E1430" s="11"/>
    </row>
    <row r="1431" spans="1:5">
      <c r="A1431" s="7"/>
      <c r="B1431" s="5"/>
      <c r="C1431" s="5"/>
      <c r="D1431" s="5"/>
      <c r="E1431" s="11"/>
    </row>
    <row r="1432" spans="1:5">
      <c r="A1432" s="7"/>
      <c r="B1432" s="5"/>
      <c r="C1432" s="5"/>
      <c r="D1432" s="5"/>
      <c r="E1432" s="11"/>
    </row>
    <row r="1433" spans="1:5">
      <c r="A1433" s="7"/>
      <c r="B1433" s="5"/>
      <c r="C1433" s="5"/>
      <c r="D1433" s="5"/>
      <c r="E1433" s="11"/>
    </row>
    <row r="1434" spans="1:5">
      <c r="A1434" s="7"/>
      <c r="B1434" s="5"/>
      <c r="C1434" s="5"/>
      <c r="D1434" s="5"/>
      <c r="E1434" s="11"/>
    </row>
    <row r="1435" spans="1:5">
      <c r="A1435" s="7"/>
      <c r="B1435" s="5"/>
      <c r="C1435" s="5"/>
      <c r="D1435" s="5"/>
      <c r="E1435" s="11"/>
    </row>
    <row r="1436" spans="1:5">
      <c r="A1436" s="7"/>
      <c r="B1436" s="5"/>
      <c r="C1436" s="5"/>
      <c r="D1436" s="5"/>
      <c r="E1436" s="11"/>
    </row>
    <row r="1437" spans="1:5">
      <c r="A1437" s="7"/>
      <c r="B1437" s="5"/>
      <c r="C1437" s="5"/>
      <c r="D1437" s="5"/>
      <c r="E1437" s="11"/>
    </row>
    <row r="1438" spans="1:5">
      <c r="A1438" s="7"/>
      <c r="B1438" s="5"/>
      <c r="C1438" s="5"/>
      <c r="D1438" s="5"/>
      <c r="E1438" s="11"/>
    </row>
    <row r="1439" spans="1:5">
      <c r="A1439" s="7"/>
      <c r="B1439" s="5"/>
      <c r="C1439" s="5"/>
      <c r="D1439" s="5"/>
      <c r="E1439" s="11"/>
    </row>
    <row r="1440" spans="1:5">
      <c r="A1440" s="7"/>
      <c r="B1440" s="5"/>
      <c r="C1440" s="5"/>
      <c r="D1440" s="5"/>
      <c r="E1440" s="11"/>
    </row>
    <row r="1441" spans="1:5">
      <c r="A1441" s="7"/>
      <c r="B1441" s="5"/>
      <c r="C1441" s="5"/>
      <c r="D1441" s="5"/>
      <c r="E1441" s="11"/>
    </row>
    <row r="1442" spans="1:5">
      <c r="A1442" s="7"/>
      <c r="B1442" s="5"/>
      <c r="C1442" s="5"/>
      <c r="D1442" s="5"/>
      <c r="E1442" s="11"/>
    </row>
    <row r="1443" spans="1:5">
      <c r="A1443" s="7"/>
      <c r="B1443" s="5"/>
      <c r="C1443" s="5"/>
      <c r="D1443" s="5"/>
      <c r="E1443" s="11"/>
    </row>
    <row r="1444" spans="1:5">
      <c r="A1444" s="7"/>
      <c r="B1444" s="5"/>
      <c r="C1444" s="5"/>
      <c r="D1444" s="5"/>
      <c r="E1444" s="11"/>
    </row>
    <row r="1445" spans="1:5">
      <c r="A1445" s="7"/>
      <c r="B1445" s="5"/>
      <c r="C1445" s="5"/>
      <c r="D1445" s="5"/>
      <c r="E1445" s="11"/>
    </row>
    <row r="1446" spans="1:5">
      <c r="A1446" s="7"/>
      <c r="B1446" s="5"/>
      <c r="C1446" s="5"/>
      <c r="D1446" s="5"/>
      <c r="E1446" s="11"/>
    </row>
    <row r="1447" spans="1:5">
      <c r="A1447" s="7"/>
      <c r="B1447" s="5"/>
      <c r="C1447" s="5"/>
      <c r="D1447" s="5"/>
      <c r="E1447" s="11"/>
    </row>
    <row r="1448" spans="1:5">
      <c r="A1448" s="7"/>
      <c r="B1448" s="5"/>
      <c r="C1448" s="5"/>
      <c r="D1448" s="5"/>
      <c r="E1448" s="11"/>
    </row>
    <row r="1449" spans="1:5">
      <c r="A1449" s="7"/>
      <c r="B1449" s="5"/>
      <c r="C1449" s="5"/>
      <c r="D1449" s="5"/>
      <c r="E1449" s="11"/>
    </row>
    <row r="1450" spans="1:5">
      <c r="A1450" s="7"/>
      <c r="B1450" s="5"/>
      <c r="C1450" s="5"/>
      <c r="D1450" s="5"/>
      <c r="E1450" s="11"/>
    </row>
    <row r="1451" spans="1:5">
      <c r="A1451" s="7"/>
      <c r="B1451" s="5"/>
      <c r="C1451" s="5"/>
      <c r="D1451" s="5"/>
      <c r="E1451" s="11"/>
    </row>
    <row r="1452" spans="1:5">
      <c r="A1452" s="7"/>
      <c r="B1452" s="5"/>
      <c r="C1452" s="5"/>
      <c r="D1452" s="5"/>
      <c r="E1452" s="11"/>
    </row>
    <row r="1453" spans="1:5">
      <c r="A1453" s="7"/>
      <c r="B1453" s="5"/>
      <c r="C1453" s="5"/>
      <c r="D1453" s="5"/>
      <c r="E1453" s="11"/>
    </row>
    <row r="1454" spans="1:5">
      <c r="A1454" s="7"/>
      <c r="B1454" s="5"/>
      <c r="C1454" s="5"/>
      <c r="D1454" s="5"/>
      <c r="E1454" s="11"/>
    </row>
    <row r="1455" spans="1:5">
      <c r="A1455" s="7"/>
      <c r="B1455" s="5"/>
      <c r="C1455" s="5"/>
      <c r="D1455" s="5"/>
      <c r="E1455" s="11"/>
    </row>
    <row r="1456" spans="1:5">
      <c r="A1456" s="7"/>
      <c r="B1456" s="5"/>
      <c r="C1456" s="5"/>
      <c r="D1456" s="5"/>
      <c r="E1456" s="11"/>
    </row>
    <row r="1457" spans="1:5">
      <c r="A1457" s="7"/>
      <c r="B1457" s="5"/>
      <c r="C1457" s="5"/>
      <c r="D1457" s="5"/>
      <c r="E1457" s="11"/>
    </row>
    <row r="1458" spans="1:5">
      <c r="A1458" s="7"/>
      <c r="B1458" s="5"/>
      <c r="C1458" s="5"/>
      <c r="D1458" s="5"/>
      <c r="E1458" s="11"/>
    </row>
    <row r="1459" spans="1:5">
      <c r="A1459" s="7"/>
      <c r="B1459" s="5"/>
      <c r="C1459" s="5"/>
      <c r="D1459" s="5"/>
      <c r="E1459" s="11"/>
    </row>
    <row r="1460" spans="1:5">
      <c r="A1460" s="7"/>
      <c r="B1460" s="5"/>
      <c r="C1460" s="5"/>
      <c r="D1460" s="5"/>
      <c r="E1460" s="11"/>
    </row>
    <row r="1461" spans="1:5">
      <c r="A1461" s="7"/>
      <c r="B1461" s="5"/>
      <c r="C1461" s="5"/>
      <c r="D1461" s="5"/>
      <c r="E1461" s="11"/>
    </row>
    <row r="1462" spans="1:5">
      <c r="A1462" s="7"/>
      <c r="B1462" s="5"/>
      <c r="C1462" s="5"/>
      <c r="D1462" s="5"/>
      <c r="E1462" s="11"/>
    </row>
    <row r="1463" spans="1:5">
      <c r="A1463" s="7"/>
      <c r="B1463" s="5"/>
      <c r="C1463" s="5"/>
      <c r="D1463" s="5"/>
      <c r="E1463" s="11"/>
    </row>
    <row r="1464" spans="1:5">
      <c r="A1464" s="7"/>
      <c r="B1464" s="5"/>
      <c r="C1464" s="5"/>
      <c r="D1464" s="5"/>
      <c r="E1464" s="11"/>
    </row>
    <row r="1465" spans="1:5">
      <c r="A1465" s="7"/>
      <c r="B1465" s="5"/>
      <c r="C1465" s="5"/>
      <c r="D1465" s="5"/>
      <c r="E1465" s="11"/>
    </row>
    <row r="1466" spans="1:5">
      <c r="A1466" s="7"/>
      <c r="B1466" s="5"/>
      <c r="C1466" s="5"/>
      <c r="D1466" s="5"/>
      <c r="E1466" s="11"/>
    </row>
    <row r="1467" spans="1:5">
      <c r="A1467" s="7"/>
      <c r="B1467" s="5"/>
      <c r="C1467" s="5"/>
      <c r="D1467" s="5"/>
      <c r="E1467" s="11"/>
    </row>
    <row r="1468" spans="1:5">
      <c r="A1468" s="7"/>
      <c r="B1468" s="5"/>
      <c r="C1468" s="5"/>
      <c r="D1468" s="5"/>
      <c r="E1468" s="11"/>
    </row>
    <row r="1469" spans="1:5">
      <c r="A1469" s="7"/>
      <c r="B1469" s="5"/>
      <c r="C1469" s="5"/>
      <c r="D1469" s="5"/>
      <c r="E1469" s="11"/>
    </row>
    <row r="1470" spans="1:5">
      <c r="A1470" s="7"/>
      <c r="B1470" s="5"/>
      <c r="C1470" s="5"/>
      <c r="D1470" s="5"/>
      <c r="E1470" s="11"/>
    </row>
    <row r="1471" spans="1:5">
      <c r="A1471" s="7"/>
      <c r="B1471" s="5"/>
      <c r="C1471" s="5"/>
      <c r="D1471" s="5"/>
      <c r="E1471" s="11"/>
    </row>
    <row r="1472" spans="1:5">
      <c r="A1472" s="7"/>
      <c r="B1472" s="5"/>
      <c r="C1472" s="5"/>
      <c r="D1472" s="5"/>
      <c r="E1472" s="11"/>
    </row>
    <row r="1473" spans="1:5">
      <c r="A1473" s="7"/>
      <c r="B1473" s="5"/>
      <c r="C1473" s="5"/>
      <c r="D1473" s="5"/>
      <c r="E1473" s="11"/>
    </row>
    <row r="1474" spans="1:5">
      <c r="A1474" s="7"/>
      <c r="B1474" s="5"/>
      <c r="C1474" s="5"/>
      <c r="D1474" s="5"/>
      <c r="E1474" s="11"/>
    </row>
    <row r="1475" spans="1:5">
      <c r="A1475" s="7"/>
      <c r="B1475" s="5"/>
      <c r="C1475" s="5"/>
      <c r="D1475" s="5"/>
      <c r="E1475" s="11"/>
    </row>
    <row r="1476" spans="1:5">
      <c r="A1476" s="7"/>
      <c r="B1476" s="5"/>
      <c r="C1476" s="5"/>
      <c r="D1476" s="5"/>
      <c r="E1476" s="11"/>
    </row>
    <row r="1477" spans="1:5">
      <c r="A1477" s="7"/>
      <c r="B1477" s="5"/>
      <c r="C1477" s="5"/>
      <c r="D1477" s="5"/>
      <c r="E1477" s="11"/>
    </row>
    <row r="1478" spans="1:5">
      <c r="A1478" s="7"/>
      <c r="B1478" s="5"/>
      <c r="C1478" s="5"/>
      <c r="D1478" s="5"/>
      <c r="E1478" s="11"/>
    </row>
    <row r="1479" spans="1:5">
      <c r="A1479" s="7"/>
      <c r="B1479" s="5"/>
      <c r="C1479" s="5"/>
      <c r="D1479" s="5"/>
      <c r="E1479" s="11"/>
    </row>
    <row r="1480" spans="1:5">
      <c r="A1480" s="7"/>
      <c r="B1480" s="5"/>
      <c r="C1480" s="5"/>
      <c r="D1480" s="5"/>
      <c r="E1480" s="11"/>
    </row>
    <row r="1481" spans="1:5">
      <c r="A1481" s="7"/>
      <c r="B1481" s="5"/>
      <c r="C1481" s="5"/>
      <c r="D1481" s="5"/>
      <c r="E1481" s="11"/>
    </row>
    <row r="1482" spans="1:5">
      <c r="A1482" s="7"/>
      <c r="B1482" s="5"/>
      <c r="C1482" s="5"/>
      <c r="D1482" s="5"/>
      <c r="E1482" s="11"/>
    </row>
    <row r="1483" spans="1:5">
      <c r="A1483" s="7"/>
      <c r="B1483" s="5"/>
      <c r="C1483" s="5"/>
      <c r="D1483" s="5"/>
      <c r="E1483" s="11"/>
    </row>
    <row r="1484" spans="1:5">
      <c r="A1484" s="7"/>
      <c r="B1484" s="5"/>
      <c r="C1484" s="5"/>
      <c r="D1484" s="5"/>
      <c r="E1484" s="11"/>
    </row>
    <row r="1485" spans="1:5">
      <c r="A1485" s="7"/>
      <c r="B1485" s="5"/>
      <c r="C1485" s="5"/>
      <c r="D1485" s="5"/>
      <c r="E1485" s="11"/>
    </row>
    <row r="1486" spans="1:5">
      <c r="A1486" s="7"/>
      <c r="B1486" s="5"/>
      <c r="C1486" s="5"/>
      <c r="D1486" s="5"/>
      <c r="E1486" s="11"/>
    </row>
    <row r="1487" spans="1:5">
      <c r="A1487" s="7"/>
      <c r="B1487" s="5"/>
      <c r="C1487" s="5"/>
      <c r="D1487" s="5"/>
      <c r="E1487" s="11"/>
    </row>
    <row r="1488" spans="1:5">
      <c r="A1488" s="7"/>
      <c r="B1488" s="5"/>
      <c r="C1488" s="5"/>
      <c r="D1488" s="5"/>
      <c r="E1488" s="11"/>
    </row>
    <row r="1489" spans="1:5">
      <c r="A1489" s="7"/>
      <c r="B1489" s="5"/>
      <c r="C1489" s="5"/>
      <c r="D1489" s="5"/>
      <c r="E1489" s="11"/>
    </row>
    <row r="1490" spans="1:5">
      <c r="A1490" s="7"/>
      <c r="B1490" s="5"/>
      <c r="C1490" s="5"/>
      <c r="D1490" s="5"/>
      <c r="E1490" s="11"/>
    </row>
    <row r="1491" spans="1:5">
      <c r="A1491" s="7"/>
      <c r="B1491" s="5"/>
      <c r="C1491" s="5"/>
      <c r="D1491" s="5"/>
      <c r="E1491" s="11"/>
    </row>
    <row r="1492" spans="1:5">
      <c r="A1492" s="7"/>
      <c r="B1492" s="5"/>
      <c r="C1492" s="5"/>
      <c r="D1492" s="5"/>
      <c r="E1492" s="11"/>
    </row>
    <row r="1493" spans="1:5">
      <c r="A1493" s="7"/>
      <c r="B1493" s="5"/>
      <c r="C1493" s="5"/>
      <c r="D1493" s="5"/>
      <c r="E1493" s="11"/>
    </row>
    <row r="1494" spans="1:5">
      <c r="A1494" s="7"/>
      <c r="B1494" s="5"/>
      <c r="C1494" s="5"/>
      <c r="D1494" s="5"/>
      <c r="E1494" s="11"/>
    </row>
    <row r="1495" spans="1:5">
      <c r="A1495" s="7"/>
      <c r="B1495" s="5"/>
      <c r="C1495" s="5"/>
      <c r="D1495" s="5"/>
      <c r="E1495" s="11"/>
    </row>
    <row r="1496" spans="1:5">
      <c r="A1496" s="7"/>
      <c r="B1496" s="5"/>
      <c r="C1496" s="5"/>
      <c r="D1496" s="5"/>
      <c r="E1496" s="11"/>
    </row>
    <row r="1497" spans="1:5">
      <c r="A1497" s="7"/>
      <c r="B1497" s="5"/>
      <c r="C1497" s="5"/>
      <c r="D1497" s="5"/>
      <c r="E1497" s="11"/>
    </row>
    <row r="1498" spans="1:5">
      <c r="A1498" s="7"/>
      <c r="B1498" s="5"/>
      <c r="C1498" s="5"/>
      <c r="D1498" s="5"/>
      <c r="E1498" s="11"/>
    </row>
    <row r="1499" spans="1:5">
      <c r="A1499" s="7"/>
      <c r="B1499" s="5"/>
      <c r="C1499" s="5"/>
      <c r="D1499" s="5"/>
      <c r="E1499" s="11"/>
    </row>
    <row r="1500" spans="1:5">
      <c r="A1500" s="7"/>
      <c r="B1500" s="5"/>
      <c r="C1500" s="5"/>
      <c r="D1500" s="5"/>
      <c r="E1500" s="11"/>
    </row>
    <row r="1501" spans="1:5">
      <c r="A1501" s="7"/>
      <c r="B1501" s="5"/>
      <c r="C1501" s="5"/>
      <c r="D1501" s="5"/>
      <c r="E1501" s="11"/>
    </row>
    <row r="1502" spans="1:5">
      <c r="A1502" s="7"/>
      <c r="B1502" s="5"/>
      <c r="C1502" s="5"/>
      <c r="D1502" s="5"/>
      <c r="E1502" s="11"/>
    </row>
    <row r="1503" spans="1:5">
      <c r="A1503" s="7"/>
      <c r="B1503" s="5"/>
      <c r="C1503" s="5"/>
      <c r="D1503" s="5"/>
      <c r="E1503" s="11"/>
    </row>
    <row r="1504" spans="1:5">
      <c r="A1504" s="7"/>
      <c r="B1504" s="5"/>
      <c r="C1504" s="5"/>
      <c r="D1504" s="5"/>
      <c r="E1504" s="11"/>
    </row>
    <row r="1505" spans="1:5">
      <c r="A1505" s="7"/>
      <c r="B1505" s="5"/>
      <c r="C1505" s="5"/>
      <c r="D1505" s="5"/>
      <c r="E1505" s="11"/>
    </row>
    <row r="1506" spans="1:5">
      <c r="A1506" s="7"/>
      <c r="B1506" s="5"/>
      <c r="C1506" s="5"/>
      <c r="D1506" s="5"/>
      <c r="E1506" s="11"/>
    </row>
    <row r="1507" spans="1:5">
      <c r="A1507" s="7"/>
      <c r="B1507" s="5"/>
      <c r="C1507" s="5"/>
      <c r="D1507" s="5"/>
      <c r="E1507" s="11"/>
    </row>
    <row r="1508" spans="1:5">
      <c r="A1508" s="7"/>
      <c r="B1508" s="5"/>
      <c r="C1508" s="5"/>
      <c r="D1508" s="5"/>
      <c r="E1508" s="11"/>
    </row>
    <row r="1509" spans="1:5">
      <c r="A1509" s="7"/>
      <c r="B1509" s="5"/>
      <c r="C1509" s="5"/>
      <c r="D1509" s="5"/>
      <c r="E1509" s="11"/>
    </row>
    <row r="1510" spans="1:5">
      <c r="A1510" s="7"/>
      <c r="B1510" s="5"/>
      <c r="C1510" s="5"/>
      <c r="D1510" s="5"/>
      <c r="E1510" s="11"/>
    </row>
    <row r="1511" spans="1:5">
      <c r="A1511" s="7"/>
      <c r="B1511" s="5"/>
      <c r="C1511" s="5"/>
      <c r="D1511" s="5"/>
      <c r="E1511" s="11"/>
    </row>
    <row r="1512" spans="1:5">
      <c r="A1512" s="7"/>
      <c r="B1512" s="5"/>
      <c r="C1512" s="5"/>
      <c r="D1512" s="5"/>
      <c r="E1512" s="11"/>
    </row>
    <row r="1513" spans="1:5">
      <c r="A1513" s="7"/>
      <c r="B1513" s="5"/>
      <c r="C1513" s="5"/>
      <c r="D1513" s="5"/>
      <c r="E1513" s="11"/>
    </row>
    <row r="1514" spans="1:5">
      <c r="A1514" s="7"/>
      <c r="B1514" s="5"/>
      <c r="C1514" s="5"/>
      <c r="D1514" s="5"/>
      <c r="E1514" s="11"/>
    </row>
    <row r="1515" spans="1:5">
      <c r="A1515" s="7"/>
      <c r="B1515" s="5"/>
      <c r="C1515" s="5"/>
      <c r="D1515" s="5"/>
      <c r="E1515" s="11"/>
    </row>
    <row r="1516" spans="1:5">
      <c r="A1516" s="7"/>
      <c r="B1516" s="5"/>
      <c r="C1516" s="5"/>
      <c r="D1516" s="5"/>
      <c r="E1516" s="11"/>
    </row>
    <row r="1517" spans="1:5">
      <c r="A1517" s="7"/>
      <c r="B1517" s="5"/>
      <c r="C1517" s="5"/>
      <c r="D1517" s="5"/>
      <c r="E1517" s="11"/>
    </row>
    <row r="1518" spans="1:5">
      <c r="A1518" s="7"/>
      <c r="B1518" s="5"/>
      <c r="C1518" s="5"/>
      <c r="D1518" s="5"/>
      <c r="E1518" s="11"/>
    </row>
    <row r="1519" spans="1:5">
      <c r="A1519" s="7"/>
      <c r="B1519" s="5"/>
      <c r="C1519" s="5"/>
      <c r="D1519" s="5"/>
      <c r="E1519" s="11"/>
    </row>
    <row r="1520" spans="1:5">
      <c r="A1520" s="7"/>
      <c r="B1520" s="5"/>
      <c r="C1520" s="5"/>
      <c r="D1520" s="5"/>
      <c r="E1520" s="11"/>
    </row>
    <row r="1521" spans="1:5">
      <c r="A1521" s="7"/>
      <c r="B1521" s="5"/>
      <c r="C1521" s="5"/>
      <c r="D1521" s="5"/>
      <c r="E1521" s="11"/>
    </row>
    <row r="1522" spans="1:5">
      <c r="A1522" s="7"/>
      <c r="B1522" s="5"/>
      <c r="C1522" s="5"/>
      <c r="D1522" s="5"/>
      <c r="E1522" s="11"/>
    </row>
    <row r="1523" spans="1:5">
      <c r="A1523" s="7"/>
      <c r="B1523" s="5"/>
      <c r="C1523" s="5"/>
      <c r="D1523" s="5"/>
      <c r="E1523" s="11"/>
    </row>
    <row r="1524" spans="1:5">
      <c r="A1524" s="7"/>
      <c r="B1524" s="5"/>
      <c r="C1524" s="5"/>
      <c r="D1524" s="5"/>
      <c r="E1524" s="11"/>
    </row>
    <row r="1525" spans="1:5">
      <c r="A1525" s="7"/>
      <c r="B1525" s="5"/>
      <c r="C1525" s="5"/>
      <c r="D1525" s="5"/>
      <c r="E1525" s="11"/>
    </row>
    <row r="1526" spans="1:5">
      <c r="A1526" s="7"/>
      <c r="B1526" s="5"/>
      <c r="C1526" s="5"/>
      <c r="D1526" s="5"/>
      <c r="E1526" s="11"/>
    </row>
    <row r="1527" spans="1:5">
      <c r="A1527" s="7"/>
      <c r="B1527" s="5"/>
      <c r="C1527" s="5"/>
      <c r="D1527" s="5"/>
      <c r="E1527" s="11"/>
    </row>
    <row r="1528" spans="1:5">
      <c r="A1528" s="7"/>
      <c r="B1528" s="5"/>
      <c r="C1528" s="5"/>
      <c r="D1528" s="5"/>
      <c r="E1528" s="11"/>
    </row>
    <row r="1529" spans="1:5">
      <c r="A1529" s="7"/>
      <c r="B1529" s="5"/>
      <c r="C1529" s="5"/>
      <c r="D1529" s="5"/>
      <c r="E1529" s="11"/>
    </row>
    <row r="1530" spans="1:5">
      <c r="A1530" s="7"/>
      <c r="B1530" s="5"/>
      <c r="C1530" s="5"/>
      <c r="D1530" s="5"/>
      <c r="E1530" s="11"/>
    </row>
    <row r="1531" spans="1:5">
      <c r="A1531" s="7"/>
      <c r="B1531" s="5"/>
      <c r="C1531" s="5"/>
      <c r="D1531" s="5"/>
      <c r="E1531" s="11"/>
    </row>
    <row r="1532" spans="1:5">
      <c r="A1532" s="7"/>
      <c r="B1532" s="5"/>
      <c r="C1532" s="5"/>
      <c r="D1532" s="5"/>
      <c r="E1532" s="11"/>
    </row>
    <row r="1533" spans="1:5">
      <c r="A1533" s="7"/>
      <c r="B1533" s="5"/>
      <c r="C1533" s="5"/>
      <c r="D1533" s="5"/>
      <c r="E1533" s="11"/>
    </row>
    <row r="1534" spans="1:5">
      <c r="A1534" s="7"/>
      <c r="B1534" s="5"/>
      <c r="C1534" s="5"/>
      <c r="D1534" s="5"/>
      <c r="E1534" s="11"/>
    </row>
    <row r="1535" spans="1:5">
      <c r="A1535" s="7"/>
      <c r="B1535" s="5"/>
      <c r="C1535" s="5"/>
      <c r="D1535" s="5"/>
      <c r="E1535" s="11"/>
    </row>
    <row r="1536" spans="1:5">
      <c r="A1536" s="7"/>
      <c r="B1536" s="5"/>
      <c r="C1536" s="5"/>
      <c r="D1536" s="5"/>
      <c r="E1536" s="11"/>
    </row>
    <row r="1537" spans="1:5">
      <c r="A1537" s="7"/>
      <c r="B1537" s="5"/>
      <c r="C1537" s="5"/>
      <c r="D1537" s="5"/>
      <c r="E1537" s="11"/>
    </row>
    <row r="1538" spans="1:5">
      <c r="A1538" s="7"/>
      <c r="B1538" s="5"/>
      <c r="C1538" s="5"/>
      <c r="D1538" s="5"/>
      <c r="E1538" s="11"/>
    </row>
    <row r="1539" spans="1:5">
      <c r="A1539" s="7"/>
      <c r="B1539" s="5"/>
      <c r="C1539" s="5"/>
      <c r="D1539" s="5"/>
      <c r="E1539" s="11"/>
    </row>
    <row r="1540" spans="1:5">
      <c r="A1540" s="7"/>
      <c r="B1540" s="5"/>
      <c r="C1540" s="5"/>
      <c r="D1540" s="5"/>
      <c r="E1540" s="11"/>
    </row>
    <row r="1541" spans="1:5">
      <c r="A1541" s="7"/>
      <c r="B1541" s="5"/>
      <c r="C1541" s="5"/>
      <c r="D1541" s="5"/>
      <c r="E1541" s="11"/>
    </row>
    <row r="1542" spans="1:5">
      <c r="A1542" s="7"/>
      <c r="B1542" s="5"/>
      <c r="C1542" s="5"/>
      <c r="D1542" s="5"/>
      <c r="E1542" s="11"/>
    </row>
    <row r="1543" spans="1:5">
      <c r="A1543" s="7"/>
      <c r="B1543" s="5"/>
      <c r="C1543" s="5"/>
      <c r="D1543" s="5"/>
      <c r="E1543" s="11"/>
    </row>
    <row r="1544" spans="1:5">
      <c r="A1544" s="7"/>
      <c r="B1544" s="5"/>
      <c r="C1544" s="5"/>
      <c r="D1544" s="5"/>
      <c r="E1544" s="11"/>
    </row>
    <row r="1545" spans="1:5">
      <c r="A1545" s="7"/>
      <c r="B1545" s="5"/>
      <c r="C1545" s="5"/>
      <c r="D1545" s="5"/>
      <c r="E1545" s="11"/>
    </row>
    <row r="1546" spans="1:5">
      <c r="A1546" s="7"/>
      <c r="B1546" s="5"/>
      <c r="C1546" s="5"/>
      <c r="D1546" s="5"/>
      <c r="E1546" s="11"/>
    </row>
    <row r="1547" spans="1:5">
      <c r="A1547" s="7"/>
      <c r="B1547" s="5"/>
      <c r="C1547" s="5"/>
      <c r="D1547" s="5"/>
      <c r="E1547" s="11"/>
    </row>
    <row r="1548" spans="1:5">
      <c r="A1548" s="7"/>
      <c r="B1548" s="5"/>
      <c r="C1548" s="5"/>
      <c r="D1548" s="5"/>
      <c r="E1548" s="11"/>
    </row>
    <row r="1549" spans="1:5">
      <c r="A1549" s="7"/>
      <c r="B1549" s="5"/>
      <c r="C1549" s="5"/>
      <c r="D1549" s="5"/>
      <c r="E1549" s="11"/>
    </row>
    <row r="1550" spans="1:5">
      <c r="A1550" s="7"/>
      <c r="B1550" s="5"/>
      <c r="C1550" s="5"/>
      <c r="D1550" s="5"/>
      <c r="E1550" s="11"/>
    </row>
    <row r="1551" spans="1:5">
      <c r="A1551" s="7"/>
      <c r="B1551" s="5"/>
      <c r="C1551" s="5"/>
      <c r="D1551" s="5"/>
      <c r="E1551" s="11"/>
    </row>
    <row r="1552" spans="1:5">
      <c r="A1552" s="7"/>
      <c r="B1552" s="5"/>
      <c r="C1552" s="5"/>
      <c r="D1552" s="5"/>
      <c r="E1552" s="11"/>
    </row>
    <row r="1553" spans="1:5">
      <c r="A1553" s="7"/>
      <c r="B1553" s="5"/>
      <c r="C1553" s="5"/>
      <c r="D1553" s="5"/>
      <c r="E1553" s="11"/>
    </row>
    <row r="1554" spans="1:5">
      <c r="A1554" s="7"/>
      <c r="B1554" s="5"/>
      <c r="C1554" s="5"/>
      <c r="D1554" s="5"/>
      <c r="E1554" s="11"/>
    </row>
    <row r="1555" spans="1:5">
      <c r="A1555" s="7"/>
      <c r="B1555" s="5"/>
      <c r="C1555" s="5"/>
      <c r="D1555" s="5"/>
      <c r="E1555" s="11"/>
    </row>
    <row r="1556" spans="1:5">
      <c r="A1556" s="7"/>
      <c r="B1556" s="5"/>
      <c r="C1556" s="5"/>
      <c r="D1556" s="5"/>
      <c r="E1556" s="11"/>
    </row>
    <row r="1557" spans="1:5">
      <c r="A1557" s="7"/>
      <c r="B1557" s="5"/>
      <c r="C1557" s="5"/>
      <c r="D1557" s="5"/>
      <c r="E1557" s="11"/>
    </row>
    <row r="1558" spans="1:5">
      <c r="A1558" s="7"/>
      <c r="B1558" s="5"/>
      <c r="C1558" s="5"/>
      <c r="D1558" s="5"/>
      <c r="E1558" s="11"/>
    </row>
    <row r="1559" spans="1:5">
      <c r="A1559" s="7"/>
      <c r="B1559" s="5"/>
      <c r="C1559" s="5"/>
      <c r="D1559" s="5"/>
      <c r="E1559" s="11"/>
    </row>
    <row r="1560" spans="1:5">
      <c r="A1560" s="7"/>
      <c r="B1560" s="5"/>
      <c r="C1560" s="5"/>
      <c r="D1560" s="5"/>
      <c r="E1560" s="11"/>
    </row>
    <row r="1561" spans="1:5">
      <c r="A1561" s="7"/>
      <c r="B1561" s="5"/>
      <c r="C1561" s="5"/>
      <c r="D1561" s="5"/>
      <c r="E1561" s="11"/>
    </row>
    <row r="1562" spans="1:5">
      <c r="A1562" s="7"/>
      <c r="B1562" s="5"/>
      <c r="C1562" s="5"/>
      <c r="D1562" s="5"/>
      <c r="E1562" s="11"/>
    </row>
    <row r="1563" spans="1:5">
      <c r="A1563" s="7"/>
      <c r="B1563" s="5"/>
      <c r="C1563" s="5"/>
      <c r="D1563" s="5"/>
      <c r="E1563" s="11"/>
    </row>
    <row r="1564" spans="1:5">
      <c r="A1564" s="7"/>
      <c r="B1564" s="5"/>
      <c r="C1564" s="5"/>
      <c r="D1564" s="5"/>
      <c r="E1564" s="11"/>
    </row>
    <row r="1565" spans="1:5">
      <c r="A1565" s="7"/>
      <c r="B1565" s="5"/>
      <c r="C1565" s="5"/>
      <c r="D1565" s="5"/>
      <c r="E1565" s="11"/>
    </row>
    <row r="1566" spans="1:5">
      <c r="A1566" s="7"/>
      <c r="B1566" s="5"/>
      <c r="C1566" s="5"/>
      <c r="D1566" s="5"/>
      <c r="E1566" s="11"/>
    </row>
    <row r="1567" spans="1:5">
      <c r="A1567" s="7"/>
      <c r="B1567" s="5"/>
      <c r="C1567" s="5"/>
      <c r="D1567" s="5"/>
      <c r="E1567" s="11"/>
    </row>
    <row r="1568" spans="1:5">
      <c r="A1568" s="7"/>
      <c r="B1568" s="5"/>
      <c r="C1568" s="5"/>
      <c r="D1568" s="5"/>
      <c r="E1568" s="11"/>
    </row>
    <row r="1569" spans="1:5">
      <c r="A1569" s="7"/>
      <c r="B1569" s="5"/>
      <c r="C1569" s="5"/>
      <c r="D1569" s="5"/>
      <c r="E1569" s="11"/>
    </row>
    <row r="1570" spans="1:5">
      <c r="A1570" s="7"/>
      <c r="B1570" s="5"/>
      <c r="C1570" s="5"/>
      <c r="D1570" s="5"/>
      <c r="E1570" s="11"/>
    </row>
    <row r="1571" spans="1:5">
      <c r="A1571" s="7"/>
      <c r="B1571" s="5"/>
      <c r="C1571" s="5"/>
      <c r="D1571" s="5"/>
      <c r="E1571" s="11"/>
    </row>
    <row r="1572" spans="1:5">
      <c r="A1572" s="7"/>
      <c r="B1572" s="5"/>
      <c r="C1572" s="5"/>
      <c r="D1572" s="5"/>
      <c r="E1572" s="11"/>
    </row>
    <row r="1573" spans="1:5">
      <c r="A1573" s="7"/>
      <c r="B1573" s="5"/>
      <c r="C1573" s="5"/>
      <c r="D1573" s="5"/>
      <c r="E1573" s="11"/>
    </row>
    <row r="1574" spans="1:5">
      <c r="A1574" s="7"/>
      <c r="B1574" s="5"/>
      <c r="C1574" s="5"/>
      <c r="D1574" s="5"/>
      <c r="E1574" s="11"/>
    </row>
    <row r="1575" spans="1:5">
      <c r="A1575" s="7"/>
      <c r="B1575" s="5"/>
      <c r="C1575" s="5"/>
      <c r="D1575" s="5"/>
      <c r="E1575" s="11"/>
    </row>
    <row r="1576" spans="1:5">
      <c r="A1576" s="7"/>
      <c r="B1576" s="5"/>
      <c r="C1576" s="5"/>
      <c r="D1576" s="5"/>
      <c r="E1576" s="11"/>
    </row>
    <row r="1577" spans="1:5">
      <c r="A1577" s="7"/>
      <c r="B1577" s="5"/>
      <c r="C1577" s="5"/>
      <c r="D1577" s="5"/>
      <c r="E1577" s="11"/>
    </row>
    <row r="1578" spans="1:5">
      <c r="A1578" s="7"/>
      <c r="B1578" s="5"/>
      <c r="C1578" s="5"/>
      <c r="D1578" s="5"/>
      <c r="E1578" s="11"/>
    </row>
    <row r="1579" spans="1:5">
      <c r="A1579" s="7"/>
      <c r="B1579" s="5"/>
      <c r="C1579" s="5"/>
      <c r="D1579" s="5"/>
      <c r="E1579" s="11"/>
    </row>
    <row r="1580" spans="1:5">
      <c r="A1580" s="7"/>
      <c r="B1580" s="5"/>
      <c r="C1580" s="5"/>
      <c r="D1580" s="5"/>
      <c r="E1580" s="11"/>
    </row>
    <row r="1581" spans="1:5">
      <c r="A1581" s="7"/>
      <c r="B1581" s="5"/>
      <c r="C1581" s="5"/>
      <c r="D1581" s="5"/>
      <c r="E1581" s="11"/>
    </row>
    <row r="1582" spans="1:5">
      <c r="A1582" s="7"/>
      <c r="B1582" s="5"/>
      <c r="C1582" s="5"/>
      <c r="D1582" s="5"/>
      <c r="E1582" s="11"/>
    </row>
    <row r="1583" spans="1:5">
      <c r="A1583" s="7"/>
      <c r="B1583" s="5"/>
      <c r="C1583" s="5"/>
      <c r="D1583" s="5"/>
      <c r="E1583" s="11"/>
    </row>
    <row r="1584" spans="1:5">
      <c r="A1584" s="7"/>
      <c r="B1584" s="5"/>
      <c r="C1584" s="5"/>
      <c r="D1584" s="5"/>
      <c r="E1584" s="11"/>
    </row>
    <row r="1585" spans="1:5">
      <c r="A1585" s="7"/>
      <c r="B1585" s="5"/>
      <c r="C1585" s="5"/>
      <c r="D1585" s="5"/>
      <c r="E1585" s="11"/>
    </row>
    <row r="1586" spans="1:5">
      <c r="A1586" s="7"/>
      <c r="B1586" s="5"/>
      <c r="C1586" s="5"/>
      <c r="D1586" s="5"/>
      <c r="E1586" s="11"/>
    </row>
  </sheetData>
  <mergeCells count="4">
    <mergeCell ref="D1:G2"/>
    <mergeCell ref="D3:G3"/>
    <mergeCell ref="D4:G4"/>
    <mergeCell ref="B7:G7"/>
  </mergeCells>
  <pageMargins left="0.19685039370078741" right="0.11811023622047245" top="0.86614173228346458" bottom="0.31496062992125984" header="0.31496062992125984" footer="0.31496062992125984"/>
  <pageSetup paperSize="8" scale="84" fitToHeight="0" orientation="landscape" r:id="rId1"/>
  <headerFooter>
    <oddFooter>&amp;C&amp;F&amp;A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K1639"/>
  <sheetViews>
    <sheetView zoomScale="80" zoomScaleNormal="80" workbookViewId="0">
      <selection activeCell="C23" sqref="C23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  <c r="B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27.75" customHeight="1" thickBot="1">
      <c r="A9" s="43"/>
      <c r="I9" s="122" t="s">
        <v>46</v>
      </c>
      <c r="J9" s="296" t="str">
        <f>'Berechung Punkte Preise'!B4</f>
        <v>Bieter A</v>
      </c>
      <c r="K9" s="296"/>
    </row>
    <row r="10" spans="1:11" s="35" customFormat="1" ht="44.25" customHeight="1" thickBot="1">
      <c r="A10" s="90" t="s">
        <v>4</v>
      </c>
      <c r="B10" s="96" t="s">
        <v>1</v>
      </c>
      <c r="C10" s="166" t="s">
        <v>2</v>
      </c>
      <c r="D10" s="107" t="s">
        <v>29</v>
      </c>
      <c r="E10" s="107" t="s">
        <v>30</v>
      </c>
      <c r="F10" s="107" t="s">
        <v>31</v>
      </c>
      <c r="G10" s="107" t="s">
        <v>33</v>
      </c>
      <c r="H10" s="107" t="s">
        <v>34</v>
      </c>
      <c r="I10" s="107" t="s">
        <v>35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18" right="0.18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K1639"/>
  <sheetViews>
    <sheetView zoomScale="80" zoomScaleNormal="80" workbookViewId="0">
      <selection activeCell="A13" sqref="A13:XFD14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2" t="s">
        <v>46</v>
      </c>
      <c r="J9" s="296" t="str">
        <f>'Berechung Punkte Preise'!C4</f>
        <v>Bieter B</v>
      </c>
      <c r="K9" s="296"/>
    </row>
    <row r="10" spans="1:11" s="35" customFormat="1" ht="31.8" thickBot="1">
      <c r="A10" s="90" t="s">
        <v>4</v>
      </c>
      <c r="B10" s="96" t="s">
        <v>1</v>
      </c>
      <c r="C10" s="166" t="s">
        <v>2</v>
      </c>
      <c r="D10" s="107" t="str">
        <f>'Bewertung Bieter 1'!D10</f>
        <v>Werter 1</v>
      </c>
      <c r="E10" s="107" t="str">
        <f>'Bewertung Bieter 1'!E10</f>
        <v>Werter 2</v>
      </c>
      <c r="F10" s="107" t="str">
        <f>'Bewertung Bieter 1'!F10</f>
        <v>Werter 3</v>
      </c>
      <c r="G10" s="107" t="str">
        <f>'Bewertung Bieter 1'!G10</f>
        <v>Werter 4</v>
      </c>
      <c r="H10" s="107" t="str">
        <f>'Bewertung Bieter 1'!H10</f>
        <v>Werter 5</v>
      </c>
      <c r="I10" s="107" t="str">
        <f>'Bewertung Bieter 1'!I10</f>
        <v>Werter 6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3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1639"/>
  <sheetViews>
    <sheetView zoomScale="80" zoomScaleNormal="80" workbookViewId="0">
      <selection activeCell="A13" sqref="A13:XFD14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32.25" customHeight="1" thickBot="1">
      <c r="A9" s="43"/>
      <c r="I9" s="122" t="s">
        <v>46</v>
      </c>
      <c r="J9" s="296" t="str">
        <f>'Berechung Punkte Preise'!D4</f>
        <v>Bieter C</v>
      </c>
      <c r="K9" s="296"/>
    </row>
    <row r="10" spans="1:11" s="35" customFormat="1" ht="31.8" thickBot="1">
      <c r="A10" s="90" t="s">
        <v>4</v>
      </c>
      <c r="B10" s="96" t="s">
        <v>1</v>
      </c>
      <c r="C10" s="166" t="s">
        <v>2</v>
      </c>
      <c r="D10" s="107" t="str">
        <f>'Bewertung Bieter 1'!D10</f>
        <v>Werter 1</v>
      </c>
      <c r="E10" s="107" t="str">
        <f>'Bewertung Bieter 1'!E10</f>
        <v>Werter 2</v>
      </c>
      <c r="F10" s="107" t="str">
        <f>'Bewertung Bieter 1'!F10</f>
        <v>Werter 3</v>
      </c>
      <c r="G10" s="107" t="str">
        <f>'Bewertung Bieter 1'!G10</f>
        <v>Werter 4</v>
      </c>
      <c r="H10" s="107" t="str">
        <f>'Bewertung Bieter 1'!H10</f>
        <v>Werter 5</v>
      </c>
      <c r="I10" s="107" t="str">
        <f>'Bewertung Bieter 1'!I10</f>
        <v>Werter 6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K1639"/>
  <sheetViews>
    <sheetView zoomScale="80" zoomScaleNormal="80" workbookViewId="0">
      <selection activeCell="A13" sqref="A13:XFD14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2" t="s">
        <v>46</v>
      </c>
      <c r="J9" s="296" t="str">
        <f>'Berechung Punkte Preise'!E4</f>
        <v>Bieter D</v>
      </c>
      <c r="K9" s="296"/>
    </row>
    <row r="10" spans="1:11" s="35" customFormat="1" ht="31.8" thickBot="1">
      <c r="A10" s="90" t="s">
        <v>4</v>
      </c>
      <c r="B10" s="96" t="s">
        <v>1</v>
      </c>
      <c r="C10" s="166" t="s">
        <v>2</v>
      </c>
      <c r="D10" s="107" t="str">
        <f>'Bewertung Bieter 1'!D10</f>
        <v>Werter 1</v>
      </c>
      <c r="E10" s="107" t="str">
        <f>'Bewertung Bieter 1'!E10</f>
        <v>Werter 2</v>
      </c>
      <c r="F10" s="107" t="str">
        <f>'Bewertung Bieter 1'!F10</f>
        <v>Werter 3</v>
      </c>
      <c r="G10" s="107" t="str">
        <f>'Bewertung Bieter 1'!G10</f>
        <v>Werter 4</v>
      </c>
      <c r="H10" s="107" t="str">
        <f>'Bewertung Bieter 1'!H10</f>
        <v>Werter 5</v>
      </c>
      <c r="I10" s="107" t="str">
        <f>'Bewertung Bieter 1'!I10</f>
        <v>Werter 6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K1639"/>
  <sheetViews>
    <sheetView zoomScale="80" zoomScaleNormal="80" workbookViewId="0">
      <selection activeCell="A13" sqref="A13:XFD14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2" t="s">
        <v>46</v>
      </c>
      <c r="J9" s="296" t="str">
        <f>'Berechung Punkte Preise'!F4</f>
        <v>Bieter E</v>
      </c>
      <c r="K9" s="296"/>
    </row>
    <row r="10" spans="1:11" s="35" customFormat="1" ht="31.8" thickBot="1">
      <c r="A10" s="90" t="s">
        <v>4</v>
      </c>
      <c r="B10" s="96" t="s">
        <v>1</v>
      </c>
      <c r="C10" s="166" t="s">
        <v>2</v>
      </c>
      <c r="D10" s="107" t="str">
        <f>'Bewertung Bieter 1'!D10</f>
        <v>Werter 1</v>
      </c>
      <c r="E10" s="107" t="str">
        <f>'Bewertung Bieter 1'!E10</f>
        <v>Werter 2</v>
      </c>
      <c r="F10" s="107" t="str">
        <f>'Bewertung Bieter 1'!F10</f>
        <v>Werter 3</v>
      </c>
      <c r="G10" s="107" t="str">
        <f>'Bewertung Bieter 1'!G10</f>
        <v>Werter 4</v>
      </c>
      <c r="H10" s="107" t="str">
        <f>'Bewertung Bieter 1'!H10</f>
        <v>Werter 5</v>
      </c>
      <c r="I10" s="107" t="str">
        <f>'Bewertung Bieter 1'!I10</f>
        <v>Werter 6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K1639"/>
  <sheetViews>
    <sheetView zoomScale="80" zoomScaleNormal="80" workbookViewId="0">
      <selection activeCell="A13" sqref="A13:XFD14"/>
    </sheetView>
  </sheetViews>
  <sheetFormatPr baseColWidth="10" defaultColWidth="11.44140625" defaultRowHeight="13.2"/>
  <cols>
    <col min="1" max="1" width="41.6640625" style="50" customWidth="1"/>
    <col min="2" max="2" width="17.109375" style="34" customWidth="1"/>
    <col min="3" max="3" width="18.6640625" style="34" customWidth="1"/>
    <col min="4" max="8" width="12.33203125" style="34" bestFit="1" customWidth="1"/>
    <col min="9" max="9" width="12.33203125" style="40" bestFit="1" customWidth="1"/>
    <col min="10" max="10" width="32.109375" style="40" bestFit="1" customWidth="1"/>
    <col min="11" max="11" width="20" style="34" bestFit="1" customWidth="1"/>
    <col min="12" max="16384" width="11.44140625" style="34"/>
  </cols>
  <sheetData>
    <row r="1" spans="1:11" ht="18.75" customHeight="1">
      <c r="A1" s="36" t="s">
        <v>20</v>
      </c>
      <c r="B1" s="36"/>
    </row>
    <row r="2" spans="1:11" ht="18.75" customHeight="1">
      <c r="A2" s="36"/>
      <c r="B2" s="36"/>
    </row>
    <row r="3" spans="1:11" ht="17.399999999999999">
      <c r="A3" s="95"/>
    </row>
    <row r="4" spans="1:11" ht="18.75" customHeight="1">
      <c r="A4" s="36" t="str">
        <f>'Wertungsmatrix Zuschlagskriter.'!A3:G3</f>
        <v>LG und AG Siegen</v>
      </c>
    </row>
    <row r="5" spans="1:11" ht="17.399999999999999">
      <c r="A5" s="36" t="str">
        <f>'Wertungsmatrix Zuschlagskriter.'!A4:G4</f>
        <v>Fachplaner TGA</v>
      </c>
    </row>
    <row r="8" spans="1:11" ht="15.6">
      <c r="A8" s="42"/>
      <c r="B8" s="42"/>
      <c r="C8" s="42"/>
      <c r="D8" s="42"/>
      <c r="E8" s="42"/>
      <c r="F8" s="42"/>
      <c r="G8" s="42"/>
      <c r="H8" s="42"/>
    </row>
    <row r="9" spans="1:11" ht="27" customHeight="1" thickBot="1">
      <c r="A9" s="43"/>
      <c r="I9" s="122" t="s">
        <v>46</v>
      </c>
      <c r="J9" s="296" t="str">
        <f>'Berechung Punkte Preise'!G4</f>
        <v>Bieter F</v>
      </c>
      <c r="K9" s="296"/>
    </row>
    <row r="10" spans="1:11" s="35" customFormat="1" ht="31.8" thickBot="1">
      <c r="A10" s="90" t="s">
        <v>4</v>
      </c>
      <c r="B10" s="96" t="s">
        <v>1</v>
      </c>
      <c r="C10" s="166" t="s">
        <v>2</v>
      </c>
      <c r="D10" s="107" t="str">
        <f>'Bewertung Bieter 1'!D10</f>
        <v>Werter 1</v>
      </c>
      <c r="E10" s="107" t="str">
        <f>'Bewertung Bieter 1'!E10</f>
        <v>Werter 2</v>
      </c>
      <c r="F10" s="107" t="str">
        <f>'Bewertung Bieter 1'!F10</f>
        <v>Werter 3</v>
      </c>
      <c r="G10" s="107" t="str">
        <f>'Bewertung Bieter 1'!G10</f>
        <v>Werter 4</v>
      </c>
      <c r="H10" s="107" t="str">
        <f>'Bewertung Bieter 1'!H10</f>
        <v>Werter 5</v>
      </c>
      <c r="I10" s="107" t="str">
        <f>'Bewertung Bieter 1'!I10</f>
        <v>Werter 6</v>
      </c>
      <c r="J10" s="88" t="s">
        <v>22</v>
      </c>
      <c r="K10" s="83" t="s">
        <v>8</v>
      </c>
    </row>
    <row r="11" spans="1:11" ht="31.8" thickBot="1">
      <c r="A11" s="91" t="str">
        <f>'Wertungsmatrix Zuschlagskriter.'!A9</f>
        <v>Vorgehen im ausgeschriebenen Projekt</v>
      </c>
      <c r="B11" s="180">
        <f>'Wertungsmatrix Zuschlagskriter.'!D9</f>
        <v>10</v>
      </c>
      <c r="C11" s="163">
        <f>'Wertungsmatrix Zuschlagskriter.'!E9</f>
        <v>15</v>
      </c>
      <c r="D11" s="73"/>
      <c r="E11" s="73"/>
      <c r="F11" s="73"/>
      <c r="G11" s="73"/>
      <c r="H11" s="73"/>
      <c r="I11" s="73"/>
      <c r="J11" s="86" t="e">
        <f>SUM(D11:I11)/COUNT(D11:I11)</f>
        <v>#DIV/0!</v>
      </c>
      <c r="K11" s="84" t="e">
        <f>J11*C11</f>
        <v>#DIV/0!</v>
      </c>
    </row>
    <row r="12" spans="1:11" ht="18" thickBot="1">
      <c r="A12" s="91" t="str">
        <f>'Wertungsmatrix Zuschlagskriter.'!A10</f>
        <v>Projektablauf/Projekt-organisation</v>
      </c>
      <c r="B12" s="180">
        <f>'Wertungsmatrix Zuschlagskriter.'!D10</f>
        <v>10</v>
      </c>
      <c r="C12" s="163">
        <f>'Wertungsmatrix Zuschlagskriter.'!E10</f>
        <v>10</v>
      </c>
      <c r="D12" s="73"/>
      <c r="E12" s="73"/>
      <c r="F12" s="73"/>
      <c r="G12" s="73"/>
      <c r="H12" s="73"/>
      <c r="I12" s="73"/>
      <c r="J12" s="86" t="e">
        <f>SUM(D12:I12)/COUNT(D12:I12)</f>
        <v>#DIV/0!</v>
      </c>
      <c r="K12" s="84" t="e">
        <f>J12*C12</f>
        <v>#DIV/0!</v>
      </c>
    </row>
    <row r="13" spans="1:11" ht="31.8" thickBot="1">
      <c r="A13" s="91" t="str">
        <f>'Wertungsmatrix Zuschlagskriter.'!A11</f>
        <v>Erläuterungen zur Qualitätssicherung am ausgeschriebenen Projekt</v>
      </c>
      <c r="B13" s="180">
        <f>'Wertungsmatrix Zuschlagskriter.'!D11</f>
        <v>10</v>
      </c>
      <c r="C13" s="163">
        <f>'Wertungsmatrix Zuschlagskriter.'!E11</f>
        <v>20</v>
      </c>
      <c r="D13" s="73"/>
      <c r="E13" s="73"/>
      <c r="F13" s="73"/>
      <c r="G13" s="73"/>
      <c r="H13" s="73"/>
      <c r="I13" s="73"/>
      <c r="J13" s="86" t="e">
        <f t="shared" ref="J13" si="0">SUM(D13:I13)/COUNT(D13:I13)</f>
        <v>#DIV/0!</v>
      </c>
      <c r="K13" s="84" t="e">
        <f t="shared" ref="K13" si="1">J13*C13</f>
        <v>#DIV/0!</v>
      </c>
    </row>
    <row r="14" spans="1:11" s="33" customFormat="1" ht="22.5" customHeight="1" thickBot="1">
      <c r="B14" s="32"/>
      <c r="C14" s="32"/>
      <c r="D14" s="32"/>
      <c r="E14" s="32"/>
      <c r="F14" s="32"/>
      <c r="G14" s="32"/>
      <c r="H14" s="32"/>
      <c r="J14" s="85" t="s">
        <v>23</v>
      </c>
      <c r="K14" s="84" t="e">
        <f>SUM(K11:K13)</f>
        <v>#DIV/0!</v>
      </c>
    </row>
    <row r="15" spans="1:11" ht="21">
      <c r="A15" s="46"/>
      <c r="K15" s="87" t="s">
        <v>24</v>
      </c>
    </row>
    <row r="16" spans="1:11" ht="13.8">
      <c r="A16" s="46"/>
    </row>
    <row r="17" spans="1:10" ht="13.8">
      <c r="A17" s="46"/>
    </row>
    <row r="18" spans="1:10">
      <c r="A18" s="43"/>
      <c r="I18" s="34"/>
      <c r="J18" s="34"/>
    </row>
    <row r="19" spans="1:10">
      <c r="A19" s="43"/>
      <c r="I19" s="34"/>
      <c r="J19" s="34"/>
    </row>
    <row r="20" spans="1:10">
      <c r="A20" s="43"/>
      <c r="I20" s="34"/>
      <c r="J20" s="34"/>
    </row>
    <row r="21" spans="1:10">
      <c r="A21" s="43"/>
      <c r="I21" s="34"/>
      <c r="J21" s="34"/>
    </row>
    <row r="22" spans="1:10">
      <c r="A22" s="43"/>
      <c r="I22" s="34"/>
      <c r="J22" s="34"/>
    </row>
    <row r="23" spans="1:10">
      <c r="A23" s="43"/>
      <c r="I23" s="34"/>
      <c r="J23" s="34"/>
    </row>
    <row r="24" spans="1:10">
      <c r="A24" s="43"/>
      <c r="I24" s="34"/>
      <c r="J24" s="34"/>
    </row>
    <row r="25" spans="1:10">
      <c r="A25" s="43"/>
      <c r="I25" s="34"/>
      <c r="J25" s="34"/>
    </row>
    <row r="26" spans="1:10">
      <c r="A26" s="43"/>
      <c r="I26" s="34"/>
      <c r="J26" s="34"/>
    </row>
    <row r="27" spans="1:10">
      <c r="A27" s="43"/>
      <c r="I27" s="34"/>
      <c r="J27" s="34"/>
    </row>
    <row r="28" spans="1:10">
      <c r="A28" s="43"/>
      <c r="I28" s="34"/>
      <c r="J28" s="34"/>
    </row>
    <row r="29" spans="1:10">
      <c r="A29" s="43"/>
      <c r="I29" s="34"/>
      <c r="J29" s="34"/>
    </row>
    <row r="30" spans="1:10">
      <c r="A30" s="43"/>
      <c r="I30" s="34"/>
      <c r="J30" s="34"/>
    </row>
    <row r="31" spans="1:10">
      <c r="A31" s="43"/>
      <c r="I31" s="34"/>
      <c r="J31" s="34"/>
    </row>
    <row r="32" spans="1:10">
      <c r="A32" s="43"/>
      <c r="I32" s="34"/>
      <c r="J32" s="34"/>
    </row>
    <row r="33" spans="1:10">
      <c r="A33" s="43"/>
      <c r="I33" s="34"/>
      <c r="J33" s="34"/>
    </row>
    <row r="34" spans="1:10">
      <c r="A34" s="43"/>
      <c r="I34" s="34"/>
      <c r="J34" s="34"/>
    </row>
    <row r="35" spans="1:10">
      <c r="A35" s="43"/>
      <c r="I35" s="34"/>
      <c r="J35" s="34"/>
    </row>
    <row r="36" spans="1:10">
      <c r="A36" s="43"/>
      <c r="I36" s="34"/>
      <c r="J36" s="34"/>
    </row>
    <row r="37" spans="1:10">
      <c r="A37" s="43"/>
      <c r="I37" s="34"/>
      <c r="J37" s="34"/>
    </row>
    <row r="38" spans="1:10">
      <c r="A38" s="43"/>
      <c r="I38" s="34"/>
      <c r="J38" s="34"/>
    </row>
    <row r="39" spans="1:10">
      <c r="A39" s="43"/>
      <c r="I39" s="34"/>
      <c r="J39" s="34"/>
    </row>
    <row r="40" spans="1:10">
      <c r="A40" s="43"/>
      <c r="I40" s="34"/>
      <c r="J40" s="34"/>
    </row>
    <row r="41" spans="1:10">
      <c r="A41" s="43"/>
      <c r="I41" s="34"/>
      <c r="J41" s="34"/>
    </row>
    <row r="42" spans="1:10">
      <c r="A42" s="43"/>
      <c r="I42" s="34"/>
      <c r="J42" s="34"/>
    </row>
    <row r="43" spans="1:10">
      <c r="A43" s="43"/>
      <c r="I43" s="34"/>
      <c r="J43" s="34"/>
    </row>
    <row r="44" spans="1:10">
      <c r="A44" s="43"/>
      <c r="I44" s="34"/>
      <c r="J44" s="34"/>
    </row>
    <row r="45" spans="1:10">
      <c r="A45" s="43"/>
      <c r="I45" s="34"/>
      <c r="J45" s="34"/>
    </row>
    <row r="46" spans="1:10">
      <c r="A46" s="43"/>
      <c r="I46" s="34"/>
      <c r="J46" s="34"/>
    </row>
    <row r="47" spans="1:10">
      <c r="A47" s="43"/>
      <c r="I47" s="34"/>
      <c r="J47" s="34"/>
    </row>
    <row r="48" spans="1:10">
      <c r="A48" s="43"/>
      <c r="I48" s="34"/>
      <c r="J48" s="34"/>
    </row>
    <row r="49" spans="1:10">
      <c r="A49" s="43"/>
      <c r="I49" s="34"/>
      <c r="J49" s="34"/>
    </row>
    <row r="50" spans="1:10">
      <c r="A50" s="43"/>
      <c r="I50" s="34"/>
      <c r="J50" s="34"/>
    </row>
    <row r="51" spans="1:10">
      <c r="A51" s="43"/>
      <c r="I51" s="34"/>
      <c r="J51" s="34"/>
    </row>
    <row r="52" spans="1:10">
      <c r="A52" s="43"/>
      <c r="I52" s="34"/>
      <c r="J52" s="34"/>
    </row>
    <row r="53" spans="1:10">
      <c r="A53" s="43"/>
      <c r="I53" s="34"/>
      <c r="J53" s="34"/>
    </row>
    <row r="54" spans="1:10">
      <c r="A54" s="43"/>
      <c r="I54" s="34"/>
      <c r="J54" s="34"/>
    </row>
    <row r="55" spans="1:10">
      <c r="A55" s="43"/>
      <c r="I55" s="34"/>
      <c r="J55" s="34"/>
    </row>
    <row r="56" spans="1:10">
      <c r="A56" s="43"/>
      <c r="I56" s="34"/>
      <c r="J56" s="34"/>
    </row>
    <row r="57" spans="1:10">
      <c r="A57" s="43"/>
      <c r="I57" s="34"/>
      <c r="J57" s="34"/>
    </row>
    <row r="58" spans="1:10">
      <c r="A58" s="43"/>
      <c r="I58" s="34"/>
      <c r="J58" s="34"/>
    </row>
    <row r="59" spans="1:10">
      <c r="A59" s="43"/>
      <c r="I59" s="34"/>
      <c r="J59" s="34"/>
    </row>
    <row r="60" spans="1:10">
      <c r="A60" s="43"/>
      <c r="I60" s="34"/>
      <c r="J60" s="34"/>
    </row>
    <row r="61" spans="1:10">
      <c r="A61" s="43"/>
      <c r="I61" s="34"/>
      <c r="J61" s="34"/>
    </row>
    <row r="62" spans="1:10">
      <c r="A62" s="43"/>
      <c r="I62" s="34"/>
      <c r="J62" s="34"/>
    </row>
    <row r="63" spans="1:10">
      <c r="A63" s="43"/>
      <c r="I63" s="34"/>
      <c r="J63" s="34"/>
    </row>
    <row r="64" spans="1:10">
      <c r="A64" s="43"/>
      <c r="I64" s="34"/>
      <c r="J64" s="34"/>
    </row>
    <row r="65" spans="1:10">
      <c r="A65" s="43"/>
      <c r="I65" s="34"/>
      <c r="J65" s="34"/>
    </row>
    <row r="66" spans="1:10">
      <c r="A66" s="43"/>
      <c r="I66" s="34"/>
      <c r="J66" s="34"/>
    </row>
    <row r="67" spans="1:10">
      <c r="A67" s="43"/>
      <c r="I67" s="34"/>
      <c r="J67" s="34"/>
    </row>
    <row r="68" spans="1:10">
      <c r="A68" s="43"/>
      <c r="I68" s="34"/>
      <c r="J68" s="34"/>
    </row>
    <row r="69" spans="1:10">
      <c r="A69" s="43"/>
      <c r="I69" s="34"/>
      <c r="J69" s="34"/>
    </row>
    <row r="70" spans="1:10">
      <c r="A70" s="43"/>
      <c r="I70" s="34"/>
      <c r="J70" s="34"/>
    </row>
    <row r="71" spans="1:10">
      <c r="A71" s="43"/>
      <c r="I71" s="34"/>
      <c r="J71" s="34"/>
    </row>
    <row r="72" spans="1:10">
      <c r="A72" s="43"/>
      <c r="I72" s="34"/>
      <c r="J72" s="34"/>
    </row>
    <row r="73" spans="1:10">
      <c r="A73" s="43"/>
      <c r="I73" s="34"/>
      <c r="J73" s="34"/>
    </row>
    <row r="74" spans="1:10">
      <c r="A74" s="43"/>
      <c r="I74" s="34"/>
      <c r="J74" s="34"/>
    </row>
    <row r="75" spans="1:10">
      <c r="A75" s="43"/>
      <c r="I75" s="34"/>
      <c r="J75" s="34"/>
    </row>
    <row r="76" spans="1:10">
      <c r="A76" s="43"/>
      <c r="I76" s="34"/>
      <c r="J76" s="34"/>
    </row>
    <row r="77" spans="1:10">
      <c r="A77" s="43"/>
      <c r="I77" s="34"/>
      <c r="J77" s="34"/>
    </row>
    <row r="78" spans="1:10">
      <c r="A78" s="43"/>
      <c r="I78" s="34"/>
      <c r="J78" s="34"/>
    </row>
    <row r="79" spans="1:10">
      <c r="A79" s="43"/>
      <c r="I79" s="34"/>
      <c r="J79" s="34"/>
    </row>
    <row r="80" spans="1:10">
      <c r="A80" s="43"/>
      <c r="I80" s="34"/>
      <c r="J80" s="34"/>
    </row>
    <row r="81" spans="1:10">
      <c r="A81" s="43"/>
      <c r="I81" s="34"/>
      <c r="J81" s="34"/>
    </row>
    <row r="82" spans="1:10">
      <c r="A82" s="43"/>
      <c r="I82" s="34"/>
      <c r="J82" s="34"/>
    </row>
    <row r="83" spans="1:10">
      <c r="A83" s="43"/>
      <c r="I83" s="34"/>
      <c r="J83" s="34"/>
    </row>
    <row r="84" spans="1:10">
      <c r="A84" s="43"/>
      <c r="I84" s="34"/>
      <c r="J84" s="34"/>
    </row>
    <row r="85" spans="1:10">
      <c r="A85" s="43"/>
      <c r="I85" s="34"/>
      <c r="J85" s="34"/>
    </row>
    <row r="86" spans="1:10">
      <c r="A86" s="43"/>
      <c r="I86" s="34"/>
      <c r="J86" s="34"/>
    </row>
    <row r="87" spans="1:10">
      <c r="A87" s="43"/>
      <c r="I87" s="34"/>
      <c r="J87" s="34"/>
    </row>
    <row r="88" spans="1:10">
      <c r="A88" s="43"/>
      <c r="I88" s="34"/>
      <c r="J88" s="34"/>
    </row>
    <row r="89" spans="1:10">
      <c r="A89" s="43"/>
      <c r="I89" s="34"/>
      <c r="J89" s="34"/>
    </row>
    <row r="90" spans="1:10">
      <c r="A90" s="43"/>
      <c r="I90" s="34"/>
      <c r="J90" s="34"/>
    </row>
    <row r="91" spans="1:10">
      <c r="A91" s="43"/>
      <c r="I91" s="34"/>
      <c r="J91" s="34"/>
    </row>
    <row r="92" spans="1:10">
      <c r="A92" s="43"/>
      <c r="I92" s="34"/>
      <c r="J92" s="34"/>
    </row>
    <row r="93" spans="1:10">
      <c r="A93" s="43"/>
      <c r="I93" s="34"/>
      <c r="J93" s="34"/>
    </row>
    <row r="94" spans="1:10">
      <c r="A94" s="43"/>
      <c r="I94" s="34"/>
      <c r="J94" s="34"/>
    </row>
    <row r="95" spans="1:10">
      <c r="A95" s="43"/>
      <c r="I95" s="34"/>
      <c r="J95" s="34"/>
    </row>
    <row r="96" spans="1:10">
      <c r="A96" s="43"/>
      <c r="I96" s="34"/>
      <c r="J96" s="34"/>
    </row>
    <row r="97" spans="1:10">
      <c r="A97" s="43"/>
      <c r="I97" s="34"/>
      <c r="J97" s="34"/>
    </row>
    <row r="98" spans="1:10">
      <c r="A98" s="43"/>
      <c r="I98" s="34"/>
      <c r="J98" s="34"/>
    </row>
    <row r="99" spans="1:10">
      <c r="A99" s="43"/>
      <c r="I99" s="34"/>
      <c r="J99" s="34"/>
    </row>
    <row r="100" spans="1:10">
      <c r="A100" s="43"/>
      <c r="I100" s="34"/>
      <c r="J100" s="34"/>
    </row>
    <row r="101" spans="1:10">
      <c r="A101" s="43"/>
      <c r="I101" s="34"/>
      <c r="J101" s="34"/>
    </row>
    <row r="102" spans="1:10">
      <c r="A102" s="43"/>
      <c r="I102" s="34"/>
      <c r="J102" s="34"/>
    </row>
    <row r="103" spans="1:10">
      <c r="A103" s="43"/>
      <c r="I103" s="34"/>
      <c r="J103" s="34"/>
    </row>
    <row r="104" spans="1:10">
      <c r="A104" s="43"/>
      <c r="I104" s="34"/>
      <c r="J104" s="34"/>
    </row>
    <row r="105" spans="1:10">
      <c r="A105" s="43"/>
      <c r="I105" s="34"/>
      <c r="J105" s="34"/>
    </row>
    <row r="106" spans="1:10">
      <c r="A106" s="43"/>
      <c r="I106" s="34"/>
      <c r="J106" s="34"/>
    </row>
    <row r="107" spans="1:10">
      <c r="A107" s="43"/>
      <c r="I107" s="34"/>
      <c r="J107" s="34"/>
    </row>
    <row r="108" spans="1:10">
      <c r="A108" s="43"/>
      <c r="I108" s="34"/>
      <c r="J108" s="34"/>
    </row>
    <row r="109" spans="1:10">
      <c r="A109" s="43"/>
      <c r="I109" s="34"/>
      <c r="J109" s="34"/>
    </row>
    <row r="110" spans="1:10">
      <c r="A110" s="43"/>
      <c r="I110" s="34"/>
      <c r="J110" s="34"/>
    </row>
    <row r="111" spans="1:10">
      <c r="A111" s="43"/>
      <c r="I111" s="34"/>
      <c r="J111" s="34"/>
    </row>
    <row r="112" spans="1:10">
      <c r="A112" s="43"/>
      <c r="I112" s="34"/>
      <c r="J112" s="34"/>
    </row>
    <row r="113" spans="1:10">
      <c r="A113" s="43"/>
      <c r="I113" s="34"/>
      <c r="J113" s="34"/>
    </row>
    <row r="114" spans="1:10">
      <c r="A114" s="43"/>
      <c r="I114" s="34"/>
      <c r="J114" s="34"/>
    </row>
    <row r="115" spans="1:10">
      <c r="A115" s="43"/>
      <c r="I115" s="34"/>
      <c r="J115" s="34"/>
    </row>
    <row r="116" spans="1:10">
      <c r="A116" s="43"/>
      <c r="I116" s="34"/>
      <c r="J116" s="34"/>
    </row>
    <row r="117" spans="1:10">
      <c r="A117" s="43"/>
      <c r="I117" s="34"/>
      <c r="J117" s="34"/>
    </row>
    <row r="118" spans="1:10">
      <c r="A118" s="43"/>
      <c r="I118" s="34"/>
      <c r="J118" s="34"/>
    </row>
    <row r="119" spans="1:10">
      <c r="A119" s="43"/>
      <c r="I119" s="34"/>
      <c r="J119" s="34"/>
    </row>
    <row r="120" spans="1:10">
      <c r="A120" s="43"/>
      <c r="I120" s="34"/>
      <c r="J120" s="34"/>
    </row>
    <row r="121" spans="1:10">
      <c r="A121" s="43"/>
      <c r="I121" s="34"/>
      <c r="J121" s="34"/>
    </row>
    <row r="122" spans="1:10">
      <c r="A122" s="43"/>
      <c r="I122" s="34"/>
      <c r="J122" s="34"/>
    </row>
    <row r="123" spans="1:10">
      <c r="A123" s="43"/>
      <c r="I123" s="34"/>
      <c r="J123" s="34"/>
    </row>
    <row r="124" spans="1:10">
      <c r="A124" s="43"/>
      <c r="I124" s="34"/>
      <c r="J124" s="34"/>
    </row>
    <row r="125" spans="1:10">
      <c r="A125" s="43"/>
      <c r="I125" s="34"/>
      <c r="J125" s="34"/>
    </row>
    <row r="126" spans="1:10">
      <c r="A126" s="43"/>
      <c r="I126" s="34"/>
      <c r="J126" s="34"/>
    </row>
    <row r="127" spans="1:10">
      <c r="A127" s="43"/>
      <c r="I127" s="34"/>
      <c r="J127" s="34"/>
    </row>
    <row r="128" spans="1:10">
      <c r="A128" s="43"/>
      <c r="I128" s="34"/>
      <c r="J128" s="34"/>
    </row>
    <row r="129" spans="1:10">
      <c r="A129" s="43"/>
      <c r="I129" s="34"/>
      <c r="J129" s="34"/>
    </row>
    <row r="130" spans="1:10">
      <c r="A130" s="43"/>
      <c r="I130" s="34"/>
      <c r="J130" s="34"/>
    </row>
    <row r="131" spans="1:10">
      <c r="A131" s="43"/>
      <c r="I131" s="34"/>
      <c r="J131" s="34"/>
    </row>
    <row r="132" spans="1:10">
      <c r="A132" s="43"/>
      <c r="I132" s="34"/>
      <c r="J132" s="34"/>
    </row>
    <row r="133" spans="1:10">
      <c r="A133" s="43"/>
      <c r="I133" s="34"/>
      <c r="J133" s="34"/>
    </row>
    <row r="134" spans="1:10">
      <c r="A134" s="43"/>
      <c r="I134" s="34"/>
      <c r="J134" s="34"/>
    </row>
    <row r="135" spans="1:10">
      <c r="A135" s="43"/>
      <c r="I135" s="34"/>
      <c r="J135" s="34"/>
    </row>
    <row r="136" spans="1:10">
      <c r="A136" s="43"/>
      <c r="I136" s="34"/>
      <c r="J136" s="34"/>
    </row>
    <row r="137" spans="1:10">
      <c r="A137" s="43"/>
      <c r="I137" s="34"/>
      <c r="J137" s="34"/>
    </row>
    <row r="138" spans="1:10">
      <c r="A138" s="43"/>
      <c r="I138" s="34"/>
      <c r="J138" s="34"/>
    </row>
    <row r="139" spans="1:10">
      <c r="A139" s="43"/>
      <c r="I139" s="34"/>
      <c r="J139" s="34"/>
    </row>
    <row r="140" spans="1:10">
      <c r="A140" s="43"/>
      <c r="I140" s="34"/>
      <c r="J140" s="34"/>
    </row>
    <row r="141" spans="1:10">
      <c r="A141" s="43"/>
      <c r="I141" s="34"/>
      <c r="J141" s="34"/>
    </row>
    <row r="142" spans="1:10">
      <c r="A142" s="43"/>
      <c r="I142" s="34"/>
      <c r="J142" s="34"/>
    </row>
    <row r="143" spans="1:10">
      <c r="A143" s="43"/>
      <c r="I143" s="34"/>
      <c r="J143" s="34"/>
    </row>
    <row r="144" spans="1:10">
      <c r="A144" s="43"/>
      <c r="I144" s="34"/>
      <c r="J144" s="34"/>
    </row>
    <row r="145" spans="1:10">
      <c r="A145" s="43"/>
      <c r="I145" s="34"/>
      <c r="J145" s="34"/>
    </row>
    <row r="146" spans="1:10">
      <c r="A146" s="43"/>
      <c r="I146" s="34"/>
      <c r="J146" s="34"/>
    </row>
    <row r="147" spans="1:10">
      <c r="A147" s="43"/>
      <c r="I147" s="34"/>
      <c r="J147" s="34"/>
    </row>
    <row r="148" spans="1:10">
      <c r="A148" s="43"/>
      <c r="I148" s="34"/>
      <c r="J148" s="34"/>
    </row>
    <row r="149" spans="1:10">
      <c r="A149" s="43"/>
      <c r="I149" s="34"/>
      <c r="J149" s="34"/>
    </row>
    <row r="150" spans="1:10">
      <c r="A150" s="43"/>
      <c r="I150" s="34"/>
      <c r="J150" s="34"/>
    </row>
    <row r="151" spans="1:10">
      <c r="A151" s="43"/>
      <c r="I151" s="34"/>
      <c r="J151" s="34"/>
    </row>
    <row r="152" spans="1:10">
      <c r="A152" s="43"/>
      <c r="I152" s="34"/>
      <c r="J152" s="34"/>
    </row>
    <row r="153" spans="1:10">
      <c r="A153" s="43"/>
      <c r="I153" s="34"/>
      <c r="J153" s="34"/>
    </row>
    <row r="154" spans="1:10">
      <c r="A154" s="43"/>
      <c r="I154" s="34"/>
      <c r="J154" s="34"/>
    </row>
    <row r="155" spans="1:10">
      <c r="A155" s="43"/>
      <c r="I155" s="34"/>
      <c r="J155" s="34"/>
    </row>
    <row r="156" spans="1:10">
      <c r="A156" s="43"/>
      <c r="I156" s="34"/>
      <c r="J156" s="34"/>
    </row>
    <row r="157" spans="1:10">
      <c r="A157" s="43"/>
      <c r="I157" s="34"/>
      <c r="J157" s="34"/>
    </row>
    <row r="158" spans="1:10">
      <c r="A158" s="43"/>
      <c r="I158" s="34"/>
      <c r="J158" s="34"/>
    </row>
    <row r="159" spans="1:10">
      <c r="A159" s="43"/>
      <c r="I159" s="34"/>
      <c r="J159" s="34"/>
    </row>
    <row r="160" spans="1:10">
      <c r="A160" s="43"/>
      <c r="I160" s="34"/>
      <c r="J160" s="34"/>
    </row>
    <row r="161" spans="1:10">
      <c r="A161" s="43"/>
      <c r="I161" s="34"/>
      <c r="J161" s="34"/>
    </row>
    <row r="162" spans="1:10">
      <c r="A162" s="43"/>
      <c r="I162" s="34"/>
      <c r="J162" s="34"/>
    </row>
    <row r="163" spans="1:10">
      <c r="A163" s="43"/>
      <c r="I163" s="34"/>
      <c r="J163" s="34"/>
    </row>
    <row r="164" spans="1:10">
      <c r="A164" s="43"/>
      <c r="I164" s="34"/>
      <c r="J164" s="34"/>
    </row>
    <row r="165" spans="1:10">
      <c r="A165" s="43"/>
      <c r="I165" s="34"/>
      <c r="J165" s="34"/>
    </row>
    <row r="166" spans="1:10">
      <c r="A166" s="43"/>
      <c r="I166" s="34"/>
      <c r="J166" s="34"/>
    </row>
    <row r="167" spans="1:10">
      <c r="A167" s="43"/>
      <c r="I167" s="34"/>
      <c r="J167" s="34"/>
    </row>
    <row r="168" spans="1:10">
      <c r="A168" s="43"/>
      <c r="I168" s="34"/>
      <c r="J168" s="34"/>
    </row>
    <row r="169" spans="1:10">
      <c r="A169" s="43"/>
      <c r="I169" s="34"/>
      <c r="J169" s="34"/>
    </row>
    <row r="170" spans="1:10">
      <c r="A170" s="43"/>
      <c r="I170" s="34"/>
      <c r="J170" s="34"/>
    </row>
    <row r="171" spans="1:10">
      <c r="A171" s="43"/>
      <c r="I171" s="34"/>
      <c r="J171" s="34"/>
    </row>
    <row r="172" spans="1:10">
      <c r="A172" s="43"/>
      <c r="I172" s="34"/>
      <c r="J172" s="34"/>
    </row>
    <row r="173" spans="1:10">
      <c r="A173" s="43"/>
      <c r="I173" s="34"/>
      <c r="J173" s="34"/>
    </row>
    <row r="174" spans="1:10">
      <c r="A174" s="43"/>
      <c r="I174" s="34"/>
      <c r="J174" s="34"/>
    </row>
    <row r="175" spans="1:10">
      <c r="A175" s="43"/>
      <c r="I175" s="34"/>
      <c r="J175" s="34"/>
    </row>
    <row r="176" spans="1:10">
      <c r="A176" s="43"/>
      <c r="I176" s="34"/>
      <c r="J176" s="34"/>
    </row>
    <row r="177" spans="1:10">
      <c r="A177" s="43"/>
      <c r="I177" s="34"/>
      <c r="J177" s="34"/>
    </row>
    <row r="178" spans="1:10">
      <c r="A178" s="43"/>
      <c r="I178" s="34"/>
      <c r="J178" s="34"/>
    </row>
    <row r="179" spans="1:10">
      <c r="A179" s="43"/>
      <c r="I179" s="34"/>
      <c r="J179" s="34"/>
    </row>
    <row r="180" spans="1:10">
      <c r="A180" s="43"/>
      <c r="I180" s="34"/>
      <c r="J180" s="34"/>
    </row>
    <row r="181" spans="1:10">
      <c r="A181" s="43"/>
      <c r="I181" s="34"/>
      <c r="J181" s="34"/>
    </row>
    <row r="182" spans="1:10">
      <c r="A182" s="43"/>
      <c r="I182" s="34"/>
      <c r="J182" s="34"/>
    </row>
    <row r="183" spans="1:10">
      <c r="A183" s="43"/>
      <c r="I183" s="34"/>
      <c r="J183" s="34"/>
    </row>
    <row r="184" spans="1:10">
      <c r="A184" s="43"/>
      <c r="I184" s="34"/>
      <c r="J184" s="34"/>
    </row>
    <row r="185" spans="1:10">
      <c r="A185" s="43"/>
      <c r="I185" s="34"/>
      <c r="J185" s="34"/>
    </row>
    <row r="186" spans="1:10">
      <c r="A186" s="43"/>
      <c r="I186" s="34"/>
      <c r="J186" s="34"/>
    </row>
    <row r="187" spans="1:10">
      <c r="A187" s="43"/>
      <c r="I187" s="34"/>
      <c r="J187" s="34"/>
    </row>
    <row r="188" spans="1:10">
      <c r="A188" s="43"/>
      <c r="I188" s="34"/>
      <c r="J188" s="34"/>
    </row>
    <row r="189" spans="1:10">
      <c r="A189" s="43"/>
      <c r="I189" s="34"/>
      <c r="J189" s="34"/>
    </row>
    <row r="190" spans="1:10">
      <c r="A190" s="43"/>
      <c r="I190" s="34"/>
      <c r="J190" s="34"/>
    </row>
    <row r="191" spans="1:10">
      <c r="A191" s="43"/>
      <c r="I191" s="34"/>
      <c r="J191" s="34"/>
    </row>
    <row r="192" spans="1:10">
      <c r="A192" s="43"/>
      <c r="I192" s="34"/>
      <c r="J192" s="34"/>
    </row>
    <row r="193" spans="1:10">
      <c r="A193" s="43"/>
      <c r="I193" s="34"/>
      <c r="J193" s="34"/>
    </row>
    <row r="194" spans="1:10">
      <c r="A194" s="43"/>
      <c r="I194" s="34"/>
      <c r="J194" s="34"/>
    </row>
    <row r="195" spans="1:10">
      <c r="A195" s="43"/>
      <c r="I195" s="34"/>
      <c r="J195" s="34"/>
    </row>
    <row r="196" spans="1:10">
      <c r="A196" s="43"/>
      <c r="I196" s="34"/>
      <c r="J196" s="34"/>
    </row>
    <row r="197" spans="1:10">
      <c r="A197" s="43"/>
      <c r="I197" s="34"/>
      <c r="J197" s="34"/>
    </row>
    <row r="198" spans="1:10">
      <c r="A198" s="43"/>
      <c r="I198" s="34"/>
      <c r="J198" s="34"/>
    </row>
    <row r="199" spans="1:10">
      <c r="A199" s="43"/>
      <c r="I199" s="34"/>
      <c r="J199" s="34"/>
    </row>
    <row r="200" spans="1:10">
      <c r="A200" s="43"/>
      <c r="I200" s="34"/>
      <c r="J200" s="34"/>
    </row>
    <row r="201" spans="1:10">
      <c r="A201" s="43"/>
      <c r="I201" s="34"/>
      <c r="J201" s="34"/>
    </row>
    <row r="202" spans="1:10">
      <c r="A202" s="43"/>
      <c r="I202" s="34"/>
      <c r="J202" s="34"/>
    </row>
    <row r="203" spans="1:10">
      <c r="A203" s="43"/>
      <c r="I203" s="34"/>
      <c r="J203" s="34"/>
    </row>
    <row r="204" spans="1:10">
      <c r="A204" s="43"/>
      <c r="I204" s="34"/>
      <c r="J204" s="34"/>
    </row>
    <row r="205" spans="1:10">
      <c r="A205" s="43"/>
      <c r="I205" s="34"/>
      <c r="J205" s="34"/>
    </row>
    <row r="206" spans="1:10">
      <c r="A206" s="43"/>
      <c r="I206" s="34"/>
      <c r="J206" s="34"/>
    </row>
    <row r="207" spans="1:10">
      <c r="A207" s="43"/>
      <c r="I207" s="34"/>
      <c r="J207" s="34"/>
    </row>
    <row r="208" spans="1:10">
      <c r="A208" s="43"/>
      <c r="I208" s="34"/>
      <c r="J208" s="34"/>
    </row>
    <row r="209" spans="1:10">
      <c r="A209" s="43"/>
      <c r="I209" s="34"/>
      <c r="J209" s="34"/>
    </row>
    <row r="210" spans="1:10">
      <c r="A210" s="43"/>
      <c r="I210" s="34"/>
      <c r="J210" s="34"/>
    </row>
    <row r="211" spans="1:10">
      <c r="A211" s="43"/>
      <c r="I211" s="34"/>
      <c r="J211" s="34"/>
    </row>
    <row r="212" spans="1:10">
      <c r="A212" s="43"/>
      <c r="I212" s="34"/>
      <c r="J212" s="34"/>
    </row>
    <row r="213" spans="1:10">
      <c r="A213" s="43"/>
      <c r="I213" s="34"/>
      <c r="J213" s="34"/>
    </row>
    <row r="214" spans="1:10">
      <c r="A214" s="43"/>
      <c r="I214" s="34"/>
      <c r="J214" s="34"/>
    </row>
    <row r="215" spans="1:10">
      <c r="A215" s="43"/>
      <c r="I215" s="34"/>
      <c r="J215" s="34"/>
    </row>
    <row r="216" spans="1:10">
      <c r="A216" s="43"/>
      <c r="I216" s="34"/>
      <c r="J216" s="34"/>
    </row>
    <row r="217" spans="1:10">
      <c r="A217" s="43"/>
      <c r="I217" s="34"/>
      <c r="J217" s="34"/>
    </row>
    <row r="218" spans="1:10">
      <c r="A218" s="43"/>
      <c r="I218" s="34"/>
      <c r="J218" s="34"/>
    </row>
    <row r="219" spans="1:10">
      <c r="A219" s="43"/>
      <c r="I219" s="34"/>
      <c r="J219" s="34"/>
    </row>
    <row r="220" spans="1:10">
      <c r="A220" s="43"/>
      <c r="I220" s="34"/>
      <c r="J220" s="34"/>
    </row>
    <row r="221" spans="1:10">
      <c r="A221" s="43"/>
      <c r="I221" s="34"/>
      <c r="J221" s="34"/>
    </row>
    <row r="222" spans="1:10">
      <c r="A222" s="43"/>
      <c r="I222" s="34"/>
      <c r="J222" s="34"/>
    </row>
    <row r="223" spans="1:10">
      <c r="A223" s="43"/>
      <c r="I223" s="34"/>
      <c r="J223" s="34"/>
    </row>
    <row r="224" spans="1:10">
      <c r="A224" s="43"/>
      <c r="I224" s="34"/>
      <c r="J224" s="34"/>
    </row>
    <row r="225" spans="1:10">
      <c r="A225" s="43"/>
      <c r="I225" s="34"/>
      <c r="J225" s="34"/>
    </row>
    <row r="226" spans="1:10">
      <c r="A226" s="43"/>
      <c r="I226" s="34"/>
      <c r="J226" s="34"/>
    </row>
    <row r="227" spans="1:10">
      <c r="A227" s="43"/>
      <c r="I227" s="34"/>
      <c r="J227" s="34"/>
    </row>
    <row r="228" spans="1:10">
      <c r="A228" s="43"/>
      <c r="I228" s="34"/>
      <c r="J228" s="34"/>
    </row>
    <row r="229" spans="1:10">
      <c r="A229" s="43"/>
      <c r="I229" s="34"/>
      <c r="J229" s="34"/>
    </row>
    <row r="230" spans="1:10">
      <c r="A230" s="43"/>
      <c r="I230" s="34"/>
      <c r="J230" s="34"/>
    </row>
    <row r="231" spans="1:10">
      <c r="A231" s="43"/>
      <c r="I231" s="34"/>
      <c r="J231" s="34"/>
    </row>
    <row r="232" spans="1:10">
      <c r="A232" s="43"/>
      <c r="I232" s="34"/>
      <c r="J232" s="34"/>
    </row>
    <row r="233" spans="1:10">
      <c r="A233" s="43"/>
      <c r="I233" s="34"/>
      <c r="J233" s="34"/>
    </row>
    <row r="234" spans="1:10">
      <c r="A234" s="43"/>
      <c r="I234" s="34"/>
      <c r="J234" s="34"/>
    </row>
    <row r="235" spans="1:10">
      <c r="A235" s="43"/>
      <c r="I235" s="34"/>
      <c r="J235" s="34"/>
    </row>
    <row r="236" spans="1:10">
      <c r="A236" s="43"/>
      <c r="I236" s="34"/>
      <c r="J236" s="34"/>
    </row>
    <row r="237" spans="1:10">
      <c r="A237" s="43"/>
      <c r="I237" s="34"/>
      <c r="J237" s="34"/>
    </row>
    <row r="238" spans="1:10">
      <c r="A238" s="43"/>
      <c r="I238" s="34"/>
      <c r="J238" s="34"/>
    </row>
    <row r="239" spans="1:10">
      <c r="A239" s="43"/>
      <c r="I239" s="34"/>
      <c r="J239" s="34"/>
    </row>
    <row r="240" spans="1:10">
      <c r="A240" s="43"/>
      <c r="I240" s="34"/>
      <c r="J240" s="34"/>
    </row>
    <row r="241" spans="1:10">
      <c r="A241" s="43"/>
      <c r="I241" s="34"/>
      <c r="J241" s="34"/>
    </row>
    <row r="242" spans="1:10">
      <c r="A242" s="43"/>
      <c r="I242" s="34"/>
      <c r="J242" s="34"/>
    </row>
    <row r="243" spans="1:10">
      <c r="A243" s="43"/>
      <c r="I243" s="34"/>
      <c r="J243" s="34"/>
    </row>
    <row r="244" spans="1:10">
      <c r="A244" s="43"/>
      <c r="I244" s="34"/>
      <c r="J244" s="34"/>
    </row>
    <row r="245" spans="1:10">
      <c r="A245" s="43"/>
      <c r="I245" s="34"/>
      <c r="J245" s="34"/>
    </row>
    <row r="246" spans="1:10">
      <c r="A246" s="43"/>
      <c r="I246" s="34"/>
      <c r="J246" s="34"/>
    </row>
    <row r="247" spans="1:10">
      <c r="A247" s="43"/>
      <c r="I247" s="34"/>
      <c r="J247" s="34"/>
    </row>
    <row r="248" spans="1:10">
      <c r="A248" s="43"/>
      <c r="I248" s="34"/>
      <c r="J248" s="34"/>
    </row>
    <row r="249" spans="1:10">
      <c r="A249" s="43"/>
      <c r="I249" s="34"/>
      <c r="J249" s="34"/>
    </row>
    <row r="250" spans="1:10">
      <c r="A250" s="43"/>
      <c r="I250" s="34"/>
      <c r="J250" s="34"/>
    </row>
    <row r="251" spans="1:10">
      <c r="A251" s="43"/>
      <c r="I251" s="34"/>
      <c r="J251" s="34"/>
    </row>
    <row r="252" spans="1:10">
      <c r="A252" s="43"/>
      <c r="I252" s="34"/>
      <c r="J252" s="34"/>
    </row>
    <row r="253" spans="1:10">
      <c r="A253" s="43"/>
      <c r="I253" s="34"/>
      <c r="J253" s="34"/>
    </row>
    <row r="254" spans="1:10">
      <c r="A254" s="43"/>
      <c r="I254" s="34"/>
      <c r="J254" s="34"/>
    </row>
    <row r="255" spans="1:10">
      <c r="A255" s="43"/>
      <c r="I255" s="34"/>
      <c r="J255" s="34"/>
    </row>
    <row r="256" spans="1:10">
      <c r="A256" s="43"/>
      <c r="I256" s="34"/>
      <c r="J256" s="34"/>
    </row>
    <row r="257" spans="1:10">
      <c r="A257" s="43"/>
      <c r="I257" s="34"/>
      <c r="J257" s="34"/>
    </row>
    <row r="258" spans="1:10">
      <c r="A258" s="43"/>
      <c r="I258" s="34"/>
      <c r="J258" s="34"/>
    </row>
    <row r="259" spans="1:10">
      <c r="A259" s="43"/>
      <c r="I259" s="34"/>
      <c r="J259" s="34"/>
    </row>
    <row r="260" spans="1:10">
      <c r="A260" s="43"/>
      <c r="I260" s="34"/>
      <c r="J260" s="34"/>
    </row>
    <row r="261" spans="1:10">
      <c r="A261" s="43"/>
      <c r="I261" s="34"/>
      <c r="J261" s="34"/>
    </row>
    <row r="262" spans="1:10">
      <c r="A262" s="43"/>
      <c r="I262" s="34"/>
      <c r="J262" s="34"/>
    </row>
    <row r="263" spans="1:10">
      <c r="A263" s="43"/>
      <c r="I263" s="34"/>
      <c r="J263" s="34"/>
    </row>
    <row r="264" spans="1:10">
      <c r="A264" s="43"/>
      <c r="I264" s="34"/>
      <c r="J264" s="34"/>
    </row>
    <row r="265" spans="1:10">
      <c r="A265" s="43"/>
      <c r="I265" s="34"/>
      <c r="J265" s="34"/>
    </row>
    <row r="266" spans="1:10">
      <c r="A266" s="43"/>
      <c r="I266" s="34"/>
      <c r="J266" s="34"/>
    </row>
    <row r="267" spans="1:10">
      <c r="A267" s="43"/>
      <c r="I267" s="34"/>
      <c r="J267" s="34"/>
    </row>
    <row r="268" spans="1:10">
      <c r="A268" s="43"/>
      <c r="I268" s="34"/>
      <c r="J268" s="34"/>
    </row>
    <row r="269" spans="1:10">
      <c r="A269" s="43"/>
      <c r="I269" s="34"/>
      <c r="J269" s="34"/>
    </row>
    <row r="270" spans="1:10">
      <c r="A270" s="43"/>
      <c r="I270" s="34"/>
      <c r="J270" s="34"/>
    </row>
    <row r="271" spans="1:10">
      <c r="A271" s="43"/>
      <c r="I271" s="34"/>
      <c r="J271" s="34"/>
    </row>
    <row r="272" spans="1:10">
      <c r="A272" s="43"/>
      <c r="I272" s="34"/>
      <c r="J272" s="34"/>
    </row>
    <row r="273" spans="1:10">
      <c r="A273" s="43"/>
      <c r="I273" s="34"/>
      <c r="J273" s="34"/>
    </row>
    <row r="274" spans="1:10">
      <c r="A274" s="43"/>
      <c r="I274" s="34"/>
      <c r="J274" s="34"/>
    </row>
    <row r="275" spans="1:10">
      <c r="A275" s="43"/>
      <c r="I275" s="34"/>
      <c r="J275" s="34"/>
    </row>
    <row r="276" spans="1:10">
      <c r="A276" s="43"/>
      <c r="I276" s="34"/>
      <c r="J276" s="34"/>
    </row>
    <row r="277" spans="1:10">
      <c r="A277" s="43"/>
      <c r="I277" s="34"/>
      <c r="J277" s="34"/>
    </row>
    <row r="278" spans="1:10">
      <c r="A278" s="43"/>
      <c r="I278" s="34"/>
      <c r="J278" s="34"/>
    </row>
    <row r="279" spans="1:10">
      <c r="A279" s="43"/>
      <c r="I279" s="34"/>
      <c r="J279" s="34"/>
    </row>
    <row r="280" spans="1:10">
      <c r="A280" s="43"/>
      <c r="I280" s="34"/>
      <c r="J280" s="34"/>
    </row>
    <row r="281" spans="1:10">
      <c r="A281" s="43"/>
      <c r="I281" s="34"/>
      <c r="J281" s="34"/>
    </row>
    <row r="282" spans="1:10">
      <c r="A282" s="43"/>
      <c r="I282" s="34"/>
      <c r="J282" s="34"/>
    </row>
    <row r="283" spans="1:10">
      <c r="A283" s="43"/>
      <c r="I283" s="34"/>
      <c r="J283" s="34"/>
    </row>
    <row r="284" spans="1:10">
      <c r="A284" s="43"/>
      <c r="I284" s="34"/>
      <c r="J284" s="34"/>
    </row>
    <row r="285" spans="1:10">
      <c r="A285" s="43"/>
      <c r="I285" s="34"/>
      <c r="J285" s="34"/>
    </row>
    <row r="286" spans="1:10">
      <c r="A286" s="43"/>
      <c r="I286" s="34"/>
      <c r="J286" s="34"/>
    </row>
    <row r="287" spans="1:10">
      <c r="A287" s="43"/>
      <c r="I287" s="34"/>
      <c r="J287" s="34"/>
    </row>
    <row r="288" spans="1:10">
      <c r="A288" s="43"/>
      <c r="I288" s="34"/>
      <c r="J288" s="34"/>
    </row>
    <row r="289" spans="1:10">
      <c r="A289" s="43"/>
      <c r="I289" s="34"/>
      <c r="J289" s="34"/>
    </row>
    <row r="290" spans="1:10">
      <c r="A290" s="43"/>
      <c r="I290" s="34"/>
      <c r="J290" s="34"/>
    </row>
    <row r="291" spans="1:10">
      <c r="A291" s="43"/>
      <c r="I291" s="34"/>
      <c r="J291" s="34"/>
    </row>
    <row r="292" spans="1:10">
      <c r="A292" s="43"/>
      <c r="I292" s="34"/>
      <c r="J292" s="34"/>
    </row>
    <row r="293" spans="1:10">
      <c r="A293" s="43"/>
      <c r="I293" s="34"/>
      <c r="J293" s="34"/>
    </row>
    <row r="294" spans="1:10">
      <c r="A294" s="43"/>
      <c r="I294" s="34"/>
      <c r="J294" s="34"/>
    </row>
    <row r="295" spans="1:10">
      <c r="A295" s="43"/>
      <c r="I295" s="34"/>
      <c r="J295" s="34"/>
    </row>
    <row r="296" spans="1:10">
      <c r="A296" s="43"/>
      <c r="I296" s="34"/>
      <c r="J296" s="34"/>
    </row>
    <row r="297" spans="1:10">
      <c r="A297" s="43"/>
      <c r="I297" s="34"/>
      <c r="J297" s="34"/>
    </row>
    <row r="298" spans="1:10">
      <c r="A298" s="43"/>
      <c r="I298" s="34"/>
      <c r="J298" s="34"/>
    </row>
    <row r="299" spans="1:10">
      <c r="A299" s="43"/>
      <c r="I299" s="34"/>
      <c r="J299" s="34"/>
    </row>
    <row r="300" spans="1:10">
      <c r="A300" s="43"/>
      <c r="I300" s="34"/>
      <c r="J300" s="34"/>
    </row>
    <row r="301" spans="1:10">
      <c r="A301" s="43"/>
      <c r="I301" s="34"/>
      <c r="J301" s="34"/>
    </row>
    <row r="302" spans="1:10">
      <c r="A302" s="43"/>
      <c r="I302" s="34"/>
      <c r="J302" s="34"/>
    </row>
    <row r="303" spans="1:10">
      <c r="A303" s="43"/>
      <c r="I303" s="34"/>
      <c r="J303" s="34"/>
    </row>
    <row r="304" spans="1:10">
      <c r="A304" s="43"/>
      <c r="I304" s="34"/>
      <c r="J304" s="34"/>
    </row>
    <row r="305" spans="1:10">
      <c r="A305" s="43"/>
      <c r="I305" s="34"/>
      <c r="J305" s="34"/>
    </row>
    <row r="306" spans="1:10">
      <c r="A306" s="43"/>
      <c r="I306" s="34"/>
      <c r="J306" s="34"/>
    </row>
    <row r="307" spans="1:10">
      <c r="A307" s="43"/>
      <c r="I307" s="34"/>
      <c r="J307" s="34"/>
    </row>
    <row r="308" spans="1:10">
      <c r="A308" s="43"/>
      <c r="I308" s="34"/>
      <c r="J308" s="34"/>
    </row>
    <row r="309" spans="1:10">
      <c r="A309" s="43"/>
      <c r="I309" s="34"/>
      <c r="J309" s="34"/>
    </row>
    <row r="310" spans="1:10">
      <c r="A310" s="43"/>
      <c r="I310" s="34"/>
      <c r="J310" s="34"/>
    </row>
    <row r="311" spans="1:10">
      <c r="A311" s="43"/>
      <c r="I311" s="34"/>
      <c r="J311" s="34"/>
    </row>
    <row r="312" spans="1:10">
      <c r="A312" s="43"/>
      <c r="I312" s="34"/>
      <c r="J312" s="34"/>
    </row>
    <row r="313" spans="1:10">
      <c r="A313" s="43"/>
      <c r="I313" s="34"/>
      <c r="J313" s="34"/>
    </row>
    <row r="314" spans="1:10">
      <c r="A314" s="43"/>
      <c r="I314" s="34"/>
      <c r="J314" s="34"/>
    </row>
    <row r="315" spans="1:10">
      <c r="A315" s="43"/>
      <c r="I315" s="34"/>
      <c r="J315" s="34"/>
    </row>
    <row r="316" spans="1:10">
      <c r="A316" s="43"/>
      <c r="I316" s="34"/>
      <c r="J316" s="34"/>
    </row>
    <row r="317" spans="1:10">
      <c r="A317" s="43"/>
      <c r="I317" s="34"/>
      <c r="J317" s="34"/>
    </row>
    <row r="318" spans="1:10">
      <c r="A318" s="43"/>
      <c r="I318" s="34"/>
      <c r="J318" s="34"/>
    </row>
    <row r="319" spans="1:10">
      <c r="A319" s="43"/>
      <c r="I319" s="34"/>
      <c r="J319" s="34"/>
    </row>
    <row r="320" spans="1:10">
      <c r="A320" s="43"/>
      <c r="I320" s="34"/>
      <c r="J320" s="34"/>
    </row>
    <row r="321" spans="1:10">
      <c r="A321" s="43"/>
      <c r="I321" s="34"/>
      <c r="J321" s="34"/>
    </row>
    <row r="322" spans="1:10">
      <c r="A322" s="43"/>
      <c r="I322" s="34"/>
      <c r="J322" s="34"/>
    </row>
    <row r="323" spans="1:10">
      <c r="A323" s="43"/>
      <c r="I323" s="34"/>
      <c r="J323" s="34"/>
    </row>
    <row r="324" spans="1:10">
      <c r="A324" s="43"/>
      <c r="I324" s="34"/>
      <c r="J324" s="34"/>
    </row>
    <row r="325" spans="1:10">
      <c r="A325" s="43"/>
      <c r="I325" s="34"/>
      <c r="J325" s="34"/>
    </row>
    <row r="326" spans="1:10">
      <c r="A326" s="43"/>
      <c r="I326" s="34"/>
      <c r="J326" s="34"/>
    </row>
    <row r="327" spans="1:10">
      <c r="A327" s="43"/>
      <c r="I327" s="34"/>
      <c r="J327" s="34"/>
    </row>
    <row r="328" spans="1:10">
      <c r="A328" s="43"/>
      <c r="I328" s="34"/>
      <c r="J328" s="34"/>
    </row>
    <row r="329" spans="1:10">
      <c r="A329" s="43"/>
      <c r="I329" s="34"/>
      <c r="J329" s="34"/>
    </row>
    <row r="330" spans="1:10">
      <c r="A330" s="43"/>
      <c r="I330" s="34"/>
      <c r="J330" s="34"/>
    </row>
    <row r="331" spans="1:10">
      <c r="A331" s="43"/>
      <c r="I331" s="34"/>
      <c r="J331" s="34"/>
    </row>
    <row r="332" spans="1:10">
      <c r="A332" s="43"/>
      <c r="I332" s="34"/>
      <c r="J332" s="34"/>
    </row>
    <row r="333" spans="1:10">
      <c r="A333" s="43"/>
      <c r="I333" s="34"/>
      <c r="J333" s="34"/>
    </row>
    <row r="334" spans="1:10">
      <c r="A334" s="43"/>
      <c r="I334" s="34"/>
      <c r="J334" s="34"/>
    </row>
    <row r="335" spans="1:10">
      <c r="A335" s="43"/>
      <c r="I335" s="34"/>
      <c r="J335" s="34"/>
    </row>
    <row r="336" spans="1:10">
      <c r="A336" s="43"/>
      <c r="I336" s="34"/>
      <c r="J336" s="34"/>
    </row>
    <row r="337" spans="1:10">
      <c r="A337" s="43"/>
      <c r="I337" s="34"/>
      <c r="J337" s="34"/>
    </row>
    <row r="338" spans="1:10">
      <c r="A338" s="43"/>
      <c r="I338" s="34"/>
      <c r="J338" s="34"/>
    </row>
    <row r="339" spans="1:10">
      <c r="A339" s="43"/>
      <c r="I339" s="34"/>
      <c r="J339" s="34"/>
    </row>
    <row r="340" spans="1:10">
      <c r="A340" s="43"/>
      <c r="I340" s="34"/>
      <c r="J340" s="34"/>
    </row>
    <row r="341" spans="1:10">
      <c r="A341" s="43"/>
      <c r="I341" s="34"/>
      <c r="J341" s="34"/>
    </row>
    <row r="342" spans="1:10">
      <c r="A342" s="43"/>
      <c r="I342" s="34"/>
      <c r="J342" s="34"/>
    </row>
    <row r="343" spans="1:10">
      <c r="A343" s="43"/>
      <c r="I343" s="34"/>
      <c r="J343" s="34"/>
    </row>
    <row r="344" spans="1:10">
      <c r="A344" s="43"/>
      <c r="I344" s="34"/>
      <c r="J344" s="34"/>
    </row>
    <row r="345" spans="1:10">
      <c r="A345" s="43"/>
      <c r="I345" s="34"/>
      <c r="J345" s="34"/>
    </row>
    <row r="346" spans="1:10">
      <c r="A346" s="43"/>
      <c r="I346" s="34"/>
      <c r="J346" s="34"/>
    </row>
    <row r="347" spans="1:10">
      <c r="A347" s="43"/>
      <c r="I347" s="34"/>
      <c r="J347" s="34"/>
    </row>
    <row r="348" spans="1:10">
      <c r="A348" s="43"/>
      <c r="I348" s="34"/>
      <c r="J348" s="34"/>
    </row>
    <row r="349" spans="1:10">
      <c r="A349" s="43"/>
      <c r="I349" s="34"/>
      <c r="J349" s="34"/>
    </row>
    <row r="350" spans="1:10">
      <c r="A350" s="43"/>
      <c r="I350" s="34"/>
      <c r="J350" s="34"/>
    </row>
    <row r="351" spans="1:10">
      <c r="A351" s="43"/>
      <c r="I351" s="34"/>
      <c r="J351" s="34"/>
    </row>
    <row r="352" spans="1:10">
      <c r="A352" s="43"/>
      <c r="I352" s="34"/>
      <c r="J352" s="34"/>
    </row>
    <row r="353" spans="1:10">
      <c r="A353" s="43"/>
      <c r="I353" s="34"/>
      <c r="J353" s="34"/>
    </row>
    <row r="354" spans="1:10">
      <c r="A354" s="43"/>
      <c r="I354" s="34"/>
      <c r="J354" s="34"/>
    </row>
    <row r="355" spans="1:10">
      <c r="A355" s="43"/>
      <c r="I355" s="34"/>
      <c r="J355" s="34"/>
    </row>
    <row r="356" spans="1:10">
      <c r="A356" s="43"/>
      <c r="I356" s="34"/>
      <c r="J356" s="34"/>
    </row>
    <row r="357" spans="1:10">
      <c r="A357" s="43"/>
      <c r="I357" s="34"/>
      <c r="J357" s="34"/>
    </row>
    <row r="358" spans="1:10">
      <c r="A358" s="43"/>
      <c r="I358" s="34"/>
      <c r="J358" s="34"/>
    </row>
    <row r="359" spans="1:10">
      <c r="A359" s="43"/>
      <c r="I359" s="34"/>
      <c r="J359" s="34"/>
    </row>
    <row r="360" spans="1:10">
      <c r="A360" s="43"/>
      <c r="I360" s="34"/>
      <c r="J360" s="34"/>
    </row>
    <row r="361" spans="1:10">
      <c r="A361" s="43"/>
      <c r="I361" s="34"/>
      <c r="J361" s="34"/>
    </row>
    <row r="362" spans="1:10">
      <c r="A362" s="43"/>
      <c r="I362" s="34"/>
      <c r="J362" s="34"/>
    </row>
    <row r="363" spans="1:10">
      <c r="A363" s="43"/>
      <c r="I363" s="34"/>
      <c r="J363" s="34"/>
    </row>
    <row r="364" spans="1:10">
      <c r="A364" s="43"/>
      <c r="I364" s="34"/>
      <c r="J364" s="34"/>
    </row>
    <row r="365" spans="1:10">
      <c r="A365" s="43"/>
      <c r="I365" s="34"/>
      <c r="J365" s="34"/>
    </row>
    <row r="366" spans="1:10">
      <c r="A366" s="43"/>
      <c r="I366" s="34"/>
      <c r="J366" s="34"/>
    </row>
    <row r="367" spans="1:10">
      <c r="A367" s="43"/>
      <c r="I367" s="34"/>
      <c r="J367" s="34"/>
    </row>
    <row r="368" spans="1:10">
      <c r="A368" s="43"/>
      <c r="I368" s="34"/>
      <c r="J368" s="34"/>
    </row>
    <row r="369" spans="1:10">
      <c r="A369" s="43"/>
      <c r="I369" s="34"/>
      <c r="J369" s="34"/>
    </row>
    <row r="370" spans="1:10">
      <c r="A370" s="43"/>
      <c r="I370" s="34"/>
      <c r="J370" s="34"/>
    </row>
    <row r="371" spans="1:10">
      <c r="A371" s="43"/>
      <c r="I371" s="34"/>
      <c r="J371" s="34"/>
    </row>
    <row r="372" spans="1:10">
      <c r="A372" s="43"/>
      <c r="I372" s="34"/>
      <c r="J372" s="34"/>
    </row>
    <row r="373" spans="1:10">
      <c r="A373" s="43"/>
      <c r="I373" s="34"/>
      <c r="J373" s="34"/>
    </row>
    <row r="374" spans="1:10">
      <c r="A374" s="43"/>
      <c r="I374" s="34"/>
      <c r="J374" s="34"/>
    </row>
    <row r="375" spans="1:10">
      <c r="A375" s="43"/>
      <c r="I375" s="34"/>
      <c r="J375" s="34"/>
    </row>
    <row r="376" spans="1:10">
      <c r="A376" s="43"/>
      <c r="I376" s="34"/>
      <c r="J376" s="34"/>
    </row>
    <row r="377" spans="1:10">
      <c r="A377" s="43"/>
      <c r="I377" s="34"/>
      <c r="J377" s="34"/>
    </row>
    <row r="378" spans="1:10">
      <c r="A378" s="43"/>
      <c r="I378" s="34"/>
      <c r="J378" s="34"/>
    </row>
    <row r="379" spans="1:10">
      <c r="A379" s="43"/>
      <c r="I379" s="34"/>
      <c r="J379" s="34"/>
    </row>
    <row r="380" spans="1:10">
      <c r="A380" s="43"/>
      <c r="I380" s="34"/>
      <c r="J380" s="34"/>
    </row>
    <row r="381" spans="1:10">
      <c r="A381" s="43"/>
      <c r="I381" s="34"/>
      <c r="J381" s="34"/>
    </row>
    <row r="382" spans="1:10">
      <c r="A382" s="43"/>
      <c r="I382" s="34"/>
      <c r="J382" s="34"/>
    </row>
    <row r="383" spans="1:10">
      <c r="A383" s="43"/>
      <c r="I383" s="34"/>
      <c r="J383" s="34"/>
    </row>
    <row r="384" spans="1:10">
      <c r="A384" s="43"/>
      <c r="I384" s="34"/>
      <c r="J384" s="34"/>
    </row>
    <row r="385" spans="1:10">
      <c r="A385" s="43"/>
      <c r="I385" s="34"/>
      <c r="J385" s="34"/>
    </row>
    <row r="386" spans="1:10">
      <c r="A386" s="43"/>
      <c r="I386" s="34"/>
      <c r="J386" s="34"/>
    </row>
    <row r="387" spans="1:10">
      <c r="A387" s="43"/>
      <c r="I387" s="34"/>
      <c r="J387" s="34"/>
    </row>
    <row r="388" spans="1:10">
      <c r="A388" s="43"/>
      <c r="I388" s="34"/>
      <c r="J388" s="34"/>
    </row>
    <row r="389" spans="1:10">
      <c r="A389" s="43"/>
      <c r="I389" s="34"/>
      <c r="J389" s="34"/>
    </row>
    <row r="390" spans="1:10">
      <c r="A390" s="43"/>
      <c r="I390" s="34"/>
      <c r="J390" s="34"/>
    </row>
    <row r="391" spans="1:10">
      <c r="A391" s="43"/>
      <c r="I391" s="34"/>
      <c r="J391" s="34"/>
    </row>
    <row r="392" spans="1:10">
      <c r="A392" s="43"/>
      <c r="I392" s="34"/>
      <c r="J392" s="34"/>
    </row>
    <row r="393" spans="1:10">
      <c r="A393" s="43"/>
      <c r="I393" s="34"/>
      <c r="J393" s="34"/>
    </row>
    <row r="394" spans="1:10">
      <c r="A394" s="43"/>
      <c r="I394" s="34"/>
      <c r="J394" s="34"/>
    </row>
    <row r="395" spans="1:10">
      <c r="A395" s="43"/>
      <c r="I395" s="34"/>
      <c r="J395" s="34"/>
    </row>
    <row r="396" spans="1:10">
      <c r="A396" s="43"/>
      <c r="I396" s="34"/>
      <c r="J396" s="34"/>
    </row>
    <row r="397" spans="1:10">
      <c r="A397" s="43"/>
      <c r="I397" s="34"/>
      <c r="J397" s="34"/>
    </row>
    <row r="398" spans="1:10">
      <c r="A398" s="43"/>
      <c r="I398" s="34"/>
      <c r="J398" s="34"/>
    </row>
    <row r="399" spans="1:10">
      <c r="A399" s="43"/>
      <c r="I399" s="34"/>
      <c r="J399" s="34"/>
    </row>
    <row r="400" spans="1:10">
      <c r="A400" s="43"/>
      <c r="I400" s="34"/>
      <c r="J400" s="34"/>
    </row>
    <row r="401" spans="1:10">
      <c r="A401" s="43"/>
      <c r="I401" s="34"/>
      <c r="J401" s="34"/>
    </row>
    <row r="402" spans="1:10">
      <c r="A402" s="43"/>
      <c r="I402" s="34"/>
      <c r="J402" s="34"/>
    </row>
    <row r="403" spans="1:10">
      <c r="A403" s="43"/>
      <c r="I403" s="34"/>
      <c r="J403" s="34"/>
    </row>
    <row r="404" spans="1:10">
      <c r="A404" s="43"/>
      <c r="I404" s="34"/>
      <c r="J404" s="34"/>
    </row>
    <row r="405" spans="1:10">
      <c r="A405" s="43"/>
      <c r="I405" s="34"/>
      <c r="J405" s="34"/>
    </row>
    <row r="406" spans="1:10">
      <c r="A406" s="43"/>
      <c r="I406" s="34"/>
      <c r="J406" s="34"/>
    </row>
    <row r="407" spans="1:10">
      <c r="A407" s="43"/>
      <c r="I407" s="34"/>
      <c r="J407" s="34"/>
    </row>
    <row r="408" spans="1:10">
      <c r="A408" s="43"/>
      <c r="I408" s="34"/>
      <c r="J408" s="34"/>
    </row>
    <row r="409" spans="1:10">
      <c r="A409" s="43"/>
      <c r="I409" s="34"/>
      <c r="J409" s="34"/>
    </row>
    <row r="410" spans="1:10">
      <c r="A410" s="43"/>
      <c r="I410" s="34"/>
      <c r="J410" s="34"/>
    </row>
    <row r="411" spans="1:10">
      <c r="A411" s="43"/>
      <c r="I411" s="34"/>
      <c r="J411" s="34"/>
    </row>
    <row r="412" spans="1:10">
      <c r="A412" s="43"/>
      <c r="I412" s="34"/>
      <c r="J412" s="34"/>
    </row>
    <row r="413" spans="1:10">
      <c r="A413" s="43"/>
      <c r="I413" s="34"/>
      <c r="J413" s="34"/>
    </row>
    <row r="414" spans="1:10">
      <c r="A414" s="43"/>
      <c r="I414" s="34"/>
      <c r="J414" s="34"/>
    </row>
    <row r="415" spans="1:10">
      <c r="A415" s="43"/>
      <c r="I415" s="34"/>
      <c r="J415" s="34"/>
    </row>
    <row r="416" spans="1:10">
      <c r="A416" s="43"/>
      <c r="I416" s="34"/>
      <c r="J416" s="34"/>
    </row>
    <row r="417" spans="1:10">
      <c r="A417" s="43"/>
      <c r="I417" s="34"/>
      <c r="J417" s="34"/>
    </row>
    <row r="418" spans="1:10">
      <c r="A418" s="43"/>
      <c r="I418" s="34"/>
      <c r="J418" s="34"/>
    </row>
    <row r="419" spans="1:10">
      <c r="A419" s="43"/>
      <c r="I419" s="34"/>
      <c r="J419" s="34"/>
    </row>
    <row r="420" spans="1:10">
      <c r="A420" s="43"/>
      <c r="I420" s="34"/>
      <c r="J420" s="34"/>
    </row>
    <row r="421" spans="1:10">
      <c r="A421" s="43"/>
      <c r="I421" s="34"/>
      <c r="J421" s="34"/>
    </row>
    <row r="422" spans="1:10">
      <c r="A422" s="43"/>
      <c r="I422" s="34"/>
      <c r="J422" s="34"/>
    </row>
    <row r="423" spans="1:10">
      <c r="A423" s="43"/>
      <c r="I423" s="34"/>
      <c r="J423" s="34"/>
    </row>
    <row r="424" spans="1:10">
      <c r="A424" s="43"/>
      <c r="I424" s="34"/>
      <c r="J424" s="34"/>
    </row>
    <row r="425" spans="1:10">
      <c r="A425" s="43"/>
      <c r="I425" s="34"/>
      <c r="J425" s="34"/>
    </row>
    <row r="426" spans="1:10">
      <c r="A426" s="43"/>
      <c r="I426" s="34"/>
      <c r="J426" s="34"/>
    </row>
    <row r="427" spans="1:10">
      <c r="A427" s="43"/>
      <c r="I427" s="34"/>
      <c r="J427" s="34"/>
    </row>
    <row r="428" spans="1:10">
      <c r="A428" s="43"/>
      <c r="I428" s="34"/>
      <c r="J428" s="34"/>
    </row>
    <row r="429" spans="1:10">
      <c r="A429" s="43"/>
      <c r="I429" s="34"/>
      <c r="J429" s="34"/>
    </row>
    <row r="430" spans="1:10">
      <c r="A430" s="43"/>
      <c r="I430" s="34"/>
      <c r="J430" s="34"/>
    </row>
    <row r="431" spans="1:10">
      <c r="A431" s="43"/>
      <c r="I431" s="34"/>
      <c r="J431" s="34"/>
    </row>
    <row r="432" spans="1:10">
      <c r="A432" s="43"/>
      <c r="I432" s="34"/>
      <c r="J432" s="34"/>
    </row>
    <row r="433" spans="1:10">
      <c r="A433" s="43"/>
      <c r="I433" s="34"/>
      <c r="J433" s="34"/>
    </row>
    <row r="434" spans="1:10">
      <c r="A434" s="43"/>
      <c r="I434" s="34"/>
      <c r="J434" s="34"/>
    </row>
    <row r="435" spans="1:10">
      <c r="A435" s="43"/>
      <c r="I435" s="34"/>
      <c r="J435" s="34"/>
    </row>
    <row r="436" spans="1:10">
      <c r="A436" s="43"/>
      <c r="I436" s="34"/>
      <c r="J436" s="34"/>
    </row>
    <row r="437" spans="1:10">
      <c r="A437" s="43"/>
      <c r="I437" s="34"/>
      <c r="J437" s="34"/>
    </row>
    <row r="438" spans="1:10">
      <c r="A438" s="43"/>
      <c r="I438" s="34"/>
      <c r="J438" s="34"/>
    </row>
    <row r="439" spans="1:10">
      <c r="A439" s="43"/>
      <c r="I439" s="34"/>
      <c r="J439" s="34"/>
    </row>
    <row r="440" spans="1:10">
      <c r="A440" s="43"/>
      <c r="I440" s="34"/>
      <c r="J440" s="34"/>
    </row>
    <row r="441" spans="1:10">
      <c r="A441" s="43"/>
      <c r="I441" s="34"/>
      <c r="J441" s="34"/>
    </row>
    <row r="442" spans="1:10">
      <c r="A442" s="43"/>
      <c r="I442" s="34"/>
      <c r="J442" s="34"/>
    </row>
    <row r="443" spans="1:10">
      <c r="A443" s="43"/>
      <c r="I443" s="34"/>
      <c r="J443" s="34"/>
    </row>
    <row r="444" spans="1:10">
      <c r="A444" s="43"/>
      <c r="I444" s="34"/>
      <c r="J444" s="34"/>
    </row>
    <row r="445" spans="1:10">
      <c r="A445" s="43"/>
      <c r="I445" s="34"/>
      <c r="J445" s="34"/>
    </row>
    <row r="446" spans="1:10">
      <c r="A446" s="43"/>
      <c r="I446" s="34"/>
      <c r="J446" s="34"/>
    </row>
    <row r="447" spans="1:10">
      <c r="A447" s="43"/>
      <c r="I447" s="34"/>
      <c r="J447" s="34"/>
    </row>
    <row r="448" spans="1:10">
      <c r="A448" s="43"/>
      <c r="I448" s="34"/>
      <c r="J448" s="34"/>
    </row>
    <row r="449" spans="1:10">
      <c r="A449" s="43"/>
      <c r="I449" s="34"/>
      <c r="J449" s="34"/>
    </row>
    <row r="450" spans="1:10">
      <c r="A450" s="43"/>
      <c r="I450" s="34"/>
      <c r="J450" s="34"/>
    </row>
    <row r="451" spans="1:10">
      <c r="A451" s="43"/>
      <c r="I451" s="34"/>
      <c r="J451" s="34"/>
    </row>
    <row r="452" spans="1:10">
      <c r="A452" s="43"/>
      <c r="I452" s="34"/>
      <c r="J452" s="34"/>
    </row>
    <row r="453" spans="1:10">
      <c r="A453" s="43"/>
      <c r="I453" s="34"/>
      <c r="J453" s="34"/>
    </row>
    <row r="454" spans="1:10">
      <c r="A454" s="43"/>
      <c r="I454" s="34"/>
      <c r="J454" s="34"/>
    </row>
    <row r="455" spans="1:10">
      <c r="A455" s="43"/>
      <c r="I455" s="34"/>
      <c r="J455" s="34"/>
    </row>
    <row r="456" spans="1:10">
      <c r="A456" s="43"/>
      <c r="I456" s="34"/>
      <c r="J456" s="34"/>
    </row>
    <row r="457" spans="1:10">
      <c r="A457" s="43"/>
      <c r="I457" s="34"/>
      <c r="J457" s="34"/>
    </row>
    <row r="458" spans="1:10">
      <c r="A458" s="43"/>
      <c r="I458" s="34"/>
      <c r="J458" s="34"/>
    </row>
    <row r="459" spans="1:10">
      <c r="A459" s="43"/>
      <c r="I459" s="34"/>
      <c r="J459" s="34"/>
    </row>
    <row r="460" spans="1:10">
      <c r="A460" s="43"/>
      <c r="I460" s="34"/>
      <c r="J460" s="34"/>
    </row>
    <row r="461" spans="1:10">
      <c r="A461" s="43"/>
      <c r="I461" s="34"/>
      <c r="J461" s="34"/>
    </row>
    <row r="462" spans="1:10">
      <c r="A462" s="43"/>
      <c r="I462" s="34"/>
      <c r="J462" s="34"/>
    </row>
    <row r="463" spans="1:10">
      <c r="A463" s="43"/>
      <c r="I463" s="34"/>
      <c r="J463" s="34"/>
    </row>
    <row r="464" spans="1:10">
      <c r="A464" s="43"/>
      <c r="I464" s="34"/>
      <c r="J464" s="34"/>
    </row>
    <row r="465" spans="1:10">
      <c r="A465" s="43"/>
      <c r="I465" s="34"/>
      <c r="J465" s="34"/>
    </row>
    <row r="466" spans="1:10">
      <c r="A466" s="43"/>
      <c r="I466" s="34"/>
      <c r="J466" s="34"/>
    </row>
    <row r="467" spans="1:10">
      <c r="A467" s="43"/>
      <c r="I467" s="34"/>
      <c r="J467" s="34"/>
    </row>
    <row r="468" spans="1:10">
      <c r="A468" s="43"/>
      <c r="I468" s="34"/>
      <c r="J468" s="34"/>
    </row>
    <row r="469" spans="1:10">
      <c r="A469" s="43"/>
      <c r="I469" s="34"/>
      <c r="J469" s="34"/>
    </row>
    <row r="470" spans="1:10">
      <c r="A470" s="43"/>
      <c r="I470" s="34"/>
      <c r="J470" s="34"/>
    </row>
    <row r="471" spans="1:10">
      <c r="A471" s="43"/>
      <c r="I471" s="34"/>
      <c r="J471" s="34"/>
    </row>
    <row r="472" spans="1:10">
      <c r="A472" s="43"/>
      <c r="I472" s="34"/>
      <c r="J472" s="34"/>
    </row>
    <row r="473" spans="1:10">
      <c r="A473" s="43"/>
      <c r="I473" s="34"/>
      <c r="J473" s="34"/>
    </row>
    <row r="474" spans="1:10">
      <c r="A474" s="43"/>
      <c r="I474" s="34"/>
      <c r="J474" s="34"/>
    </row>
    <row r="475" spans="1:10">
      <c r="A475" s="43"/>
      <c r="I475" s="34"/>
      <c r="J475" s="34"/>
    </row>
    <row r="476" spans="1:10">
      <c r="A476" s="43"/>
      <c r="I476" s="34"/>
      <c r="J476" s="34"/>
    </row>
    <row r="477" spans="1:10">
      <c r="A477" s="43"/>
      <c r="I477" s="34"/>
      <c r="J477" s="34"/>
    </row>
    <row r="478" spans="1:10">
      <c r="A478" s="43"/>
      <c r="I478" s="34"/>
      <c r="J478" s="34"/>
    </row>
    <row r="479" spans="1:10">
      <c r="A479" s="43"/>
      <c r="I479" s="34"/>
      <c r="J479" s="34"/>
    </row>
    <row r="480" spans="1:10">
      <c r="A480" s="43"/>
      <c r="I480" s="34"/>
      <c r="J480" s="34"/>
    </row>
    <row r="481" spans="1:10">
      <c r="A481" s="43"/>
      <c r="I481" s="34"/>
      <c r="J481" s="34"/>
    </row>
    <row r="482" spans="1:10">
      <c r="A482" s="43"/>
      <c r="I482" s="34"/>
      <c r="J482" s="34"/>
    </row>
    <row r="483" spans="1:10">
      <c r="A483" s="43"/>
      <c r="I483" s="34"/>
      <c r="J483" s="34"/>
    </row>
    <row r="484" spans="1:10">
      <c r="A484" s="43"/>
      <c r="I484" s="34"/>
      <c r="J484" s="34"/>
    </row>
    <row r="485" spans="1:10">
      <c r="A485" s="43"/>
      <c r="I485" s="34"/>
      <c r="J485" s="34"/>
    </row>
    <row r="486" spans="1:10">
      <c r="A486" s="43"/>
      <c r="I486" s="34"/>
      <c r="J486" s="34"/>
    </row>
    <row r="487" spans="1:10">
      <c r="A487" s="43"/>
      <c r="I487" s="34"/>
      <c r="J487" s="34"/>
    </row>
    <row r="488" spans="1:10">
      <c r="A488" s="43"/>
      <c r="I488" s="34"/>
      <c r="J488" s="34"/>
    </row>
    <row r="489" spans="1:10">
      <c r="A489" s="43"/>
      <c r="I489" s="34"/>
      <c r="J489" s="34"/>
    </row>
    <row r="490" spans="1:10">
      <c r="A490" s="43"/>
      <c r="I490" s="34"/>
      <c r="J490" s="34"/>
    </row>
    <row r="491" spans="1:10">
      <c r="A491" s="43"/>
      <c r="I491" s="34"/>
      <c r="J491" s="34"/>
    </row>
    <row r="492" spans="1:10">
      <c r="A492" s="43"/>
      <c r="I492" s="34"/>
      <c r="J492" s="34"/>
    </row>
    <row r="493" spans="1:10">
      <c r="A493" s="43"/>
      <c r="I493" s="34"/>
      <c r="J493" s="34"/>
    </row>
    <row r="494" spans="1:10">
      <c r="A494" s="43"/>
      <c r="I494" s="34"/>
      <c r="J494" s="34"/>
    </row>
    <row r="495" spans="1:10">
      <c r="A495" s="43"/>
      <c r="I495" s="34"/>
      <c r="J495" s="34"/>
    </row>
    <row r="496" spans="1:10">
      <c r="A496" s="43"/>
      <c r="I496" s="34"/>
      <c r="J496" s="34"/>
    </row>
    <row r="497" spans="1:10">
      <c r="A497" s="43"/>
      <c r="I497" s="34"/>
      <c r="J497" s="34"/>
    </row>
    <row r="498" spans="1:10">
      <c r="A498" s="43"/>
      <c r="I498" s="34"/>
      <c r="J498" s="34"/>
    </row>
    <row r="499" spans="1:10">
      <c r="A499" s="43"/>
      <c r="I499" s="34"/>
      <c r="J499" s="34"/>
    </row>
    <row r="500" spans="1:10">
      <c r="A500" s="43"/>
      <c r="I500" s="34"/>
      <c r="J500" s="34"/>
    </row>
    <row r="501" spans="1:10">
      <c r="A501" s="43"/>
      <c r="I501" s="34"/>
      <c r="J501" s="34"/>
    </row>
    <row r="502" spans="1:10">
      <c r="A502" s="43"/>
      <c r="I502" s="34"/>
      <c r="J502" s="34"/>
    </row>
    <row r="503" spans="1:10">
      <c r="A503" s="43"/>
      <c r="I503" s="34"/>
      <c r="J503" s="34"/>
    </row>
    <row r="504" spans="1:10">
      <c r="A504" s="43"/>
      <c r="I504" s="34"/>
      <c r="J504" s="34"/>
    </row>
    <row r="505" spans="1:10">
      <c r="A505" s="43"/>
      <c r="I505" s="34"/>
      <c r="J505" s="34"/>
    </row>
    <row r="506" spans="1:10">
      <c r="A506" s="43"/>
      <c r="I506" s="34"/>
      <c r="J506" s="34"/>
    </row>
    <row r="507" spans="1:10">
      <c r="A507" s="43"/>
      <c r="I507" s="34"/>
      <c r="J507" s="34"/>
    </row>
    <row r="508" spans="1:10">
      <c r="A508" s="43"/>
      <c r="I508" s="34"/>
      <c r="J508" s="34"/>
    </row>
    <row r="509" spans="1:10">
      <c r="A509" s="43"/>
      <c r="I509" s="34"/>
      <c r="J509" s="34"/>
    </row>
    <row r="510" spans="1:10">
      <c r="A510" s="43"/>
      <c r="I510" s="34"/>
      <c r="J510" s="34"/>
    </row>
    <row r="511" spans="1:10">
      <c r="A511" s="43"/>
      <c r="I511" s="34"/>
      <c r="J511" s="34"/>
    </row>
    <row r="512" spans="1:10">
      <c r="A512" s="43"/>
      <c r="I512" s="34"/>
      <c r="J512" s="34"/>
    </row>
    <row r="513" spans="1:10">
      <c r="A513" s="43"/>
      <c r="I513" s="34"/>
      <c r="J513" s="34"/>
    </row>
    <row r="514" spans="1:10">
      <c r="A514" s="43"/>
      <c r="I514" s="34"/>
      <c r="J514" s="34"/>
    </row>
    <row r="515" spans="1:10">
      <c r="A515" s="43"/>
      <c r="I515" s="34"/>
      <c r="J515" s="34"/>
    </row>
    <row r="516" spans="1:10">
      <c r="A516" s="43"/>
      <c r="I516" s="34"/>
      <c r="J516" s="34"/>
    </row>
    <row r="517" spans="1:10">
      <c r="A517" s="43"/>
      <c r="I517" s="34"/>
      <c r="J517" s="34"/>
    </row>
    <row r="518" spans="1:10">
      <c r="A518" s="43"/>
      <c r="I518" s="34"/>
      <c r="J518" s="34"/>
    </row>
    <row r="519" spans="1:10">
      <c r="A519" s="43"/>
      <c r="I519" s="34"/>
      <c r="J519" s="34"/>
    </row>
    <row r="520" spans="1:10">
      <c r="A520" s="43"/>
      <c r="I520" s="34"/>
      <c r="J520" s="34"/>
    </row>
    <row r="521" spans="1:10">
      <c r="A521" s="43"/>
      <c r="I521" s="34"/>
      <c r="J521" s="34"/>
    </row>
    <row r="522" spans="1:10">
      <c r="A522" s="43"/>
      <c r="I522" s="34"/>
      <c r="J522" s="34"/>
    </row>
    <row r="523" spans="1:10">
      <c r="A523" s="43"/>
      <c r="I523" s="34"/>
      <c r="J523" s="34"/>
    </row>
    <row r="524" spans="1:10">
      <c r="A524" s="43"/>
      <c r="I524" s="34"/>
      <c r="J524" s="34"/>
    </row>
    <row r="525" spans="1:10">
      <c r="A525" s="43"/>
      <c r="I525" s="34"/>
      <c r="J525" s="34"/>
    </row>
    <row r="526" spans="1:10">
      <c r="A526" s="43"/>
      <c r="I526" s="34"/>
      <c r="J526" s="34"/>
    </row>
    <row r="527" spans="1:10">
      <c r="A527" s="43"/>
      <c r="I527" s="34"/>
      <c r="J527" s="34"/>
    </row>
    <row r="528" spans="1:10">
      <c r="A528" s="43"/>
      <c r="I528" s="34"/>
      <c r="J528" s="34"/>
    </row>
    <row r="529" spans="1:10">
      <c r="A529" s="43"/>
      <c r="I529" s="34"/>
      <c r="J529" s="34"/>
    </row>
    <row r="530" spans="1:10">
      <c r="A530" s="43"/>
      <c r="I530" s="34"/>
      <c r="J530" s="34"/>
    </row>
    <row r="531" spans="1:10">
      <c r="A531" s="43"/>
      <c r="I531" s="34"/>
      <c r="J531" s="34"/>
    </row>
    <row r="532" spans="1:10">
      <c r="A532" s="43"/>
      <c r="I532" s="34"/>
      <c r="J532" s="34"/>
    </row>
    <row r="533" spans="1:10">
      <c r="A533" s="43"/>
      <c r="I533" s="34"/>
      <c r="J533" s="34"/>
    </row>
    <row r="534" spans="1:10">
      <c r="A534" s="43"/>
      <c r="I534" s="34"/>
      <c r="J534" s="34"/>
    </row>
    <row r="535" spans="1:10">
      <c r="A535" s="43"/>
      <c r="I535" s="34"/>
      <c r="J535" s="34"/>
    </row>
    <row r="536" spans="1:10">
      <c r="A536" s="43"/>
      <c r="I536" s="34"/>
      <c r="J536" s="34"/>
    </row>
    <row r="537" spans="1:10">
      <c r="A537" s="43"/>
      <c r="I537" s="34"/>
      <c r="J537" s="34"/>
    </row>
    <row r="538" spans="1:10">
      <c r="A538" s="43"/>
      <c r="I538" s="34"/>
      <c r="J538" s="34"/>
    </row>
    <row r="539" spans="1:10">
      <c r="A539" s="43"/>
      <c r="I539" s="34"/>
      <c r="J539" s="34"/>
    </row>
    <row r="540" spans="1:10">
      <c r="A540" s="43"/>
      <c r="I540" s="34"/>
      <c r="J540" s="34"/>
    </row>
    <row r="541" spans="1:10">
      <c r="A541" s="43"/>
      <c r="I541" s="34"/>
      <c r="J541" s="34"/>
    </row>
    <row r="542" spans="1:10">
      <c r="A542" s="43"/>
      <c r="I542" s="34"/>
      <c r="J542" s="34"/>
    </row>
    <row r="543" spans="1:10">
      <c r="A543" s="43"/>
      <c r="I543" s="34"/>
      <c r="J543" s="34"/>
    </row>
    <row r="544" spans="1:10">
      <c r="A544" s="43"/>
      <c r="I544" s="34"/>
      <c r="J544" s="34"/>
    </row>
    <row r="545" spans="1:10">
      <c r="A545" s="43"/>
      <c r="I545" s="34"/>
      <c r="J545" s="34"/>
    </row>
    <row r="546" spans="1:10">
      <c r="A546" s="43"/>
      <c r="I546" s="34"/>
      <c r="J546" s="34"/>
    </row>
    <row r="547" spans="1:10">
      <c r="A547" s="43"/>
      <c r="I547" s="34"/>
      <c r="J547" s="34"/>
    </row>
    <row r="548" spans="1:10">
      <c r="A548" s="43"/>
      <c r="I548" s="34"/>
      <c r="J548" s="34"/>
    </row>
    <row r="549" spans="1:10">
      <c r="A549" s="43"/>
      <c r="I549" s="34"/>
      <c r="J549" s="34"/>
    </row>
    <row r="550" spans="1:10">
      <c r="A550" s="43"/>
      <c r="I550" s="34"/>
      <c r="J550" s="34"/>
    </row>
    <row r="551" spans="1:10">
      <c r="A551" s="43"/>
      <c r="I551" s="34"/>
      <c r="J551" s="34"/>
    </row>
    <row r="552" spans="1:10">
      <c r="A552" s="43"/>
      <c r="I552" s="34"/>
      <c r="J552" s="34"/>
    </row>
    <row r="553" spans="1:10">
      <c r="A553" s="43"/>
      <c r="I553" s="34"/>
      <c r="J553" s="34"/>
    </row>
    <row r="554" spans="1:10">
      <c r="A554" s="43"/>
      <c r="I554" s="34"/>
      <c r="J554" s="34"/>
    </row>
    <row r="555" spans="1:10">
      <c r="A555" s="43"/>
      <c r="I555" s="34"/>
      <c r="J555" s="34"/>
    </row>
    <row r="556" spans="1:10">
      <c r="A556" s="43"/>
      <c r="I556" s="34"/>
      <c r="J556" s="34"/>
    </row>
    <row r="557" spans="1:10">
      <c r="A557" s="43"/>
      <c r="I557" s="34"/>
      <c r="J557" s="34"/>
    </row>
    <row r="558" spans="1:10">
      <c r="A558" s="43"/>
      <c r="I558" s="34"/>
      <c r="J558" s="34"/>
    </row>
    <row r="559" spans="1:10">
      <c r="A559" s="43"/>
      <c r="I559" s="34"/>
      <c r="J559" s="34"/>
    </row>
    <row r="560" spans="1:10">
      <c r="A560" s="43"/>
      <c r="I560" s="34"/>
      <c r="J560" s="34"/>
    </row>
    <row r="561" spans="1:10">
      <c r="A561" s="43"/>
      <c r="I561" s="34"/>
      <c r="J561" s="34"/>
    </row>
    <row r="562" spans="1:10">
      <c r="A562" s="43"/>
      <c r="I562" s="34"/>
      <c r="J562" s="34"/>
    </row>
    <row r="563" spans="1:10">
      <c r="A563" s="43"/>
      <c r="I563" s="34"/>
      <c r="J563" s="34"/>
    </row>
    <row r="564" spans="1:10">
      <c r="A564" s="43"/>
      <c r="I564" s="34"/>
      <c r="J564" s="34"/>
    </row>
    <row r="565" spans="1:10">
      <c r="A565" s="43"/>
      <c r="I565" s="34"/>
      <c r="J565" s="34"/>
    </row>
    <row r="566" spans="1:10">
      <c r="A566" s="43"/>
      <c r="I566" s="34"/>
      <c r="J566" s="34"/>
    </row>
    <row r="567" spans="1:10">
      <c r="A567" s="43"/>
      <c r="I567" s="34"/>
      <c r="J567" s="34"/>
    </row>
    <row r="568" spans="1:10">
      <c r="A568" s="43"/>
      <c r="I568" s="34"/>
      <c r="J568" s="34"/>
    </row>
    <row r="569" spans="1:10">
      <c r="A569" s="43"/>
      <c r="I569" s="34"/>
      <c r="J569" s="34"/>
    </row>
    <row r="570" spans="1:10">
      <c r="A570" s="43"/>
      <c r="I570" s="34"/>
      <c r="J570" s="34"/>
    </row>
    <row r="571" spans="1:10">
      <c r="A571" s="43"/>
      <c r="I571" s="34"/>
      <c r="J571" s="34"/>
    </row>
    <row r="572" spans="1:10">
      <c r="A572" s="43"/>
      <c r="I572" s="34"/>
      <c r="J572" s="34"/>
    </row>
    <row r="573" spans="1:10">
      <c r="A573" s="43"/>
      <c r="I573" s="34"/>
      <c r="J573" s="34"/>
    </row>
    <row r="574" spans="1:10">
      <c r="A574" s="43"/>
      <c r="I574" s="34"/>
      <c r="J574" s="34"/>
    </row>
    <row r="575" spans="1:10">
      <c r="A575" s="43"/>
      <c r="I575" s="34"/>
      <c r="J575" s="34"/>
    </row>
    <row r="576" spans="1:10">
      <c r="A576" s="43"/>
      <c r="I576" s="34"/>
      <c r="J576" s="34"/>
    </row>
    <row r="577" spans="1:10">
      <c r="A577" s="43"/>
      <c r="I577" s="34"/>
      <c r="J577" s="34"/>
    </row>
    <row r="578" spans="1:10">
      <c r="A578" s="43"/>
      <c r="I578" s="34"/>
      <c r="J578" s="34"/>
    </row>
    <row r="579" spans="1:10">
      <c r="A579" s="43"/>
      <c r="I579" s="34"/>
      <c r="J579" s="34"/>
    </row>
    <row r="580" spans="1:10">
      <c r="A580" s="43"/>
      <c r="I580" s="34"/>
      <c r="J580" s="34"/>
    </row>
    <row r="581" spans="1:10">
      <c r="A581" s="43"/>
      <c r="I581" s="34"/>
      <c r="J581" s="34"/>
    </row>
    <row r="582" spans="1:10">
      <c r="A582" s="43"/>
      <c r="I582" s="34"/>
      <c r="J582" s="34"/>
    </row>
    <row r="583" spans="1:10">
      <c r="A583" s="43"/>
      <c r="I583" s="34"/>
      <c r="J583" s="34"/>
    </row>
    <row r="584" spans="1:10">
      <c r="A584" s="43"/>
      <c r="I584" s="34"/>
      <c r="J584" s="34"/>
    </row>
    <row r="585" spans="1:10">
      <c r="A585" s="43"/>
      <c r="I585" s="34"/>
      <c r="J585" s="34"/>
    </row>
    <row r="586" spans="1:10">
      <c r="A586" s="43"/>
      <c r="I586" s="34"/>
      <c r="J586" s="34"/>
    </row>
    <row r="587" spans="1:10">
      <c r="A587" s="43"/>
      <c r="I587" s="34"/>
      <c r="J587" s="34"/>
    </row>
    <row r="588" spans="1:10">
      <c r="A588" s="43"/>
      <c r="I588" s="34"/>
      <c r="J588" s="34"/>
    </row>
    <row r="589" spans="1:10">
      <c r="A589" s="43"/>
      <c r="I589" s="34"/>
      <c r="J589" s="34"/>
    </row>
    <row r="590" spans="1:10">
      <c r="A590" s="43"/>
      <c r="I590" s="34"/>
      <c r="J590" s="34"/>
    </row>
    <row r="591" spans="1:10">
      <c r="A591" s="43"/>
      <c r="I591" s="34"/>
      <c r="J591" s="34"/>
    </row>
    <row r="592" spans="1:10">
      <c r="A592" s="43"/>
      <c r="I592" s="34"/>
      <c r="J592" s="34"/>
    </row>
    <row r="593" spans="1:10">
      <c r="A593" s="43"/>
      <c r="I593" s="34"/>
      <c r="J593" s="34"/>
    </row>
    <row r="594" spans="1:10">
      <c r="A594" s="43"/>
      <c r="I594" s="34"/>
      <c r="J594" s="34"/>
    </row>
    <row r="595" spans="1:10">
      <c r="A595" s="43"/>
      <c r="I595" s="34"/>
      <c r="J595" s="34"/>
    </row>
    <row r="596" spans="1:10">
      <c r="A596" s="43"/>
      <c r="I596" s="34"/>
      <c r="J596" s="34"/>
    </row>
    <row r="597" spans="1:10">
      <c r="A597" s="43"/>
      <c r="I597" s="34"/>
      <c r="J597" s="34"/>
    </row>
    <row r="598" spans="1:10">
      <c r="A598" s="43"/>
      <c r="I598" s="34"/>
      <c r="J598" s="34"/>
    </row>
    <row r="599" spans="1:10">
      <c r="A599" s="43"/>
      <c r="I599" s="34"/>
      <c r="J599" s="34"/>
    </row>
    <row r="600" spans="1:10">
      <c r="A600" s="43"/>
      <c r="I600" s="34"/>
      <c r="J600" s="34"/>
    </row>
    <row r="601" spans="1:10">
      <c r="A601" s="43"/>
      <c r="I601" s="34"/>
      <c r="J601" s="34"/>
    </row>
    <row r="602" spans="1:10">
      <c r="A602" s="43"/>
      <c r="I602" s="34"/>
      <c r="J602" s="34"/>
    </row>
    <row r="603" spans="1:10">
      <c r="A603" s="43"/>
      <c r="I603" s="34"/>
      <c r="J603" s="34"/>
    </row>
    <row r="604" spans="1:10">
      <c r="A604" s="43"/>
      <c r="I604" s="34"/>
      <c r="J604" s="34"/>
    </row>
    <row r="605" spans="1:10">
      <c r="A605" s="43"/>
      <c r="I605" s="34"/>
      <c r="J605" s="34"/>
    </row>
    <row r="606" spans="1:10">
      <c r="A606" s="43"/>
      <c r="I606" s="34"/>
      <c r="J606" s="34"/>
    </row>
    <row r="607" spans="1:10">
      <c r="A607" s="43"/>
      <c r="I607" s="34"/>
      <c r="J607" s="34"/>
    </row>
    <row r="608" spans="1:10">
      <c r="A608" s="43"/>
      <c r="I608" s="34"/>
      <c r="J608" s="34"/>
    </row>
    <row r="609" spans="1:10">
      <c r="A609" s="43"/>
      <c r="I609" s="34"/>
      <c r="J609" s="34"/>
    </row>
    <row r="610" spans="1:10">
      <c r="A610" s="43"/>
      <c r="I610" s="34"/>
      <c r="J610" s="34"/>
    </row>
    <row r="611" spans="1:10">
      <c r="A611" s="43"/>
      <c r="I611" s="34"/>
      <c r="J611" s="34"/>
    </row>
    <row r="612" spans="1:10">
      <c r="A612" s="43"/>
      <c r="I612" s="34"/>
      <c r="J612" s="34"/>
    </row>
    <row r="613" spans="1:10">
      <c r="A613" s="43"/>
      <c r="I613" s="34"/>
      <c r="J613" s="34"/>
    </row>
    <row r="614" spans="1:10">
      <c r="A614" s="43"/>
      <c r="I614" s="34"/>
      <c r="J614" s="34"/>
    </row>
    <row r="615" spans="1:10">
      <c r="A615" s="43"/>
      <c r="I615" s="34"/>
      <c r="J615" s="34"/>
    </row>
    <row r="616" spans="1:10">
      <c r="A616" s="43"/>
      <c r="I616" s="34"/>
      <c r="J616" s="34"/>
    </row>
    <row r="617" spans="1:10">
      <c r="A617" s="43"/>
      <c r="I617" s="34"/>
      <c r="J617" s="34"/>
    </row>
    <row r="618" spans="1:10">
      <c r="A618" s="43"/>
      <c r="I618" s="34"/>
      <c r="J618" s="34"/>
    </row>
    <row r="619" spans="1:10">
      <c r="A619" s="43"/>
      <c r="I619" s="34"/>
      <c r="J619" s="34"/>
    </row>
    <row r="620" spans="1:10">
      <c r="A620" s="43"/>
      <c r="I620" s="34"/>
      <c r="J620" s="34"/>
    </row>
    <row r="621" spans="1:10">
      <c r="A621" s="43"/>
      <c r="I621" s="34"/>
      <c r="J621" s="34"/>
    </row>
    <row r="622" spans="1:10">
      <c r="A622" s="43"/>
      <c r="I622" s="34"/>
      <c r="J622" s="34"/>
    </row>
    <row r="623" spans="1:10">
      <c r="A623" s="43"/>
      <c r="I623" s="34"/>
      <c r="J623" s="34"/>
    </row>
    <row r="624" spans="1:10">
      <c r="A624" s="43"/>
      <c r="I624" s="34"/>
      <c r="J624" s="34"/>
    </row>
    <row r="625" spans="1:10">
      <c r="A625" s="43"/>
      <c r="I625" s="34"/>
      <c r="J625" s="34"/>
    </row>
    <row r="626" spans="1:10">
      <c r="A626" s="43"/>
      <c r="I626" s="34"/>
      <c r="J626" s="34"/>
    </row>
    <row r="627" spans="1:10">
      <c r="A627" s="43"/>
      <c r="I627" s="34"/>
      <c r="J627" s="34"/>
    </row>
    <row r="628" spans="1:10">
      <c r="A628" s="43"/>
      <c r="I628" s="34"/>
      <c r="J628" s="34"/>
    </row>
    <row r="629" spans="1:10">
      <c r="A629" s="43"/>
      <c r="I629" s="34"/>
      <c r="J629" s="34"/>
    </row>
    <row r="630" spans="1:10">
      <c r="A630" s="43"/>
      <c r="I630" s="34"/>
      <c r="J630" s="34"/>
    </row>
    <row r="631" spans="1:10">
      <c r="A631" s="43"/>
      <c r="I631" s="34"/>
      <c r="J631" s="34"/>
    </row>
    <row r="632" spans="1:10">
      <c r="A632" s="43"/>
      <c r="I632" s="34"/>
      <c r="J632" s="34"/>
    </row>
    <row r="633" spans="1:10">
      <c r="A633" s="43"/>
      <c r="I633" s="34"/>
      <c r="J633" s="34"/>
    </row>
    <row r="634" spans="1:10">
      <c r="A634" s="43"/>
      <c r="I634" s="34"/>
      <c r="J634" s="34"/>
    </row>
    <row r="635" spans="1:10">
      <c r="A635" s="43"/>
      <c r="I635" s="34"/>
      <c r="J635" s="34"/>
    </row>
    <row r="636" spans="1:10">
      <c r="A636" s="43"/>
      <c r="I636" s="34"/>
      <c r="J636" s="34"/>
    </row>
    <row r="637" spans="1:10">
      <c r="A637" s="43"/>
      <c r="I637" s="34"/>
      <c r="J637" s="34"/>
    </row>
    <row r="638" spans="1:10">
      <c r="A638" s="43"/>
      <c r="I638" s="34"/>
      <c r="J638" s="34"/>
    </row>
    <row r="639" spans="1:10">
      <c r="A639" s="43"/>
      <c r="I639" s="34"/>
      <c r="J639" s="34"/>
    </row>
    <row r="640" spans="1:10">
      <c r="A640" s="43"/>
      <c r="I640" s="34"/>
      <c r="J640" s="34"/>
    </row>
    <row r="641" spans="1:10">
      <c r="A641" s="43"/>
      <c r="I641" s="34"/>
      <c r="J641" s="34"/>
    </row>
    <row r="642" spans="1:10">
      <c r="A642" s="43"/>
      <c r="I642" s="34"/>
      <c r="J642" s="34"/>
    </row>
    <row r="643" spans="1:10">
      <c r="A643" s="43"/>
      <c r="I643" s="34"/>
      <c r="J643" s="34"/>
    </row>
    <row r="644" spans="1:10">
      <c r="A644" s="43"/>
      <c r="I644" s="34"/>
      <c r="J644" s="34"/>
    </row>
    <row r="645" spans="1:10">
      <c r="A645" s="43"/>
      <c r="I645" s="34"/>
      <c r="J645" s="34"/>
    </row>
    <row r="646" spans="1:10">
      <c r="A646" s="43"/>
      <c r="I646" s="34"/>
      <c r="J646" s="34"/>
    </row>
    <row r="647" spans="1:10">
      <c r="A647" s="43"/>
      <c r="I647" s="34"/>
      <c r="J647" s="34"/>
    </row>
    <row r="648" spans="1:10">
      <c r="A648" s="43"/>
      <c r="I648" s="34"/>
      <c r="J648" s="34"/>
    </row>
    <row r="649" spans="1:10">
      <c r="A649" s="43"/>
      <c r="I649" s="34"/>
      <c r="J649" s="34"/>
    </row>
    <row r="650" spans="1:10">
      <c r="A650" s="43"/>
      <c r="I650" s="34"/>
      <c r="J650" s="34"/>
    </row>
    <row r="651" spans="1:10">
      <c r="A651" s="43"/>
      <c r="I651" s="34"/>
      <c r="J651" s="34"/>
    </row>
    <row r="652" spans="1:10">
      <c r="A652" s="43"/>
      <c r="I652" s="34"/>
      <c r="J652" s="34"/>
    </row>
    <row r="653" spans="1:10">
      <c r="A653" s="43"/>
      <c r="I653" s="34"/>
      <c r="J653" s="34"/>
    </row>
    <row r="654" spans="1:10">
      <c r="A654" s="43"/>
      <c r="I654" s="34"/>
      <c r="J654" s="34"/>
    </row>
    <row r="655" spans="1:10">
      <c r="A655" s="43"/>
      <c r="I655" s="34"/>
      <c r="J655" s="34"/>
    </row>
    <row r="656" spans="1:10">
      <c r="A656" s="43"/>
      <c r="I656" s="34"/>
      <c r="J656" s="34"/>
    </row>
    <row r="657" spans="1:10">
      <c r="A657" s="43"/>
      <c r="I657" s="34"/>
      <c r="J657" s="34"/>
    </row>
    <row r="658" spans="1:10">
      <c r="A658" s="43"/>
      <c r="I658" s="34"/>
      <c r="J658" s="34"/>
    </row>
    <row r="659" spans="1:10">
      <c r="A659" s="43"/>
      <c r="I659" s="34"/>
      <c r="J659" s="34"/>
    </row>
    <row r="660" spans="1:10">
      <c r="A660" s="43"/>
      <c r="I660" s="34"/>
      <c r="J660" s="34"/>
    </row>
    <row r="661" spans="1:10">
      <c r="A661" s="43"/>
      <c r="I661" s="34"/>
      <c r="J661" s="34"/>
    </row>
    <row r="662" spans="1:10">
      <c r="A662" s="43"/>
      <c r="I662" s="34"/>
      <c r="J662" s="34"/>
    </row>
    <row r="663" spans="1:10">
      <c r="A663" s="43"/>
      <c r="I663" s="34"/>
      <c r="J663" s="34"/>
    </row>
    <row r="664" spans="1:10">
      <c r="A664" s="43"/>
      <c r="I664" s="34"/>
      <c r="J664" s="34"/>
    </row>
    <row r="665" spans="1:10">
      <c r="A665" s="43"/>
      <c r="I665" s="34"/>
      <c r="J665" s="34"/>
    </row>
    <row r="666" spans="1:10">
      <c r="A666" s="43"/>
      <c r="I666" s="34"/>
      <c r="J666" s="34"/>
    </row>
    <row r="667" spans="1:10">
      <c r="A667" s="43"/>
      <c r="I667" s="34"/>
      <c r="J667" s="34"/>
    </row>
    <row r="668" spans="1:10">
      <c r="A668" s="43"/>
      <c r="I668" s="34"/>
      <c r="J668" s="34"/>
    </row>
    <row r="669" spans="1:10">
      <c r="A669" s="43"/>
      <c r="I669" s="34"/>
      <c r="J669" s="34"/>
    </row>
    <row r="670" spans="1:10">
      <c r="A670" s="43"/>
      <c r="I670" s="34"/>
      <c r="J670" s="34"/>
    </row>
    <row r="671" spans="1:10">
      <c r="A671" s="43"/>
      <c r="I671" s="34"/>
      <c r="J671" s="34"/>
    </row>
    <row r="672" spans="1:10">
      <c r="A672" s="43"/>
      <c r="I672" s="34"/>
      <c r="J672" s="34"/>
    </row>
    <row r="673" spans="1:10">
      <c r="A673" s="43"/>
      <c r="I673" s="34"/>
      <c r="J673" s="34"/>
    </row>
    <row r="674" spans="1:10">
      <c r="A674" s="43"/>
      <c r="I674" s="34"/>
      <c r="J674" s="34"/>
    </row>
    <row r="675" spans="1:10">
      <c r="A675" s="43"/>
      <c r="I675" s="34"/>
      <c r="J675" s="34"/>
    </row>
    <row r="676" spans="1:10">
      <c r="A676" s="43"/>
      <c r="I676" s="34"/>
      <c r="J676" s="34"/>
    </row>
    <row r="677" spans="1:10">
      <c r="A677" s="43"/>
      <c r="I677" s="34"/>
      <c r="J677" s="34"/>
    </row>
    <row r="678" spans="1:10">
      <c r="A678" s="43"/>
      <c r="I678" s="34"/>
      <c r="J678" s="34"/>
    </row>
    <row r="679" spans="1:10">
      <c r="A679" s="43"/>
      <c r="I679" s="34"/>
      <c r="J679" s="34"/>
    </row>
    <row r="680" spans="1:10">
      <c r="A680" s="43"/>
      <c r="I680" s="34"/>
      <c r="J680" s="34"/>
    </row>
    <row r="681" spans="1:10">
      <c r="A681" s="43"/>
      <c r="I681" s="34"/>
      <c r="J681" s="34"/>
    </row>
    <row r="682" spans="1:10">
      <c r="A682" s="43"/>
      <c r="I682" s="34"/>
      <c r="J682" s="34"/>
    </row>
    <row r="683" spans="1:10">
      <c r="A683" s="43"/>
      <c r="I683" s="34"/>
      <c r="J683" s="34"/>
    </row>
    <row r="684" spans="1:10">
      <c r="A684" s="43"/>
      <c r="I684" s="34"/>
      <c r="J684" s="34"/>
    </row>
    <row r="685" spans="1:10">
      <c r="A685" s="43"/>
      <c r="I685" s="34"/>
      <c r="J685" s="34"/>
    </row>
    <row r="686" spans="1:10">
      <c r="A686" s="43"/>
      <c r="I686" s="34"/>
      <c r="J686" s="34"/>
    </row>
    <row r="687" spans="1:10">
      <c r="A687" s="43"/>
      <c r="I687" s="34"/>
      <c r="J687" s="34"/>
    </row>
    <row r="688" spans="1:10">
      <c r="A688" s="43"/>
      <c r="I688" s="34"/>
      <c r="J688" s="34"/>
    </row>
    <row r="689" spans="1:10">
      <c r="A689" s="43"/>
      <c r="I689" s="34"/>
      <c r="J689" s="34"/>
    </row>
    <row r="690" spans="1:10">
      <c r="A690" s="43"/>
      <c r="I690" s="34"/>
      <c r="J690" s="34"/>
    </row>
    <row r="691" spans="1:10">
      <c r="A691" s="43"/>
      <c r="I691" s="34"/>
      <c r="J691" s="34"/>
    </row>
    <row r="692" spans="1:10">
      <c r="A692" s="43"/>
      <c r="I692" s="34"/>
      <c r="J692" s="34"/>
    </row>
    <row r="693" spans="1:10">
      <c r="A693" s="43"/>
      <c r="I693" s="34"/>
      <c r="J693" s="34"/>
    </row>
    <row r="694" spans="1:10">
      <c r="A694" s="43"/>
      <c r="I694" s="34"/>
      <c r="J694" s="34"/>
    </row>
    <row r="695" spans="1:10">
      <c r="A695" s="43"/>
      <c r="I695" s="34"/>
      <c r="J695" s="34"/>
    </row>
    <row r="696" spans="1:10">
      <c r="A696" s="43"/>
      <c r="I696" s="34"/>
      <c r="J696" s="34"/>
    </row>
    <row r="697" spans="1:10">
      <c r="A697" s="43"/>
      <c r="I697" s="34"/>
      <c r="J697" s="34"/>
    </row>
    <row r="698" spans="1:10">
      <c r="A698" s="43"/>
      <c r="I698" s="34"/>
      <c r="J698" s="34"/>
    </row>
    <row r="699" spans="1:10">
      <c r="A699" s="43"/>
      <c r="I699" s="34"/>
      <c r="J699" s="34"/>
    </row>
    <row r="700" spans="1:10">
      <c r="A700" s="43"/>
      <c r="I700" s="34"/>
      <c r="J700" s="34"/>
    </row>
    <row r="701" spans="1:10">
      <c r="A701" s="43"/>
      <c r="I701" s="34"/>
      <c r="J701" s="34"/>
    </row>
    <row r="702" spans="1:10">
      <c r="A702" s="43"/>
      <c r="I702" s="34"/>
      <c r="J702" s="34"/>
    </row>
    <row r="703" spans="1:10">
      <c r="A703" s="43"/>
      <c r="I703" s="34"/>
      <c r="J703" s="34"/>
    </row>
    <row r="704" spans="1:10">
      <c r="A704" s="43"/>
      <c r="I704" s="34"/>
      <c r="J704" s="34"/>
    </row>
    <row r="705" spans="1:10">
      <c r="A705" s="43"/>
      <c r="I705" s="34"/>
      <c r="J705" s="34"/>
    </row>
    <row r="706" spans="1:10">
      <c r="A706" s="43"/>
      <c r="I706" s="34"/>
      <c r="J706" s="34"/>
    </row>
    <row r="707" spans="1:10">
      <c r="A707" s="43"/>
      <c r="I707" s="34"/>
      <c r="J707" s="34"/>
    </row>
    <row r="708" spans="1:10">
      <c r="A708" s="43"/>
      <c r="I708" s="34"/>
      <c r="J708" s="34"/>
    </row>
    <row r="709" spans="1:10">
      <c r="A709" s="43"/>
      <c r="I709" s="34"/>
      <c r="J709" s="34"/>
    </row>
    <row r="710" spans="1:10">
      <c r="A710" s="43"/>
      <c r="I710" s="34"/>
      <c r="J710" s="34"/>
    </row>
    <row r="711" spans="1:10">
      <c r="A711" s="43"/>
      <c r="I711" s="34"/>
      <c r="J711" s="34"/>
    </row>
    <row r="712" spans="1:10">
      <c r="A712" s="43"/>
      <c r="I712" s="34"/>
      <c r="J712" s="34"/>
    </row>
    <row r="713" spans="1:10">
      <c r="A713" s="43"/>
      <c r="I713" s="34"/>
      <c r="J713" s="34"/>
    </row>
    <row r="714" spans="1:10">
      <c r="A714" s="43"/>
      <c r="I714" s="34"/>
      <c r="J714" s="34"/>
    </row>
    <row r="715" spans="1:10">
      <c r="A715" s="43"/>
      <c r="I715" s="34"/>
      <c r="J715" s="34"/>
    </row>
    <row r="716" spans="1:10">
      <c r="A716" s="43"/>
      <c r="I716" s="34"/>
      <c r="J716" s="34"/>
    </row>
    <row r="717" spans="1:10">
      <c r="A717" s="43"/>
      <c r="I717" s="34"/>
      <c r="J717" s="34"/>
    </row>
    <row r="718" spans="1:10">
      <c r="A718" s="43"/>
      <c r="I718" s="34"/>
      <c r="J718" s="34"/>
    </row>
    <row r="719" spans="1:10">
      <c r="A719" s="43"/>
      <c r="I719" s="34"/>
      <c r="J719" s="34"/>
    </row>
    <row r="720" spans="1:10">
      <c r="A720" s="43"/>
      <c r="I720" s="34"/>
      <c r="J720" s="34"/>
    </row>
    <row r="721" spans="1:10">
      <c r="A721" s="43"/>
      <c r="I721" s="34"/>
      <c r="J721" s="34"/>
    </row>
    <row r="722" spans="1:10">
      <c r="A722" s="43"/>
      <c r="I722" s="34"/>
      <c r="J722" s="34"/>
    </row>
    <row r="723" spans="1:10">
      <c r="A723" s="43"/>
      <c r="I723" s="34"/>
      <c r="J723" s="34"/>
    </row>
    <row r="724" spans="1:10">
      <c r="A724" s="43"/>
      <c r="I724" s="34"/>
      <c r="J724" s="34"/>
    </row>
    <row r="725" spans="1:10">
      <c r="A725" s="43"/>
      <c r="I725" s="34"/>
      <c r="J725" s="34"/>
    </row>
    <row r="726" spans="1:10">
      <c r="A726" s="43"/>
      <c r="I726" s="34"/>
      <c r="J726" s="34"/>
    </row>
    <row r="727" spans="1:10">
      <c r="A727" s="43"/>
      <c r="I727" s="34"/>
      <c r="J727" s="34"/>
    </row>
    <row r="728" spans="1:10">
      <c r="A728" s="43"/>
      <c r="I728" s="34"/>
      <c r="J728" s="34"/>
    </row>
    <row r="729" spans="1:10">
      <c r="A729" s="43"/>
      <c r="I729" s="34"/>
      <c r="J729" s="34"/>
    </row>
    <row r="730" spans="1:10">
      <c r="A730" s="43"/>
      <c r="I730" s="34"/>
      <c r="J730" s="34"/>
    </row>
    <row r="731" spans="1:10">
      <c r="A731" s="43"/>
      <c r="I731" s="34"/>
      <c r="J731" s="34"/>
    </row>
    <row r="732" spans="1:10">
      <c r="A732" s="43"/>
      <c r="I732" s="34"/>
      <c r="J732" s="34"/>
    </row>
    <row r="733" spans="1:10">
      <c r="A733" s="43"/>
      <c r="I733" s="34"/>
      <c r="J733" s="34"/>
    </row>
    <row r="734" spans="1:10">
      <c r="A734" s="43"/>
      <c r="I734" s="34"/>
      <c r="J734" s="34"/>
    </row>
    <row r="735" spans="1:10">
      <c r="A735" s="43"/>
      <c r="I735" s="34"/>
      <c r="J735" s="34"/>
    </row>
    <row r="736" spans="1:10">
      <c r="A736" s="43"/>
      <c r="I736" s="34"/>
      <c r="J736" s="34"/>
    </row>
    <row r="737" spans="1:10">
      <c r="A737" s="43"/>
      <c r="I737" s="34"/>
      <c r="J737" s="34"/>
    </row>
    <row r="738" spans="1:10">
      <c r="A738" s="43"/>
      <c r="I738" s="34"/>
      <c r="J738" s="34"/>
    </row>
    <row r="739" spans="1:10">
      <c r="A739" s="43"/>
      <c r="I739" s="34"/>
      <c r="J739" s="34"/>
    </row>
    <row r="740" spans="1:10">
      <c r="A740" s="43"/>
      <c r="I740" s="34"/>
      <c r="J740" s="34"/>
    </row>
    <row r="741" spans="1:10">
      <c r="A741" s="43"/>
      <c r="I741" s="34"/>
      <c r="J741" s="34"/>
    </row>
    <row r="742" spans="1:10">
      <c r="A742" s="43"/>
      <c r="I742" s="34"/>
      <c r="J742" s="34"/>
    </row>
    <row r="743" spans="1:10">
      <c r="A743" s="43"/>
      <c r="I743" s="34"/>
      <c r="J743" s="34"/>
    </row>
    <row r="744" spans="1:10">
      <c r="A744" s="43"/>
      <c r="I744" s="34"/>
      <c r="J744" s="34"/>
    </row>
    <row r="745" spans="1:10">
      <c r="A745" s="43"/>
      <c r="I745" s="34"/>
      <c r="J745" s="34"/>
    </row>
    <row r="746" spans="1:10">
      <c r="A746" s="43"/>
      <c r="I746" s="34"/>
      <c r="J746" s="34"/>
    </row>
    <row r="747" spans="1:10">
      <c r="A747" s="43"/>
      <c r="I747" s="34"/>
      <c r="J747" s="34"/>
    </row>
    <row r="748" spans="1:10">
      <c r="A748" s="43"/>
      <c r="I748" s="34"/>
      <c r="J748" s="34"/>
    </row>
    <row r="749" spans="1:10">
      <c r="A749" s="43"/>
      <c r="I749" s="34"/>
      <c r="J749" s="34"/>
    </row>
    <row r="750" spans="1:10">
      <c r="A750" s="43"/>
      <c r="I750" s="34"/>
      <c r="J750" s="34"/>
    </row>
    <row r="751" spans="1:10">
      <c r="A751" s="43"/>
      <c r="I751" s="34"/>
      <c r="J751" s="34"/>
    </row>
    <row r="752" spans="1:10">
      <c r="A752" s="43"/>
      <c r="I752" s="34"/>
      <c r="J752" s="34"/>
    </row>
    <row r="753" spans="1:10">
      <c r="A753" s="43"/>
      <c r="I753" s="34"/>
      <c r="J753" s="34"/>
    </row>
    <row r="754" spans="1:10">
      <c r="A754" s="43"/>
      <c r="I754" s="34"/>
      <c r="J754" s="34"/>
    </row>
    <row r="755" spans="1:10">
      <c r="A755" s="43"/>
      <c r="I755" s="34"/>
      <c r="J755" s="34"/>
    </row>
    <row r="756" spans="1:10">
      <c r="A756" s="43"/>
      <c r="I756" s="34"/>
      <c r="J756" s="34"/>
    </row>
    <row r="757" spans="1:10">
      <c r="A757" s="43"/>
      <c r="I757" s="34"/>
      <c r="J757" s="34"/>
    </row>
    <row r="758" spans="1:10">
      <c r="A758" s="43"/>
      <c r="I758" s="34"/>
      <c r="J758" s="34"/>
    </row>
    <row r="759" spans="1:10">
      <c r="A759" s="43"/>
      <c r="I759" s="34"/>
      <c r="J759" s="34"/>
    </row>
    <row r="760" spans="1:10">
      <c r="A760" s="43"/>
      <c r="I760" s="34"/>
      <c r="J760" s="34"/>
    </row>
    <row r="761" spans="1:10">
      <c r="A761" s="43"/>
      <c r="I761" s="34"/>
      <c r="J761" s="34"/>
    </row>
    <row r="762" spans="1:10">
      <c r="A762" s="43"/>
      <c r="I762" s="34"/>
      <c r="J762" s="34"/>
    </row>
    <row r="763" spans="1:10">
      <c r="A763" s="43"/>
      <c r="I763" s="34"/>
      <c r="J763" s="34"/>
    </row>
    <row r="764" spans="1:10">
      <c r="A764" s="43"/>
      <c r="I764" s="34"/>
      <c r="J764" s="34"/>
    </row>
    <row r="765" spans="1:10">
      <c r="A765" s="43"/>
      <c r="I765" s="34"/>
      <c r="J765" s="34"/>
    </row>
    <row r="766" spans="1:10">
      <c r="A766" s="43"/>
      <c r="I766" s="34"/>
      <c r="J766" s="34"/>
    </row>
    <row r="767" spans="1:10">
      <c r="A767" s="43"/>
      <c r="I767" s="34"/>
      <c r="J767" s="34"/>
    </row>
    <row r="768" spans="1:10">
      <c r="A768" s="43"/>
      <c r="I768" s="34"/>
      <c r="J768" s="34"/>
    </row>
    <row r="769" spans="1:10">
      <c r="A769" s="43"/>
      <c r="I769" s="34"/>
      <c r="J769" s="34"/>
    </row>
    <row r="770" spans="1:10">
      <c r="A770" s="43"/>
      <c r="I770" s="34"/>
      <c r="J770" s="34"/>
    </row>
    <row r="771" spans="1:10">
      <c r="A771" s="43"/>
      <c r="I771" s="34"/>
      <c r="J771" s="34"/>
    </row>
    <row r="772" spans="1:10">
      <c r="A772" s="43"/>
      <c r="I772" s="34"/>
      <c r="J772" s="34"/>
    </row>
    <row r="773" spans="1:10">
      <c r="A773" s="43"/>
      <c r="I773" s="34"/>
      <c r="J773" s="34"/>
    </row>
    <row r="774" spans="1:10">
      <c r="A774" s="43"/>
      <c r="I774" s="34"/>
      <c r="J774" s="34"/>
    </row>
    <row r="775" spans="1:10">
      <c r="A775" s="43"/>
      <c r="I775" s="34"/>
      <c r="J775" s="34"/>
    </row>
    <row r="776" spans="1:10">
      <c r="A776" s="43"/>
      <c r="I776" s="34"/>
      <c r="J776" s="34"/>
    </row>
    <row r="777" spans="1:10">
      <c r="A777" s="43"/>
      <c r="I777" s="34"/>
      <c r="J777" s="34"/>
    </row>
    <row r="778" spans="1:10">
      <c r="A778" s="43"/>
      <c r="I778" s="34"/>
      <c r="J778" s="34"/>
    </row>
    <row r="779" spans="1:10">
      <c r="A779" s="43"/>
      <c r="I779" s="34"/>
      <c r="J779" s="34"/>
    </row>
    <row r="780" spans="1:10">
      <c r="A780" s="43"/>
      <c r="I780" s="34"/>
      <c r="J780" s="34"/>
    </row>
    <row r="781" spans="1:10">
      <c r="A781" s="43"/>
      <c r="I781" s="34"/>
      <c r="J781" s="34"/>
    </row>
    <row r="782" spans="1:10">
      <c r="A782" s="43"/>
      <c r="I782" s="34"/>
      <c r="J782" s="34"/>
    </row>
    <row r="783" spans="1:10">
      <c r="A783" s="43"/>
      <c r="I783" s="34"/>
      <c r="J783" s="34"/>
    </row>
    <row r="784" spans="1:10">
      <c r="A784" s="43"/>
      <c r="I784" s="34"/>
      <c r="J784" s="34"/>
    </row>
    <row r="785" spans="1:10">
      <c r="A785" s="43"/>
      <c r="I785" s="34"/>
      <c r="J785" s="34"/>
    </row>
    <row r="786" spans="1:10">
      <c r="A786" s="43"/>
      <c r="I786" s="34"/>
      <c r="J786" s="34"/>
    </row>
    <row r="787" spans="1:10">
      <c r="A787" s="43"/>
      <c r="I787" s="34"/>
      <c r="J787" s="34"/>
    </row>
    <row r="788" spans="1:10">
      <c r="A788" s="43"/>
      <c r="I788" s="34"/>
      <c r="J788" s="34"/>
    </row>
    <row r="789" spans="1:10">
      <c r="A789" s="43"/>
      <c r="I789" s="34"/>
      <c r="J789" s="34"/>
    </row>
    <row r="790" spans="1:10">
      <c r="A790" s="43"/>
      <c r="I790" s="34"/>
      <c r="J790" s="34"/>
    </row>
    <row r="791" spans="1:10">
      <c r="A791" s="43"/>
      <c r="I791" s="34"/>
      <c r="J791" s="34"/>
    </row>
    <row r="792" spans="1:10">
      <c r="A792" s="43"/>
      <c r="I792" s="34"/>
      <c r="J792" s="34"/>
    </row>
    <row r="793" spans="1:10">
      <c r="A793" s="43"/>
      <c r="I793" s="34"/>
      <c r="J793" s="34"/>
    </row>
    <row r="794" spans="1:10">
      <c r="A794" s="43"/>
      <c r="I794" s="34"/>
      <c r="J794" s="34"/>
    </row>
    <row r="795" spans="1:10">
      <c r="A795" s="43"/>
      <c r="I795" s="34"/>
      <c r="J795" s="34"/>
    </row>
    <row r="796" spans="1:10">
      <c r="A796" s="43"/>
      <c r="I796" s="34"/>
      <c r="J796" s="34"/>
    </row>
    <row r="797" spans="1:10">
      <c r="A797" s="43"/>
      <c r="I797" s="34"/>
      <c r="J797" s="34"/>
    </row>
    <row r="798" spans="1:10">
      <c r="A798" s="43"/>
      <c r="I798" s="34"/>
      <c r="J798" s="34"/>
    </row>
    <row r="799" spans="1:10">
      <c r="A799" s="43"/>
      <c r="I799" s="34"/>
      <c r="J799" s="34"/>
    </row>
    <row r="800" spans="1:10">
      <c r="A800" s="43"/>
      <c r="I800" s="34"/>
      <c r="J800" s="34"/>
    </row>
    <row r="801" spans="1:10">
      <c r="A801" s="43"/>
      <c r="I801" s="34"/>
      <c r="J801" s="34"/>
    </row>
    <row r="802" spans="1:10">
      <c r="A802" s="43"/>
      <c r="I802" s="34"/>
      <c r="J802" s="34"/>
    </row>
    <row r="803" spans="1:10">
      <c r="A803" s="43"/>
      <c r="I803" s="34"/>
      <c r="J803" s="34"/>
    </row>
    <row r="804" spans="1:10">
      <c r="A804" s="43"/>
      <c r="I804" s="34"/>
      <c r="J804" s="34"/>
    </row>
    <row r="805" spans="1:10">
      <c r="A805" s="43"/>
      <c r="I805" s="34"/>
      <c r="J805" s="34"/>
    </row>
    <row r="806" spans="1:10">
      <c r="A806" s="43"/>
      <c r="I806" s="34"/>
      <c r="J806" s="34"/>
    </row>
    <row r="807" spans="1:10">
      <c r="A807" s="43"/>
      <c r="I807" s="34"/>
      <c r="J807" s="34"/>
    </row>
    <row r="808" spans="1:10">
      <c r="A808" s="43"/>
      <c r="I808" s="34"/>
      <c r="J808" s="34"/>
    </row>
    <row r="809" spans="1:10">
      <c r="A809" s="43"/>
      <c r="I809" s="34"/>
      <c r="J809" s="34"/>
    </row>
    <row r="810" spans="1:10">
      <c r="A810" s="43"/>
      <c r="I810" s="34"/>
      <c r="J810" s="34"/>
    </row>
    <row r="811" spans="1:10">
      <c r="A811" s="43"/>
      <c r="I811" s="34"/>
      <c r="J811" s="34"/>
    </row>
    <row r="812" spans="1:10">
      <c r="A812" s="43"/>
      <c r="I812" s="34"/>
      <c r="J812" s="34"/>
    </row>
    <row r="813" spans="1:10">
      <c r="A813" s="43"/>
      <c r="I813" s="34"/>
      <c r="J813" s="34"/>
    </row>
    <row r="814" spans="1:10">
      <c r="A814" s="43"/>
      <c r="I814" s="34"/>
      <c r="J814" s="34"/>
    </row>
    <row r="815" spans="1:10">
      <c r="A815" s="43"/>
      <c r="I815" s="34"/>
      <c r="J815" s="34"/>
    </row>
    <row r="816" spans="1:10">
      <c r="A816" s="43"/>
      <c r="I816" s="34"/>
      <c r="J816" s="34"/>
    </row>
    <row r="817" spans="1:10">
      <c r="A817" s="43"/>
      <c r="I817" s="34"/>
      <c r="J817" s="34"/>
    </row>
    <row r="818" spans="1:10">
      <c r="A818" s="43"/>
      <c r="I818" s="34"/>
      <c r="J818" s="34"/>
    </row>
    <row r="819" spans="1:10">
      <c r="A819" s="43"/>
      <c r="I819" s="34"/>
      <c r="J819" s="34"/>
    </row>
    <row r="820" spans="1:10">
      <c r="A820" s="43"/>
      <c r="I820" s="34"/>
      <c r="J820" s="34"/>
    </row>
    <row r="821" spans="1:10">
      <c r="A821" s="43"/>
      <c r="I821" s="34"/>
      <c r="J821" s="34"/>
    </row>
    <row r="822" spans="1:10">
      <c r="A822" s="43"/>
      <c r="I822" s="34"/>
      <c r="J822" s="34"/>
    </row>
    <row r="823" spans="1:10">
      <c r="A823" s="43"/>
      <c r="I823" s="34"/>
      <c r="J823" s="34"/>
    </row>
    <row r="824" spans="1:10">
      <c r="A824" s="43"/>
      <c r="I824" s="34"/>
      <c r="J824" s="34"/>
    </row>
    <row r="825" spans="1:10">
      <c r="A825" s="43"/>
      <c r="I825" s="34"/>
      <c r="J825" s="34"/>
    </row>
    <row r="826" spans="1:10">
      <c r="A826" s="43"/>
      <c r="I826" s="34"/>
      <c r="J826" s="34"/>
    </row>
    <row r="827" spans="1:10">
      <c r="A827" s="43"/>
      <c r="I827" s="34"/>
      <c r="J827" s="34"/>
    </row>
    <row r="828" spans="1:10">
      <c r="A828" s="43"/>
      <c r="I828" s="34"/>
      <c r="J828" s="34"/>
    </row>
    <row r="829" spans="1:10">
      <c r="A829" s="43"/>
      <c r="I829" s="34"/>
      <c r="J829" s="34"/>
    </row>
    <row r="830" spans="1:10">
      <c r="A830" s="43"/>
      <c r="I830" s="34"/>
      <c r="J830" s="34"/>
    </row>
    <row r="831" spans="1:10">
      <c r="A831" s="43"/>
      <c r="I831" s="34"/>
      <c r="J831" s="34"/>
    </row>
    <row r="832" spans="1:10">
      <c r="A832" s="43"/>
      <c r="I832" s="34"/>
      <c r="J832" s="34"/>
    </row>
    <row r="833" spans="1:10">
      <c r="A833" s="43"/>
      <c r="I833" s="34"/>
      <c r="J833" s="34"/>
    </row>
    <row r="834" spans="1:10">
      <c r="A834" s="43"/>
      <c r="I834" s="34"/>
      <c r="J834" s="34"/>
    </row>
    <row r="835" spans="1:10">
      <c r="A835" s="43"/>
      <c r="I835" s="34"/>
      <c r="J835" s="34"/>
    </row>
    <row r="836" spans="1:10">
      <c r="A836" s="43"/>
      <c r="I836" s="34"/>
      <c r="J836" s="34"/>
    </row>
    <row r="837" spans="1:10">
      <c r="A837" s="43"/>
      <c r="I837" s="34"/>
      <c r="J837" s="34"/>
    </row>
    <row r="838" spans="1:10">
      <c r="A838" s="43"/>
      <c r="I838" s="34"/>
      <c r="J838" s="34"/>
    </row>
    <row r="839" spans="1:10">
      <c r="A839" s="43"/>
      <c r="I839" s="34"/>
      <c r="J839" s="34"/>
    </row>
    <row r="840" spans="1:10">
      <c r="A840" s="43"/>
      <c r="I840" s="34"/>
      <c r="J840" s="34"/>
    </row>
    <row r="841" spans="1:10">
      <c r="A841" s="43"/>
      <c r="I841" s="34"/>
      <c r="J841" s="34"/>
    </row>
    <row r="842" spans="1:10">
      <c r="A842" s="43"/>
      <c r="I842" s="34"/>
      <c r="J842" s="34"/>
    </row>
    <row r="843" spans="1:10">
      <c r="A843" s="43"/>
      <c r="I843" s="34"/>
      <c r="J843" s="34"/>
    </row>
    <row r="844" spans="1:10">
      <c r="A844" s="43"/>
      <c r="I844" s="34"/>
      <c r="J844" s="34"/>
    </row>
    <row r="845" spans="1:10">
      <c r="A845" s="43"/>
      <c r="I845" s="34"/>
      <c r="J845" s="34"/>
    </row>
    <row r="846" spans="1:10">
      <c r="A846" s="43"/>
      <c r="I846" s="34"/>
      <c r="J846" s="34"/>
    </row>
    <row r="847" spans="1:10">
      <c r="A847" s="43"/>
      <c r="I847" s="34"/>
      <c r="J847" s="34"/>
    </row>
    <row r="848" spans="1:10">
      <c r="A848" s="43"/>
      <c r="I848" s="34"/>
      <c r="J848" s="34"/>
    </row>
    <row r="849" spans="1:10">
      <c r="A849" s="43"/>
      <c r="I849" s="34"/>
      <c r="J849" s="34"/>
    </row>
    <row r="850" spans="1:10">
      <c r="A850" s="43"/>
      <c r="I850" s="34"/>
      <c r="J850" s="34"/>
    </row>
    <row r="851" spans="1:10">
      <c r="A851" s="43"/>
      <c r="I851" s="34"/>
      <c r="J851" s="34"/>
    </row>
    <row r="852" spans="1:10">
      <c r="A852" s="43"/>
      <c r="I852" s="34"/>
      <c r="J852" s="34"/>
    </row>
    <row r="853" spans="1:10">
      <c r="A853" s="43"/>
      <c r="I853" s="34"/>
      <c r="J853" s="34"/>
    </row>
    <row r="854" spans="1:10">
      <c r="A854" s="43"/>
      <c r="I854" s="34"/>
      <c r="J854" s="34"/>
    </row>
    <row r="855" spans="1:10">
      <c r="A855" s="43"/>
      <c r="I855" s="34"/>
      <c r="J855" s="34"/>
    </row>
    <row r="856" spans="1:10">
      <c r="A856" s="43"/>
      <c r="I856" s="34"/>
      <c r="J856" s="34"/>
    </row>
    <row r="857" spans="1:10">
      <c r="A857" s="43"/>
      <c r="I857" s="34"/>
      <c r="J857" s="34"/>
    </row>
    <row r="858" spans="1:10">
      <c r="A858" s="43"/>
      <c r="I858" s="34"/>
      <c r="J858" s="34"/>
    </row>
    <row r="859" spans="1:10">
      <c r="A859" s="43"/>
      <c r="I859" s="34"/>
      <c r="J859" s="34"/>
    </row>
    <row r="860" spans="1:10">
      <c r="A860" s="43"/>
      <c r="I860" s="34"/>
      <c r="J860" s="34"/>
    </row>
    <row r="861" spans="1:10">
      <c r="A861" s="43"/>
      <c r="I861" s="34"/>
      <c r="J861" s="34"/>
    </row>
    <row r="862" spans="1:10">
      <c r="A862" s="43"/>
      <c r="I862" s="34"/>
      <c r="J862" s="34"/>
    </row>
    <row r="863" spans="1:10">
      <c r="A863" s="43"/>
      <c r="I863" s="34"/>
      <c r="J863" s="34"/>
    </row>
    <row r="864" spans="1:10">
      <c r="A864" s="43"/>
      <c r="I864" s="34"/>
      <c r="J864" s="34"/>
    </row>
    <row r="865" spans="1:10">
      <c r="A865" s="43"/>
      <c r="I865" s="34"/>
      <c r="J865" s="34"/>
    </row>
    <row r="866" spans="1:10">
      <c r="A866" s="43"/>
      <c r="I866" s="34"/>
      <c r="J866" s="34"/>
    </row>
    <row r="867" spans="1:10">
      <c r="A867" s="43"/>
      <c r="I867" s="34"/>
      <c r="J867" s="34"/>
    </row>
    <row r="868" spans="1:10">
      <c r="A868" s="43"/>
      <c r="I868" s="34"/>
      <c r="J868" s="34"/>
    </row>
    <row r="869" spans="1:10">
      <c r="A869" s="43"/>
      <c r="I869" s="34"/>
      <c r="J869" s="34"/>
    </row>
    <row r="870" spans="1:10">
      <c r="A870" s="43"/>
      <c r="I870" s="34"/>
      <c r="J870" s="34"/>
    </row>
    <row r="871" spans="1:10">
      <c r="A871" s="43"/>
      <c r="I871" s="34"/>
      <c r="J871" s="34"/>
    </row>
    <row r="872" spans="1:10">
      <c r="A872" s="43"/>
      <c r="I872" s="34"/>
      <c r="J872" s="34"/>
    </row>
    <row r="873" spans="1:10">
      <c r="A873" s="43"/>
      <c r="I873" s="34"/>
      <c r="J873" s="34"/>
    </row>
    <row r="874" spans="1:10">
      <c r="A874" s="43"/>
      <c r="I874" s="34"/>
      <c r="J874" s="34"/>
    </row>
    <row r="875" spans="1:10">
      <c r="A875" s="43"/>
      <c r="I875" s="34"/>
      <c r="J875" s="34"/>
    </row>
    <row r="876" spans="1:10">
      <c r="A876" s="43"/>
      <c r="I876" s="34"/>
      <c r="J876" s="34"/>
    </row>
    <row r="877" spans="1:10">
      <c r="A877" s="43"/>
      <c r="I877" s="34"/>
      <c r="J877" s="34"/>
    </row>
    <row r="878" spans="1:10">
      <c r="A878" s="43"/>
      <c r="I878" s="34"/>
      <c r="J878" s="34"/>
    </row>
    <row r="879" spans="1:10">
      <c r="A879" s="43"/>
      <c r="I879" s="34"/>
      <c r="J879" s="34"/>
    </row>
    <row r="880" spans="1:10">
      <c r="A880" s="43"/>
      <c r="I880" s="34"/>
      <c r="J880" s="34"/>
    </row>
    <row r="881" spans="1:10">
      <c r="A881" s="43"/>
      <c r="I881" s="34"/>
      <c r="J881" s="34"/>
    </row>
    <row r="882" spans="1:10">
      <c r="A882" s="43"/>
      <c r="I882" s="34"/>
      <c r="J882" s="34"/>
    </row>
    <row r="883" spans="1:10">
      <c r="A883" s="43"/>
      <c r="I883" s="34"/>
      <c r="J883" s="34"/>
    </row>
    <row r="884" spans="1:10">
      <c r="A884" s="43"/>
      <c r="I884" s="34"/>
      <c r="J884" s="34"/>
    </row>
    <row r="885" spans="1:10">
      <c r="A885" s="43"/>
      <c r="I885" s="34"/>
      <c r="J885" s="34"/>
    </row>
    <row r="886" spans="1:10">
      <c r="A886" s="43"/>
      <c r="I886" s="34"/>
      <c r="J886" s="34"/>
    </row>
    <row r="887" spans="1:10">
      <c r="A887" s="43"/>
      <c r="I887" s="34"/>
      <c r="J887" s="34"/>
    </row>
    <row r="888" spans="1:10">
      <c r="A888" s="43"/>
      <c r="I888" s="34"/>
      <c r="J888" s="34"/>
    </row>
    <row r="889" spans="1:10">
      <c r="A889" s="43"/>
      <c r="I889" s="34"/>
      <c r="J889" s="34"/>
    </row>
    <row r="890" spans="1:10">
      <c r="A890" s="43"/>
      <c r="I890" s="34"/>
      <c r="J890" s="34"/>
    </row>
    <row r="891" spans="1:10">
      <c r="A891" s="43"/>
      <c r="I891" s="34"/>
      <c r="J891" s="34"/>
    </row>
    <row r="892" spans="1:10">
      <c r="A892" s="43"/>
      <c r="I892" s="34"/>
      <c r="J892" s="34"/>
    </row>
    <row r="893" spans="1:10">
      <c r="A893" s="43"/>
      <c r="I893" s="34"/>
      <c r="J893" s="34"/>
    </row>
    <row r="894" spans="1:10">
      <c r="A894" s="43"/>
      <c r="I894" s="34"/>
      <c r="J894" s="34"/>
    </row>
    <row r="895" spans="1:10">
      <c r="A895" s="43"/>
      <c r="I895" s="34"/>
      <c r="J895" s="34"/>
    </row>
    <row r="896" spans="1:10">
      <c r="A896" s="43"/>
      <c r="I896" s="34"/>
      <c r="J896" s="34"/>
    </row>
    <row r="897" spans="1:10">
      <c r="A897" s="43"/>
      <c r="I897" s="34"/>
      <c r="J897" s="34"/>
    </row>
    <row r="898" spans="1:10">
      <c r="A898" s="43"/>
      <c r="I898" s="34"/>
      <c r="J898" s="34"/>
    </row>
    <row r="899" spans="1:10">
      <c r="A899" s="43"/>
      <c r="I899" s="34"/>
      <c r="J899" s="34"/>
    </row>
    <row r="900" spans="1:10">
      <c r="A900" s="43"/>
      <c r="I900" s="34"/>
      <c r="J900" s="34"/>
    </row>
    <row r="901" spans="1:10">
      <c r="A901" s="43"/>
      <c r="I901" s="34"/>
      <c r="J901" s="34"/>
    </row>
    <row r="902" spans="1:10">
      <c r="A902" s="43"/>
      <c r="I902" s="34"/>
      <c r="J902" s="34"/>
    </row>
    <row r="903" spans="1:10">
      <c r="A903" s="43"/>
      <c r="I903" s="34"/>
      <c r="J903" s="34"/>
    </row>
    <row r="904" spans="1:10">
      <c r="A904" s="43"/>
      <c r="I904" s="34"/>
      <c r="J904" s="34"/>
    </row>
    <row r="905" spans="1:10">
      <c r="A905" s="43"/>
      <c r="I905" s="34"/>
      <c r="J905" s="34"/>
    </row>
    <row r="906" spans="1:10">
      <c r="A906" s="43"/>
      <c r="I906" s="34"/>
      <c r="J906" s="34"/>
    </row>
    <row r="907" spans="1:10">
      <c r="A907" s="43"/>
      <c r="I907" s="34"/>
      <c r="J907" s="34"/>
    </row>
    <row r="908" spans="1:10">
      <c r="A908" s="43"/>
      <c r="I908" s="34"/>
      <c r="J908" s="34"/>
    </row>
    <row r="909" spans="1:10">
      <c r="A909" s="43"/>
      <c r="I909" s="34"/>
      <c r="J909" s="34"/>
    </row>
    <row r="910" spans="1:10">
      <c r="A910" s="43"/>
      <c r="I910" s="34"/>
      <c r="J910" s="34"/>
    </row>
    <row r="911" spans="1:10">
      <c r="A911" s="43"/>
      <c r="I911" s="34"/>
      <c r="J911" s="34"/>
    </row>
    <row r="912" spans="1:10">
      <c r="A912" s="43"/>
      <c r="I912" s="34"/>
      <c r="J912" s="34"/>
    </row>
    <row r="913" spans="1:10">
      <c r="A913" s="43"/>
      <c r="I913" s="34"/>
      <c r="J913" s="34"/>
    </row>
    <row r="914" spans="1:10">
      <c r="A914" s="43"/>
      <c r="I914" s="34"/>
      <c r="J914" s="34"/>
    </row>
    <row r="915" spans="1:10">
      <c r="A915" s="43"/>
      <c r="I915" s="34"/>
      <c r="J915" s="34"/>
    </row>
    <row r="916" spans="1:10">
      <c r="A916" s="43"/>
      <c r="I916" s="34"/>
      <c r="J916" s="34"/>
    </row>
    <row r="917" spans="1:10">
      <c r="A917" s="43"/>
      <c r="I917" s="34"/>
      <c r="J917" s="34"/>
    </row>
    <row r="918" spans="1:10">
      <c r="A918" s="43"/>
      <c r="I918" s="34"/>
      <c r="J918" s="34"/>
    </row>
    <row r="919" spans="1:10">
      <c r="A919" s="43"/>
      <c r="I919" s="34"/>
      <c r="J919" s="34"/>
    </row>
    <row r="920" spans="1:10">
      <c r="A920" s="43"/>
      <c r="I920" s="34"/>
      <c r="J920" s="34"/>
    </row>
    <row r="921" spans="1:10">
      <c r="A921" s="43"/>
      <c r="I921" s="34"/>
      <c r="J921" s="34"/>
    </row>
    <row r="922" spans="1:10">
      <c r="A922" s="43"/>
      <c r="I922" s="34"/>
      <c r="J922" s="34"/>
    </row>
    <row r="923" spans="1:10">
      <c r="A923" s="43"/>
      <c r="I923" s="34"/>
      <c r="J923" s="34"/>
    </row>
    <row r="924" spans="1:10">
      <c r="A924" s="43"/>
      <c r="I924" s="34"/>
      <c r="J924" s="34"/>
    </row>
    <row r="925" spans="1:10">
      <c r="A925" s="43"/>
      <c r="I925" s="34"/>
      <c r="J925" s="34"/>
    </row>
    <row r="926" spans="1:10">
      <c r="A926" s="43"/>
      <c r="I926" s="34"/>
      <c r="J926" s="34"/>
    </row>
    <row r="927" spans="1:10">
      <c r="A927" s="43"/>
      <c r="I927" s="34"/>
      <c r="J927" s="34"/>
    </row>
    <row r="928" spans="1:10">
      <c r="A928" s="43"/>
      <c r="I928" s="34"/>
      <c r="J928" s="34"/>
    </row>
    <row r="929" spans="1:10">
      <c r="A929" s="43"/>
      <c r="I929" s="34"/>
      <c r="J929" s="34"/>
    </row>
    <row r="930" spans="1:10">
      <c r="A930" s="43"/>
      <c r="I930" s="34"/>
      <c r="J930" s="34"/>
    </row>
    <row r="931" spans="1:10">
      <c r="A931" s="43"/>
      <c r="I931" s="34"/>
      <c r="J931" s="34"/>
    </row>
    <row r="932" spans="1:10">
      <c r="A932" s="43"/>
      <c r="I932" s="34"/>
      <c r="J932" s="34"/>
    </row>
    <row r="933" spans="1:10">
      <c r="A933" s="43"/>
      <c r="I933" s="34"/>
      <c r="J933" s="34"/>
    </row>
    <row r="934" spans="1:10">
      <c r="A934" s="43"/>
      <c r="I934" s="34"/>
      <c r="J934" s="34"/>
    </row>
    <row r="935" spans="1:10">
      <c r="A935" s="43"/>
      <c r="I935" s="34"/>
      <c r="J935" s="34"/>
    </row>
    <row r="936" spans="1:10">
      <c r="A936" s="43"/>
      <c r="I936" s="34"/>
      <c r="J936" s="34"/>
    </row>
    <row r="937" spans="1:10">
      <c r="A937" s="43"/>
      <c r="I937" s="34"/>
      <c r="J937" s="34"/>
    </row>
    <row r="938" spans="1:10">
      <c r="A938" s="43"/>
      <c r="I938" s="34"/>
      <c r="J938" s="34"/>
    </row>
    <row r="939" spans="1:10">
      <c r="A939" s="43"/>
      <c r="I939" s="34"/>
      <c r="J939" s="34"/>
    </row>
    <row r="940" spans="1:10">
      <c r="A940" s="43"/>
      <c r="I940" s="34"/>
      <c r="J940" s="34"/>
    </row>
    <row r="941" spans="1:10">
      <c r="A941" s="43"/>
      <c r="I941" s="34"/>
      <c r="J941" s="34"/>
    </row>
    <row r="942" spans="1:10">
      <c r="A942" s="43"/>
      <c r="I942" s="34"/>
      <c r="J942" s="34"/>
    </row>
    <row r="943" spans="1:10">
      <c r="A943" s="43"/>
      <c r="I943" s="34"/>
      <c r="J943" s="34"/>
    </row>
    <row r="944" spans="1:10">
      <c r="A944" s="43"/>
      <c r="I944" s="34"/>
      <c r="J944" s="34"/>
    </row>
    <row r="945" spans="1:10">
      <c r="A945" s="43"/>
      <c r="I945" s="34"/>
      <c r="J945" s="34"/>
    </row>
    <row r="946" spans="1:10">
      <c r="A946" s="43"/>
      <c r="I946" s="34"/>
      <c r="J946" s="34"/>
    </row>
    <row r="947" spans="1:10">
      <c r="A947" s="43"/>
      <c r="I947" s="34"/>
      <c r="J947" s="34"/>
    </row>
    <row r="948" spans="1:10">
      <c r="A948" s="43"/>
      <c r="I948" s="34"/>
      <c r="J948" s="34"/>
    </row>
    <row r="949" spans="1:10">
      <c r="A949" s="43"/>
      <c r="I949" s="34"/>
      <c r="J949" s="34"/>
    </row>
    <row r="950" spans="1:10">
      <c r="A950" s="43"/>
      <c r="I950" s="34"/>
      <c r="J950" s="34"/>
    </row>
    <row r="951" spans="1:10">
      <c r="A951" s="43"/>
      <c r="I951" s="34"/>
      <c r="J951" s="34"/>
    </row>
    <row r="952" spans="1:10">
      <c r="A952" s="43"/>
      <c r="I952" s="34"/>
      <c r="J952" s="34"/>
    </row>
    <row r="953" spans="1:10">
      <c r="A953" s="43"/>
      <c r="I953" s="34"/>
      <c r="J953" s="34"/>
    </row>
    <row r="954" spans="1:10">
      <c r="A954" s="43"/>
      <c r="I954" s="34"/>
      <c r="J954" s="34"/>
    </row>
    <row r="955" spans="1:10">
      <c r="A955" s="43"/>
      <c r="I955" s="34"/>
      <c r="J955" s="34"/>
    </row>
    <row r="956" spans="1:10">
      <c r="A956" s="43"/>
      <c r="I956" s="34"/>
      <c r="J956" s="34"/>
    </row>
    <row r="957" spans="1:10">
      <c r="A957" s="43"/>
      <c r="I957" s="34"/>
      <c r="J957" s="34"/>
    </row>
    <row r="958" spans="1:10">
      <c r="A958" s="43"/>
      <c r="I958" s="34"/>
      <c r="J958" s="34"/>
    </row>
    <row r="959" spans="1:10">
      <c r="A959" s="43"/>
      <c r="I959" s="34"/>
      <c r="J959" s="34"/>
    </row>
    <row r="960" spans="1:10">
      <c r="A960" s="43"/>
      <c r="I960" s="34"/>
      <c r="J960" s="34"/>
    </row>
    <row r="961" spans="1:10">
      <c r="A961" s="43"/>
      <c r="I961" s="34"/>
      <c r="J961" s="34"/>
    </row>
    <row r="962" spans="1:10">
      <c r="A962" s="43"/>
      <c r="I962" s="34"/>
      <c r="J962" s="34"/>
    </row>
    <row r="963" spans="1:10">
      <c r="A963" s="43"/>
      <c r="I963" s="34"/>
      <c r="J963" s="34"/>
    </row>
    <row r="964" spans="1:10">
      <c r="A964" s="43"/>
      <c r="I964" s="34"/>
      <c r="J964" s="34"/>
    </row>
    <row r="965" spans="1:10">
      <c r="A965" s="43"/>
      <c r="I965" s="34"/>
      <c r="J965" s="34"/>
    </row>
    <row r="966" spans="1:10">
      <c r="A966" s="43"/>
      <c r="I966" s="34"/>
      <c r="J966" s="34"/>
    </row>
    <row r="967" spans="1:10">
      <c r="A967" s="43"/>
      <c r="I967" s="34"/>
      <c r="J967" s="34"/>
    </row>
    <row r="968" spans="1:10">
      <c r="A968" s="43"/>
      <c r="I968" s="34"/>
      <c r="J968" s="34"/>
    </row>
    <row r="969" spans="1:10">
      <c r="A969" s="43"/>
      <c r="I969" s="34"/>
      <c r="J969" s="34"/>
    </row>
    <row r="970" spans="1:10">
      <c r="A970" s="43"/>
      <c r="I970" s="34"/>
      <c r="J970" s="34"/>
    </row>
    <row r="971" spans="1:10">
      <c r="A971" s="43"/>
      <c r="I971" s="34"/>
      <c r="J971" s="34"/>
    </row>
    <row r="972" spans="1:10">
      <c r="A972" s="43"/>
      <c r="I972" s="34"/>
      <c r="J972" s="34"/>
    </row>
    <row r="973" spans="1:10">
      <c r="A973" s="43"/>
      <c r="I973" s="34"/>
      <c r="J973" s="34"/>
    </row>
    <row r="974" spans="1:10">
      <c r="A974" s="43"/>
      <c r="I974" s="34"/>
      <c r="J974" s="34"/>
    </row>
    <row r="975" spans="1:10">
      <c r="A975" s="43"/>
      <c r="I975" s="34"/>
      <c r="J975" s="34"/>
    </row>
    <row r="976" spans="1:10">
      <c r="A976" s="43"/>
      <c r="I976" s="34"/>
      <c r="J976" s="34"/>
    </row>
    <row r="977" spans="1:10">
      <c r="A977" s="43"/>
      <c r="I977" s="34"/>
      <c r="J977" s="34"/>
    </row>
    <row r="978" spans="1:10">
      <c r="A978" s="43"/>
      <c r="I978" s="34"/>
      <c r="J978" s="34"/>
    </row>
    <row r="979" spans="1:10">
      <c r="A979" s="43"/>
      <c r="I979" s="34"/>
      <c r="J979" s="34"/>
    </row>
    <row r="980" spans="1:10">
      <c r="A980" s="43"/>
      <c r="I980" s="34"/>
      <c r="J980" s="34"/>
    </row>
    <row r="981" spans="1:10">
      <c r="A981" s="43"/>
      <c r="I981" s="34"/>
      <c r="J981" s="34"/>
    </row>
    <row r="982" spans="1:10">
      <c r="A982" s="43"/>
      <c r="I982" s="34"/>
      <c r="J982" s="34"/>
    </row>
    <row r="983" spans="1:10">
      <c r="A983" s="43"/>
      <c r="I983" s="34"/>
      <c r="J983" s="34"/>
    </row>
    <row r="984" spans="1:10">
      <c r="A984" s="43"/>
      <c r="I984" s="34"/>
      <c r="J984" s="34"/>
    </row>
    <row r="985" spans="1:10">
      <c r="A985" s="43"/>
      <c r="I985" s="34"/>
      <c r="J985" s="34"/>
    </row>
    <row r="986" spans="1:10">
      <c r="A986" s="43"/>
      <c r="I986" s="34"/>
      <c r="J986" s="34"/>
    </row>
    <row r="987" spans="1:10">
      <c r="A987" s="43"/>
      <c r="I987" s="34"/>
      <c r="J987" s="34"/>
    </row>
    <row r="988" spans="1:10">
      <c r="A988" s="43"/>
      <c r="I988" s="34"/>
      <c r="J988" s="34"/>
    </row>
    <row r="989" spans="1:10">
      <c r="A989" s="43"/>
      <c r="I989" s="34"/>
      <c r="J989" s="34"/>
    </row>
    <row r="990" spans="1:10">
      <c r="A990" s="43"/>
      <c r="I990" s="34"/>
      <c r="J990" s="34"/>
    </row>
    <row r="991" spans="1:10">
      <c r="A991" s="43"/>
      <c r="I991" s="34"/>
      <c r="J991" s="34"/>
    </row>
    <row r="992" spans="1:10">
      <c r="A992" s="43"/>
      <c r="I992" s="34"/>
      <c r="J992" s="34"/>
    </row>
    <row r="993" spans="1:10">
      <c r="A993" s="43"/>
      <c r="I993" s="34"/>
      <c r="J993" s="34"/>
    </row>
    <row r="994" spans="1:10">
      <c r="A994" s="43"/>
      <c r="I994" s="34"/>
      <c r="J994" s="34"/>
    </row>
    <row r="995" spans="1:10">
      <c r="A995" s="43"/>
      <c r="I995" s="34"/>
      <c r="J995" s="34"/>
    </row>
    <row r="996" spans="1:10">
      <c r="A996" s="43"/>
      <c r="I996" s="34"/>
      <c r="J996" s="34"/>
    </row>
    <row r="997" spans="1:10">
      <c r="A997" s="43"/>
      <c r="I997" s="34"/>
      <c r="J997" s="34"/>
    </row>
    <row r="998" spans="1:10">
      <c r="A998" s="43"/>
      <c r="I998" s="34"/>
      <c r="J998" s="34"/>
    </row>
    <row r="999" spans="1:10">
      <c r="A999" s="43"/>
      <c r="I999" s="34"/>
      <c r="J999" s="34"/>
    </row>
    <row r="1000" spans="1:10">
      <c r="A1000" s="43"/>
      <c r="I1000" s="34"/>
      <c r="J1000" s="34"/>
    </row>
    <row r="1001" spans="1:10">
      <c r="A1001" s="43"/>
      <c r="I1001" s="34"/>
      <c r="J1001" s="34"/>
    </row>
    <row r="1002" spans="1:10">
      <c r="A1002" s="43"/>
      <c r="I1002" s="34"/>
      <c r="J1002" s="34"/>
    </row>
    <row r="1003" spans="1:10">
      <c r="A1003" s="43"/>
      <c r="I1003" s="34"/>
      <c r="J1003" s="34"/>
    </row>
    <row r="1004" spans="1:10">
      <c r="A1004" s="43"/>
      <c r="I1004" s="34"/>
      <c r="J1004" s="34"/>
    </row>
    <row r="1005" spans="1:10">
      <c r="A1005" s="43"/>
      <c r="I1005" s="34"/>
      <c r="J1005" s="34"/>
    </row>
    <row r="1006" spans="1:10">
      <c r="A1006" s="43"/>
      <c r="I1006" s="34"/>
      <c r="J1006" s="34"/>
    </row>
    <row r="1007" spans="1:10">
      <c r="A1007" s="43"/>
      <c r="I1007" s="34"/>
      <c r="J1007" s="34"/>
    </row>
    <row r="1008" spans="1:10">
      <c r="A1008" s="43"/>
      <c r="I1008" s="34"/>
      <c r="J1008" s="34"/>
    </row>
    <row r="1009" spans="1:10">
      <c r="A1009" s="43"/>
      <c r="I1009" s="34"/>
      <c r="J1009" s="34"/>
    </row>
    <row r="1010" spans="1:10">
      <c r="A1010" s="43"/>
      <c r="I1010" s="34"/>
      <c r="J1010" s="34"/>
    </row>
    <row r="1011" spans="1:10">
      <c r="A1011" s="43"/>
      <c r="I1011" s="34"/>
      <c r="J1011" s="34"/>
    </row>
    <row r="1012" spans="1:10">
      <c r="A1012" s="43"/>
      <c r="I1012" s="34"/>
      <c r="J1012" s="34"/>
    </row>
    <row r="1013" spans="1:10">
      <c r="A1013" s="43"/>
      <c r="I1013" s="34"/>
      <c r="J1013" s="34"/>
    </row>
    <row r="1014" spans="1:10">
      <c r="A1014" s="43"/>
      <c r="I1014" s="34"/>
      <c r="J1014" s="34"/>
    </row>
    <row r="1015" spans="1:10">
      <c r="A1015" s="43"/>
      <c r="I1015" s="34"/>
      <c r="J1015" s="34"/>
    </row>
    <row r="1016" spans="1:10">
      <c r="A1016" s="43"/>
      <c r="I1016" s="34"/>
      <c r="J1016" s="34"/>
    </row>
    <row r="1017" spans="1:10">
      <c r="A1017" s="43"/>
      <c r="I1017" s="34"/>
      <c r="J1017" s="34"/>
    </row>
    <row r="1018" spans="1:10">
      <c r="A1018" s="43"/>
      <c r="I1018" s="34"/>
      <c r="J1018" s="34"/>
    </row>
    <row r="1019" spans="1:10">
      <c r="A1019" s="43"/>
      <c r="I1019" s="34"/>
      <c r="J1019" s="34"/>
    </row>
    <row r="1020" spans="1:10">
      <c r="A1020" s="43"/>
      <c r="I1020" s="34"/>
      <c r="J1020" s="34"/>
    </row>
    <row r="1021" spans="1:10">
      <c r="A1021" s="43"/>
      <c r="I1021" s="34"/>
      <c r="J1021" s="34"/>
    </row>
    <row r="1022" spans="1:10">
      <c r="A1022" s="43"/>
      <c r="I1022" s="34"/>
      <c r="J1022" s="34"/>
    </row>
    <row r="1023" spans="1:10">
      <c r="A1023" s="43"/>
      <c r="I1023" s="34"/>
      <c r="J1023" s="34"/>
    </row>
    <row r="1024" spans="1:10">
      <c r="A1024" s="43"/>
      <c r="I1024" s="34"/>
      <c r="J1024" s="34"/>
    </row>
    <row r="1025" spans="1:10">
      <c r="A1025" s="43"/>
      <c r="I1025" s="34"/>
      <c r="J1025" s="34"/>
    </row>
    <row r="1026" spans="1:10">
      <c r="A1026" s="43"/>
      <c r="I1026" s="34"/>
      <c r="J1026" s="34"/>
    </row>
    <row r="1027" spans="1:10">
      <c r="A1027" s="43"/>
      <c r="I1027" s="34"/>
      <c r="J1027" s="34"/>
    </row>
    <row r="1028" spans="1:10">
      <c r="A1028" s="43"/>
      <c r="I1028" s="34"/>
      <c r="J1028" s="34"/>
    </row>
    <row r="1029" spans="1:10">
      <c r="A1029" s="43"/>
      <c r="I1029" s="34"/>
      <c r="J1029" s="34"/>
    </row>
    <row r="1030" spans="1:10">
      <c r="A1030" s="43"/>
      <c r="I1030" s="34"/>
      <c r="J1030" s="34"/>
    </row>
    <row r="1031" spans="1:10">
      <c r="A1031" s="43"/>
      <c r="I1031" s="34"/>
      <c r="J1031" s="34"/>
    </row>
    <row r="1032" spans="1:10">
      <c r="A1032" s="43"/>
      <c r="I1032" s="34"/>
      <c r="J1032" s="34"/>
    </row>
    <row r="1033" spans="1:10">
      <c r="A1033" s="43"/>
      <c r="I1033" s="34"/>
      <c r="J1033" s="34"/>
    </row>
    <row r="1034" spans="1:10">
      <c r="A1034" s="43"/>
      <c r="I1034" s="34"/>
      <c r="J1034" s="34"/>
    </row>
    <row r="1035" spans="1:10">
      <c r="A1035" s="43"/>
      <c r="I1035" s="34"/>
      <c r="J1035" s="34"/>
    </row>
    <row r="1036" spans="1:10">
      <c r="A1036" s="43"/>
      <c r="I1036" s="34"/>
      <c r="J1036" s="34"/>
    </row>
    <row r="1037" spans="1:10">
      <c r="A1037" s="43"/>
      <c r="I1037" s="34"/>
      <c r="J1037" s="34"/>
    </row>
    <row r="1038" spans="1:10">
      <c r="A1038" s="43"/>
      <c r="I1038" s="34"/>
      <c r="J1038" s="34"/>
    </row>
    <row r="1039" spans="1:10">
      <c r="A1039" s="43"/>
      <c r="I1039" s="34"/>
      <c r="J1039" s="34"/>
    </row>
    <row r="1040" spans="1:10">
      <c r="A1040" s="43"/>
      <c r="I1040" s="34"/>
      <c r="J1040" s="34"/>
    </row>
    <row r="1041" spans="1:10">
      <c r="A1041" s="43"/>
      <c r="I1041" s="34"/>
      <c r="J1041" s="34"/>
    </row>
    <row r="1042" spans="1:10">
      <c r="A1042" s="43"/>
      <c r="I1042" s="34"/>
      <c r="J1042" s="34"/>
    </row>
    <row r="1043" spans="1:10">
      <c r="A1043" s="43"/>
      <c r="I1043" s="34"/>
      <c r="J1043" s="34"/>
    </row>
    <row r="1044" spans="1:10">
      <c r="A1044" s="43"/>
      <c r="I1044" s="34"/>
      <c r="J1044" s="34"/>
    </row>
    <row r="1045" spans="1:10">
      <c r="A1045" s="43"/>
      <c r="I1045" s="34"/>
      <c r="J1045" s="34"/>
    </row>
    <row r="1046" spans="1:10">
      <c r="A1046" s="43"/>
      <c r="I1046" s="34"/>
      <c r="J1046" s="34"/>
    </row>
    <row r="1047" spans="1:10">
      <c r="A1047" s="43"/>
      <c r="I1047" s="34"/>
      <c r="J1047" s="34"/>
    </row>
    <row r="1048" spans="1:10">
      <c r="A1048" s="43"/>
      <c r="I1048" s="34"/>
      <c r="J1048" s="34"/>
    </row>
    <row r="1049" spans="1:10">
      <c r="A1049" s="43"/>
      <c r="I1049" s="34"/>
      <c r="J1049" s="34"/>
    </row>
    <row r="1050" spans="1:10">
      <c r="A1050" s="43"/>
      <c r="I1050" s="34"/>
      <c r="J1050" s="34"/>
    </row>
    <row r="1051" spans="1:10">
      <c r="A1051" s="43"/>
      <c r="I1051" s="34"/>
      <c r="J1051" s="34"/>
    </row>
    <row r="1052" spans="1:10">
      <c r="A1052" s="43"/>
      <c r="I1052" s="34"/>
      <c r="J1052" s="34"/>
    </row>
    <row r="1053" spans="1:10">
      <c r="A1053" s="43"/>
      <c r="I1053" s="34"/>
      <c r="J1053" s="34"/>
    </row>
    <row r="1054" spans="1:10">
      <c r="A1054" s="43"/>
      <c r="I1054" s="34"/>
      <c r="J1054" s="34"/>
    </row>
    <row r="1055" spans="1:10">
      <c r="A1055" s="43"/>
      <c r="I1055" s="34"/>
      <c r="J1055" s="34"/>
    </row>
    <row r="1056" spans="1:10">
      <c r="A1056" s="43"/>
      <c r="I1056" s="34"/>
      <c r="J1056" s="34"/>
    </row>
    <row r="1057" spans="1:10">
      <c r="A1057" s="43"/>
      <c r="I1057" s="34"/>
      <c r="J1057" s="34"/>
    </row>
    <row r="1058" spans="1:10">
      <c r="A1058" s="43"/>
      <c r="I1058" s="34"/>
      <c r="J1058" s="34"/>
    </row>
    <row r="1059" spans="1:10">
      <c r="A1059" s="43"/>
      <c r="I1059" s="34"/>
      <c r="J1059" s="34"/>
    </row>
    <row r="1060" spans="1:10">
      <c r="A1060" s="43"/>
      <c r="I1060" s="34"/>
      <c r="J1060" s="34"/>
    </row>
    <row r="1061" spans="1:10">
      <c r="A1061" s="43"/>
      <c r="I1061" s="34"/>
      <c r="J1061" s="34"/>
    </row>
    <row r="1062" spans="1:10">
      <c r="A1062" s="43"/>
      <c r="I1062" s="34"/>
      <c r="J1062" s="34"/>
    </row>
    <row r="1063" spans="1:10">
      <c r="A1063" s="43"/>
      <c r="I1063" s="34"/>
      <c r="J1063" s="34"/>
    </row>
    <row r="1064" spans="1:10">
      <c r="A1064" s="43"/>
      <c r="I1064" s="34"/>
      <c r="J1064" s="34"/>
    </row>
    <row r="1065" spans="1:10">
      <c r="A1065" s="43"/>
      <c r="I1065" s="34"/>
      <c r="J1065" s="34"/>
    </row>
    <row r="1066" spans="1:10">
      <c r="A1066" s="43"/>
      <c r="I1066" s="34"/>
      <c r="J1066" s="34"/>
    </row>
    <row r="1067" spans="1:10">
      <c r="A1067" s="43"/>
      <c r="I1067" s="34"/>
      <c r="J1067" s="34"/>
    </row>
    <row r="1068" spans="1:10">
      <c r="A1068" s="43"/>
      <c r="I1068" s="34"/>
      <c r="J1068" s="34"/>
    </row>
    <row r="1069" spans="1:10">
      <c r="A1069" s="43"/>
      <c r="I1069" s="34"/>
      <c r="J1069" s="34"/>
    </row>
    <row r="1070" spans="1:10">
      <c r="A1070" s="43"/>
      <c r="I1070" s="34"/>
      <c r="J1070" s="34"/>
    </row>
    <row r="1071" spans="1:10">
      <c r="A1071" s="43"/>
      <c r="I1071" s="34"/>
      <c r="J1071" s="34"/>
    </row>
    <row r="1072" spans="1:10">
      <c r="A1072" s="43"/>
      <c r="I1072" s="34"/>
      <c r="J1072" s="34"/>
    </row>
    <row r="1073" spans="1:10">
      <c r="A1073" s="43"/>
      <c r="I1073" s="34"/>
      <c r="J1073" s="34"/>
    </row>
    <row r="1074" spans="1:10">
      <c r="A1074" s="43"/>
      <c r="I1074" s="34"/>
      <c r="J1074" s="34"/>
    </row>
    <row r="1075" spans="1:10">
      <c r="A1075" s="43"/>
      <c r="I1075" s="34"/>
      <c r="J1075" s="34"/>
    </row>
    <row r="1076" spans="1:10">
      <c r="A1076" s="43"/>
      <c r="I1076" s="34"/>
      <c r="J1076" s="34"/>
    </row>
    <row r="1077" spans="1:10">
      <c r="A1077" s="43"/>
      <c r="I1077" s="34"/>
      <c r="J1077" s="34"/>
    </row>
    <row r="1078" spans="1:10">
      <c r="A1078" s="43"/>
      <c r="I1078" s="34"/>
      <c r="J1078" s="34"/>
    </row>
    <row r="1079" spans="1:10">
      <c r="A1079" s="43"/>
      <c r="I1079" s="34"/>
      <c r="J1079" s="34"/>
    </row>
    <row r="1080" spans="1:10">
      <c r="A1080" s="43"/>
      <c r="I1080" s="34"/>
      <c r="J1080" s="34"/>
    </row>
    <row r="1081" spans="1:10">
      <c r="A1081" s="43"/>
      <c r="I1081" s="34"/>
      <c r="J1081" s="34"/>
    </row>
    <row r="1082" spans="1:10">
      <c r="A1082" s="43"/>
      <c r="I1082" s="34"/>
      <c r="J1082" s="34"/>
    </row>
    <row r="1083" spans="1:10">
      <c r="A1083" s="43"/>
      <c r="I1083" s="34"/>
      <c r="J1083" s="34"/>
    </row>
    <row r="1084" spans="1:10">
      <c r="A1084" s="43"/>
      <c r="I1084" s="34"/>
      <c r="J1084" s="34"/>
    </row>
    <row r="1085" spans="1:10">
      <c r="A1085" s="43"/>
      <c r="I1085" s="34"/>
      <c r="J1085" s="34"/>
    </row>
    <row r="1086" spans="1:10">
      <c r="A1086" s="43"/>
      <c r="I1086" s="34"/>
      <c r="J1086" s="34"/>
    </row>
    <row r="1087" spans="1:10">
      <c r="A1087" s="43"/>
      <c r="I1087" s="34"/>
      <c r="J1087" s="34"/>
    </row>
    <row r="1088" spans="1:10">
      <c r="A1088" s="43"/>
      <c r="I1088" s="34"/>
      <c r="J1088" s="34"/>
    </row>
    <row r="1089" spans="1:10">
      <c r="A1089" s="43"/>
      <c r="I1089" s="34"/>
      <c r="J1089" s="34"/>
    </row>
    <row r="1090" spans="1:10">
      <c r="A1090" s="43"/>
      <c r="I1090" s="34"/>
      <c r="J1090" s="34"/>
    </row>
    <row r="1091" spans="1:10">
      <c r="A1091" s="43"/>
      <c r="I1091" s="34"/>
      <c r="J1091" s="34"/>
    </row>
    <row r="1092" spans="1:10">
      <c r="A1092" s="43"/>
      <c r="I1092" s="34"/>
      <c r="J1092" s="34"/>
    </row>
    <row r="1093" spans="1:10">
      <c r="A1093" s="43"/>
      <c r="I1093" s="34"/>
      <c r="J1093" s="34"/>
    </row>
    <row r="1094" spans="1:10">
      <c r="A1094" s="43"/>
      <c r="I1094" s="34"/>
      <c r="J1094" s="34"/>
    </row>
    <row r="1095" spans="1:10">
      <c r="A1095" s="43"/>
      <c r="I1095" s="34"/>
      <c r="J1095" s="34"/>
    </row>
    <row r="1096" spans="1:10">
      <c r="A1096" s="43"/>
      <c r="I1096" s="34"/>
      <c r="J1096" s="34"/>
    </row>
    <row r="1097" spans="1:10">
      <c r="A1097" s="43"/>
      <c r="I1097" s="34"/>
      <c r="J1097" s="34"/>
    </row>
    <row r="1098" spans="1:10">
      <c r="A1098" s="43"/>
      <c r="I1098" s="34"/>
      <c r="J1098" s="34"/>
    </row>
    <row r="1099" spans="1:10">
      <c r="A1099" s="43"/>
      <c r="I1099" s="34"/>
      <c r="J1099" s="34"/>
    </row>
    <row r="1100" spans="1:10">
      <c r="A1100" s="43"/>
      <c r="I1100" s="34"/>
      <c r="J1100" s="34"/>
    </row>
    <row r="1101" spans="1:10">
      <c r="A1101" s="43"/>
      <c r="I1101" s="34"/>
      <c r="J1101" s="34"/>
    </row>
    <row r="1102" spans="1:10">
      <c r="A1102" s="43"/>
      <c r="I1102" s="34"/>
      <c r="J1102" s="34"/>
    </row>
    <row r="1103" spans="1:10">
      <c r="A1103" s="43"/>
      <c r="I1103" s="34"/>
      <c r="J1103" s="34"/>
    </row>
    <row r="1104" spans="1:10">
      <c r="A1104" s="43"/>
      <c r="I1104" s="34"/>
      <c r="J1104" s="34"/>
    </row>
    <row r="1105" spans="1:10">
      <c r="A1105" s="43"/>
      <c r="I1105" s="34"/>
      <c r="J1105" s="34"/>
    </row>
    <row r="1106" spans="1:10">
      <c r="A1106" s="43"/>
      <c r="I1106" s="34"/>
      <c r="J1106" s="34"/>
    </row>
    <row r="1107" spans="1:10">
      <c r="A1107" s="43"/>
      <c r="I1107" s="34"/>
      <c r="J1107" s="34"/>
    </row>
    <row r="1108" spans="1:10">
      <c r="A1108" s="43"/>
      <c r="I1108" s="34"/>
      <c r="J1108" s="34"/>
    </row>
    <row r="1109" spans="1:10">
      <c r="A1109" s="43"/>
      <c r="I1109" s="34"/>
      <c r="J1109" s="34"/>
    </row>
    <row r="1110" spans="1:10">
      <c r="A1110" s="43"/>
      <c r="I1110" s="34"/>
      <c r="J1110" s="34"/>
    </row>
    <row r="1111" spans="1:10">
      <c r="A1111" s="43"/>
      <c r="I1111" s="34"/>
      <c r="J1111" s="34"/>
    </row>
    <row r="1112" spans="1:10">
      <c r="A1112" s="43"/>
      <c r="I1112" s="34"/>
      <c r="J1112" s="34"/>
    </row>
    <row r="1113" spans="1:10">
      <c r="A1113" s="43"/>
      <c r="I1113" s="34"/>
      <c r="J1113" s="34"/>
    </row>
    <row r="1114" spans="1:10">
      <c r="A1114" s="43"/>
      <c r="I1114" s="34"/>
      <c r="J1114" s="34"/>
    </row>
    <row r="1115" spans="1:10">
      <c r="A1115" s="43"/>
      <c r="I1115" s="34"/>
      <c r="J1115" s="34"/>
    </row>
    <row r="1116" spans="1:10">
      <c r="A1116" s="43"/>
      <c r="I1116" s="34"/>
      <c r="J1116" s="34"/>
    </row>
    <row r="1117" spans="1:10">
      <c r="A1117" s="43"/>
      <c r="I1117" s="34"/>
      <c r="J1117" s="34"/>
    </row>
    <row r="1118" spans="1:10">
      <c r="A1118" s="43"/>
      <c r="I1118" s="34"/>
      <c r="J1118" s="34"/>
    </row>
    <row r="1119" spans="1:10">
      <c r="A1119" s="43"/>
      <c r="I1119" s="34"/>
      <c r="J1119" s="34"/>
    </row>
    <row r="1120" spans="1:10">
      <c r="A1120" s="43"/>
      <c r="I1120" s="34"/>
      <c r="J1120" s="34"/>
    </row>
    <row r="1121" spans="1:10">
      <c r="A1121" s="43"/>
      <c r="I1121" s="34"/>
      <c r="J1121" s="34"/>
    </row>
    <row r="1122" spans="1:10">
      <c r="A1122" s="43"/>
      <c r="I1122" s="34"/>
      <c r="J1122" s="34"/>
    </row>
    <row r="1123" spans="1:10">
      <c r="A1123" s="43"/>
      <c r="I1123" s="34"/>
      <c r="J1123" s="34"/>
    </row>
    <row r="1124" spans="1:10">
      <c r="A1124" s="43"/>
      <c r="I1124" s="34"/>
      <c r="J1124" s="34"/>
    </row>
    <row r="1125" spans="1:10">
      <c r="A1125" s="43"/>
      <c r="I1125" s="34"/>
      <c r="J1125" s="34"/>
    </row>
    <row r="1126" spans="1:10">
      <c r="A1126" s="43"/>
      <c r="I1126" s="34"/>
      <c r="J1126" s="34"/>
    </row>
    <row r="1127" spans="1:10">
      <c r="A1127" s="43"/>
      <c r="I1127" s="34"/>
      <c r="J1127" s="34"/>
    </row>
    <row r="1128" spans="1:10">
      <c r="A1128" s="43"/>
      <c r="I1128" s="34"/>
      <c r="J1128" s="34"/>
    </row>
    <row r="1129" spans="1:10">
      <c r="A1129" s="43"/>
      <c r="I1129" s="34"/>
      <c r="J1129" s="34"/>
    </row>
    <row r="1130" spans="1:10">
      <c r="A1130" s="43"/>
      <c r="I1130" s="34"/>
      <c r="J1130" s="34"/>
    </row>
    <row r="1131" spans="1:10">
      <c r="A1131" s="43"/>
      <c r="I1131" s="34"/>
      <c r="J1131" s="34"/>
    </row>
    <row r="1132" spans="1:10">
      <c r="A1132" s="43"/>
      <c r="I1132" s="34"/>
      <c r="J1132" s="34"/>
    </row>
    <row r="1133" spans="1:10">
      <c r="A1133" s="43"/>
      <c r="I1133" s="34"/>
      <c r="J1133" s="34"/>
    </row>
    <row r="1134" spans="1:10">
      <c r="A1134" s="43"/>
      <c r="I1134" s="34"/>
      <c r="J1134" s="34"/>
    </row>
    <row r="1135" spans="1:10">
      <c r="A1135" s="43"/>
      <c r="I1135" s="34"/>
      <c r="J1135" s="34"/>
    </row>
    <row r="1136" spans="1:10">
      <c r="A1136" s="43"/>
      <c r="I1136" s="34"/>
      <c r="J1136" s="34"/>
    </row>
    <row r="1137" spans="1:10">
      <c r="A1137" s="43"/>
      <c r="I1137" s="34"/>
      <c r="J1137" s="34"/>
    </row>
    <row r="1138" spans="1:10">
      <c r="A1138" s="43"/>
      <c r="I1138" s="34"/>
      <c r="J1138" s="34"/>
    </row>
    <row r="1139" spans="1:10">
      <c r="A1139" s="43"/>
      <c r="I1139" s="34"/>
      <c r="J1139" s="34"/>
    </row>
    <row r="1140" spans="1:10">
      <c r="A1140" s="43"/>
      <c r="I1140" s="34"/>
      <c r="J1140" s="34"/>
    </row>
    <row r="1141" spans="1:10">
      <c r="A1141" s="43"/>
      <c r="I1141" s="34"/>
      <c r="J1141" s="34"/>
    </row>
    <row r="1142" spans="1:10">
      <c r="A1142" s="43"/>
      <c r="I1142" s="34"/>
      <c r="J1142" s="34"/>
    </row>
    <row r="1143" spans="1:10">
      <c r="A1143" s="43"/>
      <c r="I1143" s="34"/>
      <c r="J1143" s="34"/>
    </row>
    <row r="1144" spans="1:10">
      <c r="A1144" s="43"/>
      <c r="I1144" s="34"/>
      <c r="J1144" s="34"/>
    </row>
    <row r="1145" spans="1:10">
      <c r="A1145" s="43"/>
      <c r="I1145" s="34"/>
      <c r="J1145" s="34"/>
    </row>
    <row r="1146" spans="1:10">
      <c r="A1146" s="43"/>
      <c r="I1146" s="34"/>
      <c r="J1146" s="34"/>
    </row>
    <row r="1147" spans="1:10">
      <c r="A1147" s="43"/>
      <c r="I1147" s="34"/>
      <c r="J1147" s="34"/>
    </row>
    <row r="1148" spans="1:10">
      <c r="A1148" s="43"/>
      <c r="I1148" s="34"/>
      <c r="J1148" s="34"/>
    </row>
    <row r="1149" spans="1:10">
      <c r="A1149" s="43"/>
      <c r="I1149" s="34"/>
      <c r="J1149" s="34"/>
    </row>
    <row r="1150" spans="1:10">
      <c r="A1150" s="43"/>
      <c r="I1150" s="34"/>
      <c r="J1150" s="34"/>
    </row>
    <row r="1151" spans="1:10">
      <c r="A1151" s="43"/>
      <c r="I1151" s="34"/>
      <c r="J1151" s="34"/>
    </row>
    <row r="1152" spans="1:10">
      <c r="A1152" s="43"/>
      <c r="I1152" s="34"/>
      <c r="J1152" s="34"/>
    </row>
    <row r="1153" spans="1:10">
      <c r="A1153" s="43"/>
      <c r="I1153" s="34"/>
      <c r="J1153" s="34"/>
    </row>
    <row r="1154" spans="1:10">
      <c r="A1154" s="43"/>
      <c r="I1154" s="34"/>
      <c r="J1154" s="34"/>
    </row>
    <row r="1155" spans="1:10">
      <c r="A1155" s="43"/>
      <c r="I1155" s="34"/>
      <c r="J1155" s="34"/>
    </row>
    <row r="1156" spans="1:10">
      <c r="A1156" s="43"/>
      <c r="I1156" s="34"/>
      <c r="J1156" s="34"/>
    </row>
    <row r="1157" spans="1:10">
      <c r="A1157" s="43"/>
      <c r="I1157" s="34"/>
      <c r="J1157" s="34"/>
    </row>
    <row r="1158" spans="1:10">
      <c r="A1158" s="43"/>
      <c r="I1158" s="34"/>
      <c r="J1158" s="34"/>
    </row>
    <row r="1159" spans="1:10">
      <c r="A1159" s="43"/>
      <c r="I1159" s="34"/>
      <c r="J1159" s="34"/>
    </row>
    <row r="1160" spans="1:10">
      <c r="A1160" s="43"/>
      <c r="I1160" s="34"/>
      <c r="J1160" s="34"/>
    </row>
    <row r="1161" spans="1:10">
      <c r="A1161" s="43"/>
      <c r="I1161" s="34"/>
      <c r="J1161" s="34"/>
    </row>
    <row r="1162" spans="1:10">
      <c r="A1162" s="43"/>
      <c r="I1162" s="34"/>
      <c r="J1162" s="34"/>
    </row>
    <row r="1163" spans="1:10">
      <c r="A1163" s="43"/>
      <c r="I1163" s="34"/>
      <c r="J1163" s="34"/>
    </row>
    <row r="1164" spans="1:10">
      <c r="A1164" s="43"/>
      <c r="I1164" s="34"/>
      <c r="J1164" s="34"/>
    </row>
    <row r="1165" spans="1:10">
      <c r="A1165" s="43"/>
      <c r="I1165" s="34"/>
      <c r="J1165" s="34"/>
    </row>
    <row r="1166" spans="1:10">
      <c r="A1166" s="43"/>
      <c r="I1166" s="34"/>
      <c r="J1166" s="34"/>
    </row>
    <row r="1167" spans="1:10">
      <c r="A1167" s="43"/>
      <c r="I1167" s="34"/>
      <c r="J1167" s="34"/>
    </row>
    <row r="1168" spans="1:10">
      <c r="A1168" s="43"/>
      <c r="I1168" s="34"/>
      <c r="J1168" s="34"/>
    </row>
    <row r="1169" spans="1:10">
      <c r="A1169" s="43"/>
      <c r="I1169" s="34"/>
      <c r="J1169" s="34"/>
    </row>
    <row r="1170" spans="1:10">
      <c r="A1170" s="43"/>
      <c r="I1170" s="34"/>
      <c r="J1170" s="34"/>
    </row>
    <row r="1171" spans="1:10">
      <c r="A1171" s="43"/>
      <c r="I1171" s="34"/>
      <c r="J1171" s="34"/>
    </row>
    <row r="1172" spans="1:10">
      <c r="A1172" s="43"/>
      <c r="I1172" s="34"/>
      <c r="J1172" s="34"/>
    </row>
    <row r="1173" spans="1:10">
      <c r="A1173" s="43"/>
      <c r="I1173" s="34"/>
      <c r="J1173" s="34"/>
    </row>
    <row r="1174" spans="1:10">
      <c r="A1174" s="43"/>
      <c r="I1174" s="34"/>
      <c r="J1174" s="34"/>
    </row>
    <row r="1175" spans="1:10">
      <c r="A1175" s="43"/>
      <c r="I1175" s="34"/>
      <c r="J1175" s="34"/>
    </row>
    <row r="1176" spans="1:10">
      <c r="A1176" s="43"/>
      <c r="I1176" s="34"/>
      <c r="J1176" s="34"/>
    </row>
    <row r="1177" spans="1:10">
      <c r="A1177" s="43"/>
      <c r="I1177" s="34"/>
      <c r="J1177" s="34"/>
    </row>
    <row r="1178" spans="1:10">
      <c r="A1178" s="43"/>
      <c r="I1178" s="34"/>
      <c r="J1178" s="34"/>
    </row>
    <row r="1179" spans="1:10">
      <c r="A1179" s="43"/>
      <c r="I1179" s="34"/>
      <c r="J1179" s="34"/>
    </row>
    <row r="1180" spans="1:10">
      <c r="A1180" s="43"/>
      <c r="I1180" s="34"/>
      <c r="J1180" s="34"/>
    </row>
    <row r="1181" spans="1:10">
      <c r="A1181" s="43"/>
      <c r="I1181" s="34"/>
      <c r="J1181" s="34"/>
    </row>
    <row r="1182" spans="1:10">
      <c r="A1182" s="43"/>
      <c r="I1182" s="34"/>
      <c r="J1182" s="34"/>
    </row>
    <row r="1183" spans="1:10">
      <c r="A1183" s="43"/>
      <c r="I1183" s="34"/>
      <c r="J1183" s="34"/>
    </row>
    <row r="1184" spans="1:10">
      <c r="A1184" s="43"/>
      <c r="I1184" s="34"/>
      <c r="J1184" s="34"/>
    </row>
    <row r="1185" spans="1:10">
      <c r="A1185" s="43"/>
      <c r="I1185" s="34"/>
      <c r="J1185" s="34"/>
    </row>
    <row r="1186" spans="1:10">
      <c r="A1186" s="43"/>
      <c r="I1186" s="34"/>
      <c r="J1186" s="34"/>
    </row>
    <row r="1187" spans="1:10">
      <c r="A1187" s="43"/>
      <c r="I1187" s="34"/>
      <c r="J1187" s="34"/>
    </row>
    <row r="1188" spans="1:10">
      <c r="A1188" s="43"/>
      <c r="I1188" s="34"/>
      <c r="J1188" s="34"/>
    </row>
    <row r="1189" spans="1:10">
      <c r="A1189" s="43"/>
      <c r="I1189" s="34"/>
      <c r="J1189" s="34"/>
    </row>
    <row r="1190" spans="1:10">
      <c r="A1190" s="43"/>
      <c r="I1190" s="34"/>
      <c r="J1190" s="34"/>
    </row>
    <row r="1191" spans="1:10">
      <c r="A1191" s="43"/>
      <c r="I1191" s="34"/>
      <c r="J1191" s="34"/>
    </row>
    <row r="1192" spans="1:10">
      <c r="A1192" s="43"/>
      <c r="I1192" s="34"/>
      <c r="J1192" s="34"/>
    </row>
    <row r="1193" spans="1:10">
      <c r="A1193" s="43"/>
      <c r="I1193" s="34"/>
      <c r="J1193" s="34"/>
    </row>
    <row r="1194" spans="1:10">
      <c r="A1194" s="43"/>
      <c r="I1194" s="34"/>
      <c r="J1194" s="34"/>
    </row>
    <row r="1195" spans="1:10">
      <c r="A1195" s="43"/>
      <c r="I1195" s="34"/>
      <c r="J1195" s="34"/>
    </row>
    <row r="1196" spans="1:10">
      <c r="A1196" s="43"/>
      <c r="I1196" s="34"/>
      <c r="J1196" s="34"/>
    </row>
    <row r="1197" spans="1:10">
      <c r="A1197" s="43"/>
      <c r="I1197" s="34"/>
      <c r="J1197" s="34"/>
    </row>
    <row r="1198" spans="1:10">
      <c r="A1198" s="43"/>
      <c r="I1198" s="34"/>
      <c r="J1198" s="34"/>
    </row>
    <row r="1199" spans="1:10">
      <c r="A1199" s="43"/>
      <c r="I1199" s="34"/>
      <c r="J1199" s="34"/>
    </row>
    <row r="1200" spans="1:10">
      <c r="A1200" s="43"/>
      <c r="I1200" s="34"/>
      <c r="J1200" s="34"/>
    </row>
    <row r="1201" spans="1:10">
      <c r="A1201" s="43"/>
      <c r="I1201" s="34"/>
      <c r="J1201" s="34"/>
    </row>
    <row r="1202" spans="1:10">
      <c r="A1202" s="43"/>
      <c r="I1202" s="34"/>
      <c r="J1202" s="34"/>
    </row>
    <row r="1203" spans="1:10">
      <c r="A1203" s="43"/>
      <c r="I1203" s="34"/>
      <c r="J1203" s="34"/>
    </row>
    <row r="1204" spans="1:10">
      <c r="A1204" s="43"/>
      <c r="I1204" s="34"/>
      <c r="J1204" s="34"/>
    </row>
    <row r="1205" spans="1:10">
      <c r="A1205" s="43"/>
      <c r="I1205" s="34"/>
      <c r="J1205" s="34"/>
    </row>
    <row r="1206" spans="1:10">
      <c r="A1206" s="43"/>
      <c r="I1206" s="34"/>
      <c r="J1206" s="34"/>
    </row>
    <row r="1207" spans="1:10">
      <c r="A1207" s="43"/>
      <c r="I1207" s="34"/>
      <c r="J1207" s="34"/>
    </row>
    <row r="1208" spans="1:10">
      <c r="A1208" s="43"/>
      <c r="I1208" s="34"/>
      <c r="J1208" s="34"/>
    </row>
    <row r="1209" spans="1:10">
      <c r="A1209" s="43"/>
      <c r="I1209" s="34"/>
      <c r="J1209" s="34"/>
    </row>
    <row r="1210" spans="1:10">
      <c r="A1210" s="43"/>
      <c r="I1210" s="34"/>
      <c r="J1210" s="34"/>
    </row>
    <row r="1211" spans="1:10">
      <c r="A1211" s="43"/>
      <c r="I1211" s="34"/>
      <c r="J1211" s="34"/>
    </row>
    <row r="1212" spans="1:10">
      <c r="A1212" s="43"/>
      <c r="I1212" s="34"/>
      <c r="J1212" s="34"/>
    </row>
    <row r="1213" spans="1:10">
      <c r="A1213" s="43"/>
      <c r="I1213" s="34"/>
      <c r="J1213" s="34"/>
    </row>
    <row r="1214" spans="1:10">
      <c r="A1214" s="43"/>
      <c r="I1214" s="34"/>
      <c r="J1214" s="34"/>
    </row>
    <row r="1215" spans="1:10">
      <c r="A1215" s="43"/>
      <c r="I1215" s="34"/>
      <c r="J1215" s="34"/>
    </row>
    <row r="1216" spans="1:10">
      <c r="A1216" s="43"/>
      <c r="I1216" s="34"/>
      <c r="J1216" s="34"/>
    </row>
    <row r="1217" spans="1:10">
      <c r="A1217" s="43"/>
      <c r="I1217" s="34"/>
      <c r="J1217" s="34"/>
    </row>
    <row r="1218" spans="1:10">
      <c r="A1218" s="43"/>
      <c r="I1218" s="34"/>
      <c r="J1218" s="34"/>
    </row>
    <row r="1219" spans="1:10">
      <c r="A1219" s="43"/>
      <c r="I1219" s="34"/>
      <c r="J1219" s="34"/>
    </row>
    <row r="1220" spans="1:10">
      <c r="A1220" s="43"/>
      <c r="I1220" s="34"/>
      <c r="J1220" s="34"/>
    </row>
    <row r="1221" spans="1:10">
      <c r="A1221" s="43"/>
      <c r="I1221" s="34"/>
      <c r="J1221" s="34"/>
    </row>
    <row r="1222" spans="1:10">
      <c r="A1222" s="43"/>
      <c r="I1222" s="34"/>
      <c r="J1222" s="34"/>
    </row>
    <row r="1223" spans="1:10">
      <c r="A1223" s="43"/>
      <c r="I1223" s="34"/>
      <c r="J1223" s="34"/>
    </row>
    <row r="1224" spans="1:10">
      <c r="A1224" s="43"/>
      <c r="I1224" s="34"/>
      <c r="J1224" s="34"/>
    </row>
    <row r="1225" spans="1:10">
      <c r="A1225" s="43"/>
      <c r="I1225" s="34"/>
      <c r="J1225" s="34"/>
    </row>
    <row r="1226" spans="1:10">
      <c r="A1226" s="43"/>
      <c r="I1226" s="34"/>
      <c r="J1226" s="34"/>
    </row>
    <row r="1227" spans="1:10">
      <c r="A1227" s="43"/>
      <c r="I1227" s="34"/>
      <c r="J1227" s="34"/>
    </row>
    <row r="1228" spans="1:10">
      <c r="A1228" s="43"/>
      <c r="I1228" s="34"/>
      <c r="J1228" s="34"/>
    </row>
    <row r="1229" spans="1:10">
      <c r="A1229" s="43"/>
      <c r="I1229" s="34"/>
      <c r="J1229" s="34"/>
    </row>
    <row r="1230" spans="1:10">
      <c r="A1230" s="43"/>
      <c r="I1230" s="34"/>
      <c r="J1230" s="34"/>
    </row>
    <row r="1231" spans="1:10">
      <c r="A1231" s="43"/>
      <c r="I1231" s="34"/>
      <c r="J1231" s="34"/>
    </row>
    <row r="1232" spans="1:10">
      <c r="A1232" s="43"/>
      <c r="I1232" s="34"/>
      <c r="J1232" s="34"/>
    </row>
    <row r="1233" spans="1:10">
      <c r="A1233" s="43"/>
      <c r="I1233" s="34"/>
      <c r="J1233" s="34"/>
    </row>
    <row r="1234" spans="1:10">
      <c r="A1234" s="43"/>
      <c r="I1234" s="34"/>
      <c r="J1234" s="34"/>
    </row>
    <row r="1235" spans="1:10">
      <c r="A1235" s="43"/>
      <c r="I1235" s="34"/>
      <c r="J1235" s="34"/>
    </row>
    <row r="1236" spans="1:10">
      <c r="A1236" s="43"/>
      <c r="I1236" s="34"/>
      <c r="J1236" s="34"/>
    </row>
    <row r="1237" spans="1:10">
      <c r="A1237" s="43"/>
      <c r="I1237" s="34"/>
      <c r="J1237" s="34"/>
    </row>
    <row r="1238" spans="1:10">
      <c r="A1238" s="43"/>
      <c r="I1238" s="34"/>
      <c r="J1238" s="34"/>
    </row>
    <row r="1239" spans="1:10">
      <c r="A1239" s="43"/>
      <c r="I1239" s="34"/>
      <c r="J1239" s="34"/>
    </row>
    <row r="1240" spans="1:10">
      <c r="A1240" s="43"/>
      <c r="I1240" s="34"/>
      <c r="J1240" s="34"/>
    </row>
    <row r="1241" spans="1:10">
      <c r="A1241" s="43"/>
      <c r="I1241" s="34"/>
      <c r="J1241" s="34"/>
    </row>
    <row r="1242" spans="1:10">
      <c r="A1242" s="43"/>
      <c r="I1242" s="34"/>
      <c r="J1242" s="34"/>
    </row>
    <row r="1243" spans="1:10">
      <c r="A1243" s="43"/>
      <c r="I1243" s="34"/>
      <c r="J1243" s="34"/>
    </row>
    <row r="1244" spans="1:10">
      <c r="A1244" s="43"/>
      <c r="I1244" s="34"/>
      <c r="J1244" s="34"/>
    </row>
    <row r="1245" spans="1:10">
      <c r="A1245" s="43"/>
      <c r="I1245" s="34"/>
      <c r="J1245" s="34"/>
    </row>
    <row r="1246" spans="1:10">
      <c r="A1246" s="43"/>
      <c r="I1246" s="34"/>
      <c r="J1246" s="34"/>
    </row>
    <row r="1247" spans="1:10">
      <c r="A1247" s="43"/>
      <c r="I1247" s="34"/>
      <c r="J1247" s="34"/>
    </row>
    <row r="1248" spans="1:10">
      <c r="A1248" s="43"/>
      <c r="I1248" s="34"/>
      <c r="J1248" s="34"/>
    </row>
    <row r="1249" spans="1:10">
      <c r="A1249" s="43"/>
      <c r="I1249" s="34"/>
      <c r="J1249" s="34"/>
    </row>
    <row r="1250" spans="1:10">
      <c r="A1250" s="43"/>
      <c r="I1250" s="34"/>
      <c r="J1250" s="34"/>
    </row>
    <row r="1251" spans="1:10">
      <c r="A1251" s="43"/>
      <c r="I1251" s="34"/>
      <c r="J1251" s="34"/>
    </row>
    <row r="1252" spans="1:10">
      <c r="A1252" s="43"/>
      <c r="I1252" s="34"/>
      <c r="J1252" s="34"/>
    </row>
    <row r="1253" spans="1:10">
      <c r="A1253" s="43"/>
      <c r="I1253" s="34"/>
      <c r="J1253" s="34"/>
    </row>
    <row r="1254" spans="1:10">
      <c r="A1254" s="43"/>
      <c r="I1254" s="34"/>
      <c r="J1254" s="34"/>
    </row>
    <row r="1255" spans="1:10">
      <c r="A1255" s="43"/>
      <c r="I1255" s="34"/>
      <c r="J1255" s="34"/>
    </row>
    <row r="1256" spans="1:10">
      <c r="A1256" s="43"/>
      <c r="I1256" s="34"/>
      <c r="J1256" s="34"/>
    </row>
    <row r="1257" spans="1:10">
      <c r="A1257" s="43"/>
      <c r="I1257" s="34"/>
      <c r="J1257" s="34"/>
    </row>
    <row r="1258" spans="1:10">
      <c r="A1258" s="43"/>
      <c r="I1258" s="34"/>
      <c r="J1258" s="34"/>
    </row>
    <row r="1259" spans="1:10">
      <c r="A1259" s="43"/>
      <c r="I1259" s="34"/>
      <c r="J1259" s="34"/>
    </row>
    <row r="1260" spans="1:10">
      <c r="A1260" s="43"/>
      <c r="I1260" s="34"/>
      <c r="J1260" s="34"/>
    </row>
    <row r="1261" spans="1:10">
      <c r="A1261" s="43"/>
      <c r="I1261" s="34"/>
      <c r="J1261" s="34"/>
    </row>
    <row r="1262" spans="1:10">
      <c r="A1262" s="43"/>
      <c r="I1262" s="34"/>
      <c r="J1262" s="34"/>
    </row>
    <row r="1263" spans="1:10">
      <c r="A1263" s="43"/>
      <c r="I1263" s="34"/>
      <c r="J1263" s="34"/>
    </row>
    <row r="1264" spans="1:10">
      <c r="A1264" s="43"/>
      <c r="I1264" s="34"/>
      <c r="J1264" s="34"/>
    </row>
    <row r="1265" spans="1:10">
      <c r="A1265" s="43"/>
      <c r="I1265" s="34"/>
      <c r="J1265" s="34"/>
    </row>
    <row r="1266" spans="1:10">
      <c r="A1266" s="43"/>
      <c r="I1266" s="34"/>
      <c r="J1266" s="34"/>
    </row>
    <row r="1267" spans="1:10">
      <c r="A1267" s="43"/>
      <c r="I1267" s="34"/>
      <c r="J1267" s="34"/>
    </row>
    <row r="1268" spans="1:10">
      <c r="A1268" s="43"/>
      <c r="I1268" s="34"/>
      <c r="J1268" s="34"/>
    </row>
    <row r="1269" spans="1:10">
      <c r="A1269" s="43"/>
      <c r="I1269" s="34"/>
      <c r="J1269" s="34"/>
    </row>
    <row r="1270" spans="1:10">
      <c r="A1270" s="43"/>
      <c r="I1270" s="34"/>
      <c r="J1270" s="34"/>
    </row>
    <row r="1271" spans="1:10">
      <c r="A1271" s="43"/>
      <c r="I1271" s="34"/>
      <c r="J1271" s="34"/>
    </row>
    <row r="1272" spans="1:10">
      <c r="A1272" s="43"/>
      <c r="I1272" s="34"/>
      <c r="J1272" s="34"/>
    </row>
    <row r="1273" spans="1:10">
      <c r="A1273" s="43"/>
      <c r="I1273" s="34"/>
      <c r="J1273" s="34"/>
    </row>
    <row r="1274" spans="1:10">
      <c r="A1274" s="43"/>
      <c r="I1274" s="34"/>
      <c r="J1274" s="34"/>
    </row>
    <row r="1275" spans="1:10">
      <c r="A1275" s="43"/>
      <c r="I1275" s="34"/>
      <c r="J1275" s="34"/>
    </row>
    <row r="1276" spans="1:10">
      <c r="A1276" s="43"/>
      <c r="I1276" s="34"/>
      <c r="J1276" s="34"/>
    </row>
    <row r="1277" spans="1:10">
      <c r="A1277" s="43"/>
      <c r="I1277" s="34"/>
      <c r="J1277" s="34"/>
    </row>
    <row r="1278" spans="1:10">
      <c r="A1278" s="43"/>
      <c r="I1278" s="34"/>
      <c r="J1278" s="34"/>
    </row>
    <row r="1279" spans="1:10">
      <c r="A1279" s="43"/>
      <c r="I1279" s="34"/>
      <c r="J1279" s="34"/>
    </row>
    <row r="1280" spans="1:10">
      <c r="A1280" s="43"/>
      <c r="I1280" s="34"/>
      <c r="J1280" s="34"/>
    </row>
    <row r="1281" spans="1:10">
      <c r="A1281" s="43"/>
      <c r="I1281" s="34"/>
      <c r="J1281" s="34"/>
    </row>
    <row r="1282" spans="1:10">
      <c r="A1282" s="43"/>
      <c r="I1282" s="34"/>
      <c r="J1282" s="34"/>
    </row>
    <row r="1283" spans="1:10">
      <c r="A1283" s="43"/>
      <c r="I1283" s="34"/>
      <c r="J1283" s="34"/>
    </row>
    <row r="1284" spans="1:10">
      <c r="A1284" s="43"/>
      <c r="I1284" s="34"/>
      <c r="J1284" s="34"/>
    </row>
    <row r="1285" spans="1:10">
      <c r="A1285" s="43"/>
      <c r="I1285" s="34"/>
      <c r="J1285" s="34"/>
    </row>
    <row r="1286" spans="1:10">
      <c r="A1286" s="43"/>
      <c r="I1286" s="34"/>
      <c r="J1286" s="34"/>
    </row>
    <row r="1287" spans="1:10">
      <c r="A1287" s="43"/>
      <c r="I1287" s="34"/>
      <c r="J1287" s="34"/>
    </row>
    <row r="1288" spans="1:10">
      <c r="A1288" s="43"/>
      <c r="I1288" s="34"/>
      <c r="J1288" s="34"/>
    </row>
    <row r="1289" spans="1:10">
      <c r="A1289" s="43"/>
      <c r="I1289" s="34"/>
      <c r="J1289" s="34"/>
    </row>
    <row r="1290" spans="1:10">
      <c r="A1290" s="43"/>
      <c r="I1290" s="34"/>
      <c r="J1290" s="34"/>
    </row>
    <row r="1291" spans="1:10">
      <c r="A1291" s="43"/>
      <c r="I1291" s="34"/>
      <c r="J1291" s="34"/>
    </row>
    <row r="1292" spans="1:10">
      <c r="A1292" s="43"/>
      <c r="I1292" s="34"/>
      <c r="J1292" s="34"/>
    </row>
    <row r="1293" spans="1:10">
      <c r="A1293" s="43"/>
      <c r="I1293" s="34"/>
      <c r="J1293" s="34"/>
    </row>
    <row r="1294" spans="1:10">
      <c r="A1294" s="43"/>
      <c r="I1294" s="34"/>
      <c r="J1294" s="34"/>
    </row>
    <row r="1295" spans="1:10">
      <c r="A1295" s="43"/>
      <c r="I1295" s="34"/>
      <c r="J1295" s="34"/>
    </row>
    <row r="1296" spans="1:10">
      <c r="A1296" s="43"/>
      <c r="I1296" s="34"/>
      <c r="J1296" s="34"/>
    </row>
    <row r="1297" spans="1:10">
      <c r="A1297" s="43"/>
      <c r="I1297" s="34"/>
      <c r="J1297" s="34"/>
    </row>
    <row r="1298" spans="1:10">
      <c r="A1298" s="43"/>
      <c r="I1298" s="34"/>
      <c r="J1298" s="34"/>
    </row>
    <row r="1299" spans="1:10">
      <c r="A1299" s="43"/>
      <c r="I1299" s="34"/>
      <c r="J1299" s="34"/>
    </row>
    <row r="1300" spans="1:10">
      <c r="A1300" s="43"/>
      <c r="I1300" s="34"/>
      <c r="J1300" s="34"/>
    </row>
    <row r="1301" spans="1:10">
      <c r="A1301" s="43"/>
      <c r="I1301" s="34"/>
      <c r="J1301" s="34"/>
    </row>
    <row r="1302" spans="1:10">
      <c r="A1302" s="43"/>
      <c r="I1302" s="34"/>
      <c r="J1302" s="34"/>
    </row>
    <row r="1303" spans="1:10">
      <c r="A1303" s="43"/>
      <c r="I1303" s="34"/>
      <c r="J1303" s="34"/>
    </row>
    <row r="1304" spans="1:10">
      <c r="A1304" s="43"/>
      <c r="I1304" s="34"/>
      <c r="J1304" s="34"/>
    </row>
    <row r="1305" spans="1:10">
      <c r="A1305" s="43"/>
      <c r="I1305" s="34"/>
      <c r="J1305" s="34"/>
    </row>
    <row r="1306" spans="1:10">
      <c r="A1306" s="43"/>
      <c r="I1306" s="34"/>
      <c r="J1306" s="34"/>
    </row>
    <row r="1307" spans="1:10">
      <c r="A1307" s="43"/>
      <c r="I1307" s="34"/>
      <c r="J1307" s="34"/>
    </row>
    <row r="1308" spans="1:10">
      <c r="A1308" s="43"/>
      <c r="I1308" s="34"/>
      <c r="J1308" s="34"/>
    </row>
    <row r="1309" spans="1:10">
      <c r="A1309" s="43"/>
      <c r="I1309" s="34"/>
      <c r="J1309" s="34"/>
    </row>
    <row r="1310" spans="1:10">
      <c r="A1310" s="43"/>
      <c r="I1310" s="34"/>
      <c r="J1310" s="34"/>
    </row>
    <row r="1311" spans="1:10">
      <c r="A1311" s="43"/>
      <c r="I1311" s="34"/>
      <c r="J1311" s="34"/>
    </row>
    <row r="1312" spans="1:10">
      <c r="A1312" s="43"/>
      <c r="I1312" s="34"/>
      <c r="J1312" s="34"/>
    </row>
    <row r="1313" spans="1:10">
      <c r="A1313" s="43"/>
      <c r="I1313" s="34"/>
      <c r="J1313" s="34"/>
    </row>
    <row r="1314" spans="1:10">
      <c r="A1314" s="43"/>
      <c r="I1314" s="34"/>
      <c r="J1314" s="34"/>
    </row>
    <row r="1315" spans="1:10">
      <c r="A1315" s="43"/>
      <c r="I1315" s="34"/>
      <c r="J1315" s="34"/>
    </row>
    <row r="1316" spans="1:10">
      <c r="A1316" s="43"/>
      <c r="I1316" s="34"/>
      <c r="J1316" s="34"/>
    </row>
    <row r="1317" spans="1:10">
      <c r="A1317" s="43"/>
      <c r="I1317" s="34"/>
      <c r="J1317" s="34"/>
    </row>
    <row r="1318" spans="1:10">
      <c r="A1318" s="43"/>
      <c r="I1318" s="34"/>
      <c r="J1318" s="34"/>
    </row>
    <row r="1319" spans="1:10">
      <c r="A1319" s="43"/>
      <c r="I1319" s="34"/>
      <c r="J1319" s="34"/>
    </row>
    <row r="1320" spans="1:10">
      <c r="A1320" s="43"/>
      <c r="I1320" s="34"/>
      <c r="J1320" s="34"/>
    </row>
    <row r="1321" spans="1:10">
      <c r="A1321" s="43"/>
      <c r="I1321" s="34"/>
      <c r="J1321" s="34"/>
    </row>
    <row r="1322" spans="1:10">
      <c r="A1322" s="43"/>
      <c r="I1322" s="34"/>
      <c r="J1322" s="34"/>
    </row>
    <row r="1323" spans="1:10">
      <c r="A1323" s="43"/>
      <c r="I1323" s="34"/>
      <c r="J1323" s="34"/>
    </row>
    <row r="1324" spans="1:10">
      <c r="A1324" s="43"/>
      <c r="I1324" s="34"/>
      <c r="J1324" s="34"/>
    </row>
    <row r="1325" spans="1:10">
      <c r="A1325" s="43"/>
      <c r="I1325" s="34"/>
      <c r="J1325" s="34"/>
    </row>
    <row r="1326" spans="1:10">
      <c r="A1326" s="43"/>
      <c r="I1326" s="34"/>
      <c r="J1326" s="34"/>
    </row>
    <row r="1327" spans="1:10">
      <c r="A1327" s="43"/>
      <c r="I1327" s="34"/>
      <c r="J1327" s="34"/>
    </row>
    <row r="1328" spans="1:10">
      <c r="A1328" s="43"/>
      <c r="I1328" s="34"/>
      <c r="J1328" s="34"/>
    </row>
    <row r="1329" spans="1:10">
      <c r="A1329" s="43"/>
      <c r="I1329" s="34"/>
      <c r="J1329" s="34"/>
    </row>
    <row r="1330" spans="1:10">
      <c r="A1330" s="43"/>
      <c r="I1330" s="34"/>
      <c r="J1330" s="34"/>
    </row>
    <row r="1331" spans="1:10">
      <c r="A1331" s="43"/>
      <c r="I1331" s="34"/>
      <c r="J1331" s="34"/>
    </row>
    <row r="1332" spans="1:10">
      <c r="A1332" s="43"/>
      <c r="I1332" s="34"/>
      <c r="J1332" s="34"/>
    </row>
    <row r="1333" spans="1:10">
      <c r="A1333" s="43"/>
      <c r="I1333" s="34"/>
      <c r="J1333" s="34"/>
    </row>
    <row r="1334" spans="1:10">
      <c r="A1334" s="43"/>
      <c r="I1334" s="34"/>
      <c r="J1334" s="34"/>
    </row>
    <row r="1335" spans="1:10">
      <c r="A1335" s="43"/>
      <c r="I1335" s="34"/>
      <c r="J1335" s="34"/>
    </row>
    <row r="1336" spans="1:10">
      <c r="A1336" s="43"/>
      <c r="I1336" s="34"/>
      <c r="J1336" s="34"/>
    </row>
    <row r="1337" spans="1:10">
      <c r="A1337" s="43"/>
      <c r="I1337" s="34"/>
      <c r="J1337" s="34"/>
    </row>
    <row r="1338" spans="1:10">
      <c r="A1338" s="43"/>
      <c r="I1338" s="34"/>
      <c r="J1338" s="34"/>
    </row>
    <row r="1339" spans="1:10">
      <c r="A1339" s="43"/>
      <c r="I1339" s="34"/>
      <c r="J1339" s="34"/>
    </row>
    <row r="1340" spans="1:10">
      <c r="A1340" s="43"/>
      <c r="I1340" s="34"/>
      <c r="J1340" s="34"/>
    </row>
    <row r="1341" spans="1:10">
      <c r="A1341" s="43"/>
      <c r="I1341" s="34"/>
      <c r="J1341" s="34"/>
    </row>
    <row r="1342" spans="1:10">
      <c r="A1342" s="43"/>
      <c r="I1342" s="34"/>
      <c r="J1342" s="34"/>
    </row>
    <row r="1343" spans="1:10">
      <c r="A1343" s="43"/>
      <c r="I1343" s="34"/>
      <c r="J1343" s="34"/>
    </row>
    <row r="1344" spans="1:10">
      <c r="A1344" s="43"/>
      <c r="I1344" s="34"/>
      <c r="J1344" s="34"/>
    </row>
    <row r="1345" spans="1:10">
      <c r="A1345" s="43"/>
      <c r="I1345" s="34"/>
      <c r="J1345" s="34"/>
    </row>
    <row r="1346" spans="1:10">
      <c r="A1346" s="43"/>
      <c r="I1346" s="34"/>
      <c r="J1346" s="34"/>
    </row>
    <row r="1347" spans="1:10">
      <c r="A1347" s="43"/>
      <c r="I1347" s="34"/>
      <c r="J1347" s="34"/>
    </row>
    <row r="1348" spans="1:10">
      <c r="A1348" s="43"/>
      <c r="I1348" s="34"/>
      <c r="J1348" s="34"/>
    </row>
    <row r="1349" spans="1:10">
      <c r="A1349" s="43"/>
      <c r="I1349" s="34"/>
      <c r="J1349" s="34"/>
    </row>
    <row r="1350" spans="1:10">
      <c r="A1350" s="43"/>
      <c r="I1350" s="34"/>
      <c r="J1350" s="34"/>
    </row>
    <row r="1351" spans="1:10">
      <c r="A1351" s="43"/>
      <c r="I1351" s="34"/>
      <c r="J1351" s="34"/>
    </row>
    <row r="1352" spans="1:10">
      <c r="A1352" s="43"/>
      <c r="I1352" s="34"/>
      <c r="J1352" s="34"/>
    </row>
    <row r="1353" spans="1:10">
      <c r="A1353" s="43"/>
      <c r="I1353" s="34"/>
      <c r="J1353" s="34"/>
    </row>
    <row r="1354" spans="1:10">
      <c r="A1354" s="43"/>
      <c r="I1354" s="34"/>
      <c r="J1354" s="34"/>
    </row>
    <row r="1355" spans="1:10">
      <c r="A1355" s="43"/>
      <c r="I1355" s="34"/>
      <c r="J1355" s="34"/>
    </row>
    <row r="1356" spans="1:10">
      <c r="A1356" s="43"/>
      <c r="I1356" s="34"/>
      <c r="J1356" s="34"/>
    </row>
    <row r="1357" spans="1:10">
      <c r="A1357" s="43"/>
      <c r="I1357" s="34"/>
      <c r="J1357" s="34"/>
    </row>
    <row r="1358" spans="1:10">
      <c r="A1358" s="43"/>
      <c r="I1358" s="34"/>
      <c r="J1358" s="34"/>
    </row>
    <row r="1359" spans="1:10">
      <c r="A1359" s="43"/>
      <c r="I1359" s="34"/>
      <c r="J1359" s="34"/>
    </row>
    <row r="1360" spans="1:10">
      <c r="A1360" s="43"/>
      <c r="I1360" s="34"/>
      <c r="J1360" s="34"/>
    </row>
    <row r="1361" spans="1:10">
      <c r="A1361" s="43"/>
      <c r="I1361" s="34"/>
      <c r="J1361" s="34"/>
    </row>
    <row r="1362" spans="1:10">
      <c r="A1362" s="43"/>
      <c r="I1362" s="34"/>
      <c r="J1362" s="34"/>
    </row>
    <row r="1363" spans="1:10">
      <c r="A1363" s="43"/>
      <c r="I1363" s="34"/>
      <c r="J1363" s="34"/>
    </row>
    <row r="1364" spans="1:10">
      <c r="A1364" s="43"/>
      <c r="I1364" s="34"/>
      <c r="J1364" s="34"/>
    </row>
    <row r="1365" spans="1:10">
      <c r="A1365" s="43"/>
      <c r="I1365" s="34"/>
      <c r="J1365" s="34"/>
    </row>
    <row r="1366" spans="1:10">
      <c r="A1366" s="43"/>
      <c r="I1366" s="34"/>
      <c r="J1366" s="34"/>
    </row>
    <row r="1367" spans="1:10">
      <c r="A1367" s="43"/>
      <c r="I1367" s="34"/>
      <c r="J1367" s="34"/>
    </row>
    <row r="1368" spans="1:10">
      <c r="A1368" s="43"/>
      <c r="I1368" s="34"/>
      <c r="J1368" s="34"/>
    </row>
    <row r="1369" spans="1:10">
      <c r="A1369" s="43"/>
      <c r="I1369" s="34"/>
      <c r="J1369" s="34"/>
    </row>
    <row r="1370" spans="1:10">
      <c r="A1370" s="43"/>
      <c r="I1370" s="34"/>
      <c r="J1370" s="34"/>
    </row>
    <row r="1371" spans="1:10">
      <c r="A1371" s="43"/>
      <c r="I1371" s="34"/>
      <c r="J1371" s="34"/>
    </row>
    <row r="1372" spans="1:10">
      <c r="A1372" s="43"/>
      <c r="I1372" s="34"/>
      <c r="J1372" s="34"/>
    </row>
    <row r="1373" spans="1:10">
      <c r="A1373" s="43"/>
      <c r="I1373" s="34"/>
      <c r="J1373" s="34"/>
    </row>
    <row r="1374" spans="1:10">
      <c r="A1374" s="43"/>
      <c r="I1374" s="34"/>
      <c r="J1374" s="34"/>
    </row>
    <row r="1375" spans="1:10">
      <c r="A1375" s="43"/>
      <c r="I1375" s="34"/>
      <c r="J1375" s="34"/>
    </row>
    <row r="1376" spans="1:10">
      <c r="A1376" s="43"/>
      <c r="I1376" s="34"/>
      <c r="J1376" s="34"/>
    </row>
    <row r="1377" spans="1:10">
      <c r="A1377" s="43"/>
      <c r="I1377" s="34"/>
      <c r="J1377" s="34"/>
    </row>
    <row r="1378" spans="1:10">
      <c r="A1378" s="43"/>
      <c r="I1378" s="34"/>
      <c r="J1378" s="34"/>
    </row>
    <row r="1379" spans="1:10">
      <c r="A1379" s="43"/>
      <c r="I1379" s="34"/>
      <c r="J1379" s="34"/>
    </row>
    <row r="1380" spans="1:10">
      <c r="A1380" s="43"/>
      <c r="I1380" s="34"/>
      <c r="J1380" s="34"/>
    </row>
    <row r="1381" spans="1:10">
      <c r="A1381" s="43"/>
      <c r="I1381" s="34"/>
      <c r="J1381" s="34"/>
    </row>
    <row r="1382" spans="1:10">
      <c r="A1382" s="43"/>
      <c r="I1382" s="34"/>
      <c r="J1382" s="34"/>
    </row>
    <row r="1383" spans="1:10">
      <c r="A1383" s="43"/>
      <c r="I1383" s="34"/>
      <c r="J1383" s="34"/>
    </row>
    <row r="1384" spans="1:10">
      <c r="A1384" s="43"/>
      <c r="I1384" s="34"/>
      <c r="J1384" s="34"/>
    </row>
    <row r="1385" spans="1:10">
      <c r="A1385" s="43"/>
      <c r="I1385" s="34"/>
      <c r="J1385" s="34"/>
    </row>
    <row r="1386" spans="1:10">
      <c r="A1386" s="43"/>
      <c r="I1386" s="34"/>
      <c r="J1386" s="34"/>
    </row>
    <row r="1387" spans="1:10">
      <c r="A1387" s="43"/>
      <c r="I1387" s="34"/>
      <c r="J1387" s="34"/>
    </row>
    <row r="1388" spans="1:10">
      <c r="A1388" s="43"/>
      <c r="I1388" s="34"/>
      <c r="J1388" s="34"/>
    </row>
    <row r="1389" spans="1:10">
      <c r="A1389" s="43"/>
      <c r="I1389" s="34"/>
      <c r="J1389" s="34"/>
    </row>
    <row r="1390" spans="1:10">
      <c r="A1390" s="43"/>
      <c r="I1390" s="34"/>
      <c r="J1390" s="34"/>
    </row>
    <row r="1391" spans="1:10">
      <c r="A1391" s="43"/>
      <c r="I1391" s="34"/>
      <c r="J1391" s="34"/>
    </row>
    <row r="1392" spans="1:10">
      <c r="A1392" s="43"/>
      <c r="I1392" s="34"/>
      <c r="J1392" s="34"/>
    </row>
    <row r="1393" spans="1:10">
      <c r="A1393" s="43"/>
      <c r="I1393" s="34"/>
      <c r="J1393" s="34"/>
    </row>
    <row r="1394" spans="1:10">
      <c r="A1394" s="43"/>
      <c r="I1394" s="34"/>
      <c r="J1394" s="34"/>
    </row>
    <row r="1395" spans="1:10">
      <c r="A1395" s="43"/>
      <c r="I1395" s="34"/>
      <c r="J1395" s="34"/>
    </row>
    <row r="1396" spans="1:10">
      <c r="A1396" s="43"/>
      <c r="I1396" s="34"/>
      <c r="J1396" s="34"/>
    </row>
    <row r="1397" spans="1:10">
      <c r="A1397" s="43"/>
      <c r="I1397" s="34"/>
      <c r="J1397" s="34"/>
    </row>
    <row r="1398" spans="1:10">
      <c r="A1398" s="43"/>
      <c r="I1398" s="34"/>
      <c r="J1398" s="34"/>
    </row>
    <row r="1399" spans="1:10">
      <c r="A1399" s="43"/>
      <c r="I1399" s="34"/>
      <c r="J1399" s="34"/>
    </row>
    <row r="1400" spans="1:10">
      <c r="A1400" s="43"/>
      <c r="I1400" s="34"/>
      <c r="J1400" s="34"/>
    </row>
    <row r="1401" spans="1:10">
      <c r="A1401" s="43"/>
      <c r="I1401" s="34"/>
      <c r="J1401" s="34"/>
    </row>
    <row r="1402" spans="1:10">
      <c r="A1402" s="43"/>
      <c r="I1402" s="34"/>
      <c r="J1402" s="34"/>
    </row>
    <row r="1403" spans="1:10">
      <c r="A1403" s="43"/>
      <c r="I1403" s="34"/>
      <c r="J1403" s="34"/>
    </row>
    <row r="1404" spans="1:10">
      <c r="A1404" s="43"/>
      <c r="I1404" s="34"/>
      <c r="J1404" s="34"/>
    </row>
    <row r="1405" spans="1:10">
      <c r="A1405" s="43"/>
      <c r="I1405" s="34"/>
      <c r="J1405" s="34"/>
    </row>
    <row r="1406" spans="1:10">
      <c r="A1406" s="43"/>
      <c r="I1406" s="34"/>
      <c r="J1406" s="34"/>
    </row>
    <row r="1407" spans="1:10">
      <c r="A1407" s="43"/>
      <c r="I1407" s="34"/>
      <c r="J1407" s="34"/>
    </row>
    <row r="1408" spans="1:10">
      <c r="A1408" s="43"/>
      <c r="I1408" s="34"/>
      <c r="J1408" s="34"/>
    </row>
    <row r="1409" spans="1:10">
      <c r="A1409" s="43"/>
      <c r="I1409" s="34"/>
      <c r="J1409" s="34"/>
    </row>
    <row r="1410" spans="1:10">
      <c r="A1410" s="43"/>
      <c r="I1410" s="34"/>
      <c r="J1410" s="34"/>
    </row>
    <row r="1411" spans="1:10">
      <c r="A1411" s="43"/>
      <c r="I1411" s="34"/>
      <c r="J1411" s="34"/>
    </row>
    <row r="1412" spans="1:10">
      <c r="A1412" s="43"/>
      <c r="I1412" s="34"/>
      <c r="J1412" s="34"/>
    </row>
    <row r="1413" spans="1:10">
      <c r="A1413" s="43"/>
      <c r="I1413" s="34"/>
      <c r="J1413" s="34"/>
    </row>
    <row r="1414" spans="1:10">
      <c r="A1414" s="43"/>
      <c r="I1414" s="34"/>
      <c r="J1414" s="34"/>
    </row>
    <row r="1415" spans="1:10">
      <c r="A1415" s="43"/>
      <c r="I1415" s="34"/>
      <c r="J1415" s="34"/>
    </row>
    <row r="1416" spans="1:10">
      <c r="A1416" s="43"/>
      <c r="I1416" s="34"/>
      <c r="J1416" s="34"/>
    </row>
    <row r="1417" spans="1:10">
      <c r="A1417" s="43"/>
      <c r="I1417" s="34"/>
      <c r="J1417" s="34"/>
    </row>
    <row r="1418" spans="1:10">
      <c r="A1418" s="43"/>
      <c r="I1418" s="34"/>
      <c r="J1418" s="34"/>
    </row>
    <row r="1419" spans="1:10">
      <c r="A1419" s="43"/>
      <c r="I1419" s="34"/>
      <c r="J1419" s="34"/>
    </row>
    <row r="1420" spans="1:10">
      <c r="A1420" s="43"/>
      <c r="I1420" s="34"/>
      <c r="J1420" s="34"/>
    </row>
    <row r="1421" spans="1:10">
      <c r="A1421" s="43"/>
      <c r="I1421" s="34"/>
      <c r="J1421" s="34"/>
    </row>
    <row r="1422" spans="1:10">
      <c r="A1422" s="43"/>
      <c r="I1422" s="34"/>
      <c r="J1422" s="34"/>
    </row>
    <row r="1423" spans="1:10">
      <c r="A1423" s="43"/>
      <c r="I1423" s="34"/>
      <c r="J1423" s="34"/>
    </row>
    <row r="1424" spans="1:10">
      <c r="A1424" s="43"/>
      <c r="I1424" s="34"/>
      <c r="J1424" s="34"/>
    </row>
    <row r="1425" spans="1:10">
      <c r="A1425" s="43"/>
      <c r="I1425" s="34"/>
      <c r="J1425" s="34"/>
    </row>
    <row r="1426" spans="1:10">
      <c r="A1426" s="43"/>
      <c r="I1426" s="34"/>
      <c r="J1426" s="34"/>
    </row>
    <row r="1427" spans="1:10">
      <c r="A1427" s="43"/>
      <c r="I1427" s="34"/>
      <c r="J1427" s="34"/>
    </row>
    <row r="1428" spans="1:10">
      <c r="A1428" s="43"/>
      <c r="I1428" s="34"/>
      <c r="J1428" s="34"/>
    </row>
    <row r="1429" spans="1:10">
      <c r="A1429" s="43"/>
      <c r="I1429" s="34"/>
      <c r="J1429" s="34"/>
    </row>
    <row r="1430" spans="1:10">
      <c r="A1430" s="43"/>
      <c r="I1430" s="34"/>
      <c r="J1430" s="34"/>
    </row>
    <row r="1431" spans="1:10">
      <c r="A1431" s="43"/>
      <c r="I1431" s="34"/>
      <c r="J1431" s="34"/>
    </row>
    <row r="1432" spans="1:10">
      <c r="A1432" s="43"/>
      <c r="I1432" s="34"/>
      <c r="J1432" s="34"/>
    </row>
    <row r="1433" spans="1:10">
      <c r="A1433" s="43"/>
      <c r="I1433" s="34"/>
      <c r="J1433" s="34"/>
    </row>
    <row r="1434" spans="1:10">
      <c r="A1434" s="43"/>
      <c r="I1434" s="34"/>
      <c r="J1434" s="34"/>
    </row>
    <row r="1435" spans="1:10">
      <c r="A1435" s="43"/>
      <c r="I1435" s="34"/>
      <c r="J1435" s="34"/>
    </row>
    <row r="1436" spans="1:10">
      <c r="A1436" s="43"/>
      <c r="I1436" s="34"/>
      <c r="J1436" s="34"/>
    </row>
    <row r="1437" spans="1:10">
      <c r="A1437" s="43"/>
      <c r="I1437" s="34"/>
      <c r="J1437" s="34"/>
    </row>
    <row r="1438" spans="1:10">
      <c r="A1438" s="43"/>
      <c r="I1438" s="34"/>
      <c r="J1438" s="34"/>
    </row>
    <row r="1439" spans="1:10">
      <c r="A1439" s="43"/>
      <c r="I1439" s="34"/>
      <c r="J1439" s="34"/>
    </row>
    <row r="1440" spans="1:10">
      <c r="A1440" s="43"/>
      <c r="I1440" s="34"/>
      <c r="J1440" s="34"/>
    </row>
    <row r="1441" spans="1:10">
      <c r="A1441" s="43"/>
      <c r="I1441" s="34"/>
      <c r="J1441" s="34"/>
    </row>
    <row r="1442" spans="1:10">
      <c r="A1442" s="43"/>
      <c r="I1442" s="34"/>
      <c r="J1442" s="34"/>
    </row>
    <row r="1443" spans="1:10">
      <c r="A1443" s="43"/>
      <c r="I1443" s="34"/>
      <c r="J1443" s="34"/>
    </row>
    <row r="1444" spans="1:10">
      <c r="A1444" s="43"/>
      <c r="I1444" s="34"/>
      <c r="J1444" s="34"/>
    </row>
    <row r="1445" spans="1:10">
      <c r="A1445" s="43"/>
      <c r="I1445" s="34"/>
      <c r="J1445" s="34"/>
    </row>
    <row r="1446" spans="1:10">
      <c r="A1446" s="43"/>
      <c r="I1446" s="34"/>
      <c r="J1446" s="34"/>
    </row>
    <row r="1447" spans="1:10">
      <c r="A1447" s="43"/>
      <c r="I1447" s="34"/>
      <c r="J1447" s="34"/>
    </row>
    <row r="1448" spans="1:10">
      <c r="A1448" s="43"/>
      <c r="I1448" s="34"/>
      <c r="J1448" s="34"/>
    </row>
    <row r="1449" spans="1:10">
      <c r="A1449" s="43"/>
      <c r="I1449" s="34"/>
      <c r="J1449" s="34"/>
    </row>
    <row r="1450" spans="1:10">
      <c r="A1450" s="43"/>
      <c r="I1450" s="34"/>
      <c r="J1450" s="34"/>
    </row>
    <row r="1451" spans="1:10">
      <c r="A1451" s="43"/>
      <c r="I1451" s="34"/>
      <c r="J1451" s="34"/>
    </row>
    <row r="1452" spans="1:10">
      <c r="A1452" s="43"/>
      <c r="I1452" s="34"/>
      <c r="J1452" s="34"/>
    </row>
    <row r="1453" spans="1:10">
      <c r="A1453" s="43"/>
      <c r="I1453" s="34"/>
      <c r="J1453" s="34"/>
    </row>
    <row r="1454" spans="1:10">
      <c r="A1454" s="43"/>
      <c r="I1454" s="34"/>
      <c r="J1454" s="34"/>
    </row>
    <row r="1455" spans="1:10">
      <c r="A1455" s="43"/>
      <c r="I1455" s="34"/>
      <c r="J1455" s="34"/>
    </row>
    <row r="1456" spans="1:10">
      <c r="A1456" s="43"/>
      <c r="I1456" s="34"/>
      <c r="J1456" s="34"/>
    </row>
    <row r="1457" spans="1:10">
      <c r="A1457" s="43"/>
      <c r="I1457" s="34"/>
      <c r="J1457" s="34"/>
    </row>
    <row r="1458" spans="1:10">
      <c r="A1458" s="43"/>
      <c r="I1458" s="34"/>
      <c r="J1458" s="34"/>
    </row>
    <row r="1459" spans="1:10">
      <c r="A1459" s="43"/>
      <c r="I1459" s="34"/>
      <c r="J1459" s="34"/>
    </row>
    <row r="1460" spans="1:10">
      <c r="A1460" s="43"/>
      <c r="I1460" s="34"/>
      <c r="J1460" s="34"/>
    </row>
    <row r="1461" spans="1:10">
      <c r="A1461" s="43"/>
      <c r="I1461" s="34"/>
      <c r="J1461" s="34"/>
    </row>
    <row r="1462" spans="1:10">
      <c r="A1462" s="43"/>
      <c r="I1462" s="34"/>
      <c r="J1462" s="34"/>
    </row>
    <row r="1463" spans="1:10">
      <c r="A1463" s="43"/>
      <c r="I1463" s="34"/>
      <c r="J1463" s="34"/>
    </row>
    <row r="1464" spans="1:10">
      <c r="A1464" s="43"/>
      <c r="I1464" s="34"/>
      <c r="J1464" s="34"/>
    </row>
    <row r="1465" spans="1:10">
      <c r="A1465" s="43"/>
      <c r="I1465" s="34"/>
      <c r="J1465" s="34"/>
    </row>
    <row r="1466" spans="1:10">
      <c r="A1466" s="43"/>
      <c r="I1466" s="34"/>
      <c r="J1466" s="34"/>
    </row>
    <row r="1467" spans="1:10">
      <c r="A1467" s="43"/>
      <c r="I1467" s="34"/>
      <c r="J1467" s="34"/>
    </row>
    <row r="1468" spans="1:10">
      <c r="A1468" s="43"/>
      <c r="I1468" s="34"/>
      <c r="J1468" s="34"/>
    </row>
    <row r="1469" spans="1:10">
      <c r="A1469" s="43"/>
      <c r="I1469" s="34"/>
      <c r="J1469" s="34"/>
    </row>
    <row r="1470" spans="1:10">
      <c r="A1470" s="43"/>
      <c r="I1470" s="34"/>
      <c r="J1470" s="34"/>
    </row>
    <row r="1471" spans="1:10">
      <c r="A1471" s="43"/>
      <c r="I1471" s="34"/>
      <c r="J1471" s="34"/>
    </row>
    <row r="1472" spans="1:10">
      <c r="A1472" s="43"/>
      <c r="I1472" s="34"/>
      <c r="J1472" s="34"/>
    </row>
    <row r="1473" spans="1:10">
      <c r="A1473" s="43"/>
      <c r="I1473" s="34"/>
      <c r="J1473" s="34"/>
    </row>
    <row r="1474" spans="1:10">
      <c r="A1474" s="43"/>
      <c r="I1474" s="34"/>
      <c r="J1474" s="34"/>
    </row>
    <row r="1475" spans="1:10">
      <c r="A1475" s="43"/>
      <c r="I1475" s="34"/>
      <c r="J1475" s="34"/>
    </row>
    <row r="1476" spans="1:10">
      <c r="A1476" s="43"/>
      <c r="I1476" s="34"/>
      <c r="J1476" s="34"/>
    </row>
    <row r="1477" spans="1:10">
      <c r="A1477" s="43"/>
      <c r="I1477" s="34"/>
      <c r="J1477" s="34"/>
    </row>
    <row r="1478" spans="1:10">
      <c r="A1478" s="43"/>
      <c r="I1478" s="34"/>
      <c r="J1478" s="34"/>
    </row>
    <row r="1479" spans="1:10">
      <c r="A1479" s="43"/>
      <c r="I1479" s="34"/>
      <c r="J1479" s="34"/>
    </row>
    <row r="1480" spans="1:10">
      <c r="A1480" s="43"/>
      <c r="I1480" s="34"/>
      <c r="J1480" s="34"/>
    </row>
    <row r="1481" spans="1:10">
      <c r="A1481" s="43"/>
      <c r="I1481" s="34"/>
      <c r="J1481" s="34"/>
    </row>
    <row r="1482" spans="1:10">
      <c r="A1482" s="43"/>
      <c r="I1482" s="34"/>
      <c r="J1482" s="34"/>
    </row>
    <row r="1483" spans="1:10">
      <c r="A1483" s="43"/>
      <c r="I1483" s="34"/>
      <c r="J1483" s="34"/>
    </row>
    <row r="1484" spans="1:10">
      <c r="A1484" s="43"/>
      <c r="I1484" s="34"/>
      <c r="J1484" s="34"/>
    </row>
    <row r="1485" spans="1:10">
      <c r="A1485" s="43"/>
      <c r="I1485" s="34"/>
      <c r="J1485" s="34"/>
    </row>
    <row r="1486" spans="1:10">
      <c r="A1486" s="43"/>
      <c r="I1486" s="34"/>
      <c r="J1486" s="34"/>
    </row>
    <row r="1487" spans="1:10">
      <c r="A1487" s="43"/>
      <c r="I1487" s="34"/>
      <c r="J1487" s="34"/>
    </row>
    <row r="1488" spans="1:10">
      <c r="A1488" s="43"/>
      <c r="I1488" s="34"/>
      <c r="J1488" s="34"/>
    </row>
    <row r="1489" spans="1:10">
      <c r="A1489" s="43"/>
      <c r="I1489" s="34"/>
      <c r="J1489" s="34"/>
    </row>
    <row r="1490" spans="1:10">
      <c r="A1490" s="43"/>
      <c r="I1490" s="34"/>
      <c r="J1490" s="34"/>
    </row>
    <row r="1491" spans="1:10">
      <c r="A1491" s="43"/>
      <c r="I1491" s="34"/>
      <c r="J1491" s="34"/>
    </row>
    <row r="1492" spans="1:10">
      <c r="A1492" s="43"/>
      <c r="I1492" s="34"/>
      <c r="J1492" s="34"/>
    </row>
    <row r="1493" spans="1:10">
      <c r="A1493" s="43"/>
      <c r="I1493" s="34"/>
      <c r="J1493" s="34"/>
    </row>
    <row r="1494" spans="1:10">
      <c r="A1494" s="43"/>
      <c r="I1494" s="34"/>
      <c r="J1494" s="34"/>
    </row>
    <row r="1495" spans="1:10">
      <c r="A1495" s="43"/>
      <c r="I1495" s="34"/>
      <c r="J1495" s="34"/>
    </row>
    <row r="1496" spans="1:10">
      <c r="A1496" s="43"/>
      <c r="I1496" s="34"/>
      <c r="J1496" s="34"/>
    </row>
    <row r="1497" spans="1:10">
      <c r="A1497" s="43"/>
      <c r="I1497" s="34"/>
      <c r="J1497" s="34"/>
    </row>
    <row r="1498" spans="1:10">
      <c r="A1498" s="43"/>
      <c r="I1498" s="34"/>
      <c r="J1498" s="34"/>
    </row>
    <row r="1499" spans="1:10">
      <c r="A1499" s="43"/>
      <c r="I1499" s="34"/>
      <c r="J1499" s="34"/>
    </row>
    <row r="1500" spans="1:10">
      <c r="A1500" s="43"/>
      <c r="I1500" s="34"/>
      <c r="J1500" s="34"/>
    </row>
    <row r="1501" spans="1:10">
      <c r="A1501" s="43"/>
      <c r="I1501" s="34"/>
      <c r="J1501" s="34"/>
    </row>
    <row r="1502" spans="1:10">
      <c r="A1502" s="43"/>
      <c r="I1502" s="34"/>
      <c r="J1502" s="34"/>
    </row>
    <row r="1503" spans="1:10">
      <c r="A1503" s="43"/>
      <c r="I1503" s="34"/>
      <c r="J1503" s="34"/>
    </row>
    <row r="1504" spans="1:10">
      <c r="A1504" s="43"/>
      <c r="I1504" s="34"/>
      <c r="J1504" s="34"/>
    </row>
    <row r="1505" spans="1:10">
      <c r="A1505" s="43"/>
      <c r="I1505" s="34"/>
      <c r="J1505" s="34"/>
    </row>
    <row r="1506" spans="1:10">
      <c r="A1506" s="43"/>
      <c r="I1506" s="34"/>
      <c r="J1506" s="34"/>
    </row>
    <row r="1507" spans="1:10">
      <c r="A1507" s="43"/>
      <c r="I1507" s="34"/>
      <c r="J1507" s="34"/>
    </row>
    <row r="1508" spans="1:10">
      <c r="A1508" s="43"/>
      <c r="I1508" s="34"/>
      <c r="J1508" s="34"/>
    </row>
    <row r="1509" spans="1:10">
      <c r="A1509" s="43"/>
      <c r="I1509" s="34"/>
      <c r="J1509" s="34"/>
    </row>
    <row r="1510" spans="1:10">
      <c r="A1510" s="43"/>
      <c r="I1510" s="34"/>
      <c r="J1510" s="34"/>
    </row>
    <row r="1511" spans="1:10">
      <c r="A1511" s="43"/>
      <c r="I1511" s="34"/>
      <c r="J1511" s="34"/>
    </row>
    <row r="1512" spans="1:10">
      <c r="A1512" s="43"/>
      <c r="I1512" s="34"/>
      <c r="J1512" s="34"/>
    </row>
    <row r="1513" spans="1:10">
      <c r="A1513" s="43"/>
      <c r="I1513" s="34"/>
      <c r="J1513" s="34"/>
    </row>
    <row r="1514" spans="1:10">
      <c r="A1514" s="43"/>
      <c r="I1514" s="34"/>
      <c r="J1514" s="34"/>
    </row>
    <row r="1515" spans="1:10">
      <c r="A1515" s="43"/>
      <c r="I1515" s="34"/>
      <c r="J1515" s="34"/>
    </row>
    <row r="1516" spans="1:10">
      <c r="A1516" s="43"/>
      <c r="I1516" s="34"/>
      <c r="J1516" s="34"/>
    </row>
    <row r="1517" spans="1:10">
      <c r="A1517" s="43"/>
      <c r="I1517" s="34"/>
      <c r="J1517" s="34"/>
    </row>
    <row r="1518" spans="1:10">
      <c r="A1518" s="43"/>
      <c r="I1518" s="34"/>
      <c r="J1518" s="34"/>
    </row>
    <row r="1519" spans="1:10">
      <c r="A1519" s="43"/>
      <c r="I1519" s="34"/>
      <c r="J1519" s="34"/>
    </row>
    <row r="1520" spans="1:10">
      <c r="A1520" s="43"/>
      <c r="I1520" s="34"/>
      <c r="J1520" s="34"/>
    </row>
    <row r="1521" spans="1:10">
      <c r="A1521" s="43"/>
      <c r="I1521" s="34"/>
      <c r="J1521" s="34"/>
    </row>
    <row r="1522" spans="1:10">
      <c r="A1522" s="43"/>
      <c r="I1522" s="34"/>
      <c r="J1522" s="34"/>
    </row>
    <row r="1523" spans="1:10">
      <c r="A1523" s="43"/>
      <c r="I1523" s="34"/>
      <c r="J1523" s="34"/>
    </row>
    <row r="1524" spans="1:10">
      <c r="A1524" s="43"/>
      <c r="I1524" s="34"/>
      <c r="J1524" s="34"/>
    </row>
    <row r="1525" spans="1:10">
      <c r="A1525" s="43"/>
      <c r="I1525" s="34"/>
      <c r="J1525" s="34"/>
    </row>
    <row r="1526" spans="1:10">
      <c r="A1526" s="43"/>
      <c r="I1526" s="34"/>
      <c r="J1526" s="34"/>
    </row>
    <row r="1527" spans="1:10">
      <c r="A1527" s="43"/>
      <c r="I1527" s="34"/>
      <c r="J1527" s="34"/>
    </row>
    <row r="1528" spans="1:10">
      <c r="A1528" s="43"/>
      <c r="I1528" s="34"/>
      <c r="J1528" s="34"/>
    </row>
    <row r="1529" spans="1:10">
      <c r="A1529" s="43"/>
      <c r="I1529" s="34"/>
      <c r="J1529" s="34"/>
    </row>
    <row r="1530" spans="1:10">
      <c r="A1530" s="43"/>
      <c r="I1530" s="34"/>
      <c r="J1530" s="34"/>
    </row>
    <row r="1531" spans="1:10">
      <c r="A1531" s="43"/>
      <c r="I1531" s="34"/>
      <c r="J1531" s="34"/>
    </row>
    <row r="1532" spans="1:10">
      <c r="A1532" s="43"/>
      <c r="I1532" s="34"/>
      <c r="J1532" s="34"/>
    </row>
    <row r="1533" spans="1:10">
      <c r="A1533" s="43"/>
      <c r="I1533" s="34"/>
      <c r="J1533" s="34"/>
    </row>
    <row r="1534" spans="1:10">
      <c r="A1534" s="43"/>
      <c r="I1534" s="34"/>
      <c r="J1534" s="34"/>
    </row>
    <row r="1535" spans="1:10">
      <c r="A1535" s="43"/>
      <c r="I1535" s="34"/>
      <c r="J1535" s="34"/>
    </row>
    <row r="1536" spans="1:10">
      <c r="A1536" s="43"/>
      <c r="I1536" s="34"/>
      <c r="J1536" s="34"/>
    </row>
    <row r="1537" spans="1:10">
      <c r="A1537" s="43"/>
      <c r="I1537" s="34"/>
      <c r="J1537" s="34"/>
    </row>
    <row r="1538" spans="1:10">
      <c r="A1538" s="43"/>
      <c r="I1538" s="34"/>
      <c r="J1538" s="34"/>
    </row>
    <row r="1539" spans="1:10">
      <c r="A1539" s="43"/>
      <c r="I1539" s="34"/>
      <c r="J1539" s="34"/>
    </row>
    <row r="1540" spans="1:10">
      <c r="A1540" s="43"/>
      <c r="I1540" s="34"/>
      <c r="J1540" s="34"/>
    </row>
    <row r="1541" spans="1:10">
      <c r="A1541" s="43"/>
      <c r="I1541" s="34"/>
      <c r="J1541" s="34"/>
    </row>
    <row r="1542" spans="1:10">
      <c r="A1542" s="43"/>
      <c r="I1542" s="34"/>
      <c r="J1542" s="34"/>
    </row>
    <row r="1543" spans="1:10">
      <c r="A1543" s="43"/>
      <c r="I1543" s="34"/>
      <c r="J1543" s="34"/>
    </row>
    <row r="1544" spans="1:10">
      <c r="A1544" s="43"/>
      <c r="I1544" s="34"/>
      <c r="J1544" s="34"/>
    </row>
    <row r="1545" spans="1:10">
      <c r="A1545" s="43"/>
      <c r="I1545" s="34"/>
      <c r="J1545" s="34"/>
    </row>
    <row r="1546" spans="1:10">
      <c r="A1546" s="43"/>
      <c r="I1546" s="34"/>
      <c r="J1546" s="34"/>
    </row>
    <row r="1547" spans="1:10">
      <c r="A1547" s="43"/>
      <c r="I1547" s="34"/>
      <c r="J1547" s="34"/>
    </row>
    <row r="1548" spans="1:10">
      <c r="A1548" s="43"/>
      <c r="I1548" s="34"/>
      <c r="J1548" s="34"/>
    </row>
    <row r="1549" spans="1:10">
      <c r="A1549" s="43"/>
      <c r="I1549" s="34"/>
      <c r="J1549" s="34"/>
    </row>
    <row r="1550" spans="1:10">
      <c r="A1550" s="43"/>
      <c r="I1550" s="34"/>
      <c r="J1550" s="34"/>
    </row>
    <row r="1551" spans="1:10">
      <c r="A1551" s="43"/>
      <c r="I1551" s="34"/>
      <c r="J1551" s="34"/>
    </row>
    <row r="1552" spans="1:10">
      <c r="A1552" s="43"/>
      <c r="I1552" s="34"/>
      <c r="J1552" s="34"/>
    </row>
    <row r="1553" spans="1:10">
      <c r="A1553" s="43"/>
      <c r="I1553" s="34"/>
      <c r="J1553" s="34"/>
    </row>
    <row r="1554" spans="1:10">
      <c r="A1554" s="43"/>
      <c r="I1554" s="34"/>
      <c r="J1554" s="34"/>
    </row>
    <row r="1555" spans="1:10">
      <c r="A1555" s="43"/>
      <c r="I1555" s="34"/>
      <c r="J1555" s="34"/>
    </row>
    <row r="1556" spans="1:10">
      <c r="A1556" s="43"/>
      <c r="I1556" s="34"/>
      <c r="J1556" s="34"/>
    </row>
    <row r="1557" spans="1:10">
      <c r="A1557" s="43"/>
      <c r="I1557" s="34"/>
      <c r="J1557" s="34"/>
    </row>
    <row r="1558" spans="1:10">
      <c r="A1558" s="43"/>
      <c r="I1558" s="34"/>
      <c r="J1558" s="34"/>
    </row>
    <row r="1559" spans="1:10">
      <c r="A1559" s="43"/>
      <c r="I1559" s="34"/>
      <c r="J1559" s="34"/>
    </row>
    <row r="1560" spans="1:10">
      <c r="A1560" s="43"/>
      <c r="I1560" s="34"/>
      <c r="J1560" s="34"/>
    </row>
    <row r="1561" spans="1:10">
      <c r="A1561" s="43"/>
      <c r="I1561" s="34"/>
      <c r="J1561" s="34"/>
    </row>
    <row r="1562" spans="1:10">
      <c r="A1562" s="43"/>
      <c r="I1562" s="34"/>
      <c r="J1562" s="34"/>
    </row>
    <row r="1563" spans="1:10">
      <c r="A1563" s="43"/>
      <c r="I1563" s="34"/>
      <c r="J1563" s="34"/>
    </row>
    <row r="1564" spans="1:10">
      <c r="A1564" s="43"/>
      <c r="I1564" s="34"/>
      <c r="J1564" s="34"/>
    </row>
    <row r="1565" spans="1:10">
      <c r="A1565" s="43"/>
      <c r="I1565" s="34"/>
      <c r="J1565" s="34"/>
    </row>
    <row r="1566" spans="1:10">
      <c r="A1566" s="43"/>
      <c r="I1566" s="34"/>
      <c r="J1566" s="34"/>
    </row>
    <row r="1567" spans="1:10">
      <c r="A1567" s="43"/>
      <c r="I1567" s="34"/>
      <c r="J1567" s="34"/>
    </row>
    <row r="1568" spans="1:10">
      <c r="A1568" s="43"/>
      <c r="I1568" s="34"/>
      <c r="J1568" s="34"/>
    </row>
    <row r="1569" spans="1:10">
      <c r="A1569" s="43"/>
      <c r="I1569" s="34"/>
      <c r="J1569" s="34"/>
    </row>
    <row r="1570" spans="1:10">
      <c r="A1570" s="43"/>
      <c r="I1570" s="34"/>
      <c r="J1570" s="34"/>
    </row>
    <row r="1571" spans="1:10">
      <c r="A1571" s="43"/>
      <c r="I1571" s="34"/>
      <c r="J1571" s="34"/>
    </row>
    <row r="1572" spans="1:10">
      <c r="A1572" s="43"/>
      <c r="I1572" s="34"/>
      <c r="J1572" s="34"/>
    </row>
    <row r="1573" spans="1:10">
      <c r="A1573" s="43"/>
      <c r="I1573" s="34"/>
      <c r="J1573" s="34"/>
    </row>
    <row r="1574" spans="1:10">
      <c r="A1574" s="43"/>
      <c r="I1574" s="34"/>
      <c r="J1574" s="34"/>
    </row>
    <row r="1575" spans="1:10">
      <c r="A1575" s="43"/>
      <c r="I1575" s="34"/>
      <c r="J1575" s="34"/>
    </row>
    <row r="1576" spans="1:10">
      <c r="A1576" s="43"/>
      <c r="I1576" s="34"/>
      <c r="J1576" s="34"/>
    </row>
    <row r="1577" spans="1:10">
      <c r="A1577" s="43"/>
      <c r="I1577" s="34"/>
      <c r="J1577" s="34"/>
    </row>
    <row r="1578" spans="1:10">
      <c r="A1578" s="43"/>
      <c r="I1578" s="34"/>
      <c r="J1578" s="34"/>
    </row>
    <row r="1579" spans="1:10">
      <c r="A1579" s="43"/>
      <c r="I1579" s="34"/>
      <c r="J1579" s="34"/>
    </row>
    <row r="1580" spans="1:10">
      <c r="A1580" s="43"/>
      <c r="I1580" s="34"/>
      <c r="J1580" s="34"/>
    </row>
    <row r="1581" spans="1:10">
      <c r="A1581" s="43"/>
      <c r="I1581" s="34"/>
      <c r="J1581" s="34"/>
    </row>
    <row r="1582" spans="1:10">
      <c r="A1582" s="43"/>
      <c r="I1582" s="34"/>
      <c r="J1582" s="34"/>
    </row>
    <row r="1583" spans="1:10">
      <c r="A1583" s="43"/>
      <c r="I1583" s="34"/>
      <c r="J1583" s="34"/>
    </row>
    <row r="1584" spans="1:10">
      <c r="A1584" s="43"/>
      <c r="I1584" s="34"/>
      <c r="J1584" s="34"/>
    </row>
    <row r="1585" spans="1:10">
      <c r="A1585" s="43"/>
      <c r="I1585" s="34"/>
      <c r="J1585" s="34"/>
    </row>
    <row r="1586" spans="1:10">
      <c r="A1586" s="43"/>
      <c r="I1586" s="34"/>
      <c r="J1586" s="34"/>
    </row>
    <row r="1587" spans="1:10">
      <c r="A1587" s="43"/>
      <c r="I1587" s="34"/>
      <c r="J1587" s="34"/>
    </row>
    <row r="1588" spans="1:10">
      <c r="A1588" s="43"/>
      <c r="I1588" s="34"/>
      <c r="J1588" s="34"/>
    </row>
    <row r="1589" spans="1:10">
      <c r="A1589" s="43"/>
      <c r="I1589" s="34"/>
      <c r="J1589" s="34"/>
    </row>
    <row r="1590" spans="1:10">
      <c r="A1590" s="43"/>
      <c r="I1590" s="34"/>
      <c r="J1590" s="34"/>
    </row>
    <row r="1591" spans="1:10">
      <c r="A1591" s="43"/>
      <c r="I1591" s="34"/>
      <c r="J1591" s="34"/>
    </row>
    <row r="1592" spans="1:10">
      <c r="A1592" s="43"/>
      <c r="I1592" s="34"/>
      <c r="J1592" s="34"/>
    </row>
    <row r="1593" spans="1:10">
      <c r="A1593" s="43"/>
      <c r="I1593" s="34"/>
      <c r="J1593" s="34"/>
    </row>
    <row r="1594" spans="1:10">
      <c r="A1594" s="43"/>
      <c r="I1594" s="34"/>
      <c r="J1594" s="34"/>
    </row>
    <row r="1595" spans="1:10">
      <c r="A1595" s="43"/>
      <c r="I1595" s="34"/>
      <c r="J1595" s="34"/>
    </row>
    <row r="1596" spans="1:10">
      <c r="A1596" s="43"/>
      <c r="I1596" s="34"/>
      <c r="J1596" s="34"/>
    </row>
    <row r="1597" spans="1:10">
      <c r="A1597" s="43"/>
      <c r="I1597" s="34"/>
      <c r="J1597" s="34"/>
    </row>
    <row r="1598" spans="1:10">
      <c r="A1598" s="43"/>
      <c r="I1598" s="34"/>
      <c r="J1598" s="34"/>
    </row>
    <row r="1599" spans="1:10">
      <c r="A1599" s="43"/>
      <c r="I1599" s="34"/>
      <c r="J1599" s="34"/>
    </row>
    <row r="1600" spans="1:10">
      <c r="A1600" s="43"/>
      <c r="I1600" s="34"/>
      <c r="J1600" s="34"/>
    </row>
    <row r="1601" spans="1:10">
      <c r="A1601" s="43"/>
      <c r="I1601" s="34"/>
      <c r="J1601" s="34"/>
    </row>
    <row r="1602" spans="1:10">
      <c r="A1602" s="43"/>
      <c r="I1602" s="34"/>
      <c r="J1602" s="34"/>
    </row>
    <row r="1603" spans="1:10">
      <c r="A1603" s="43"/>
      <c r="I1603" s="34"/>
      <c r="J1603" s="34"/>
    </row>
    <row r="1604" spans="1:10">
      <c r="A1604" s="43"/>
      <c r="I1604" s="34"/>
      <c r="J1604" s="34"/>
    </row>
    <row r="1605" spans="1:10">
      <c r="A1605" s="43"/>
      <c r="I1605" s="34"/>
      <c r="J1605" s="34"/>
    </row>
    <row r="1606" spans="1:10">
      <c r="A1606" s="43"/>
      <c r="I1606" s="34"/>
      <c r="J1606" s="34"/>
    </row>
    <row r="1607" spans="1:10">
      <c r="A1607" s="43"/>
      <c r="I1607" s="34"/>
      <c r="J1607" s="34"/>
    </row>
    <row r="1608" spans="1:10">
      <c r="A1608" s="43"/>
      <c r="I1608" s="34"/>
      <c r="J1608" s="34"/>
    </row>
    <row r="1609" spans="1:10">
      <c r="A1609" s="43"/>
      <c r="I1609" s="34"/>
      <c r="J1609" s="34"/>
    </row>
    <row r="1610" spans="1:10">
      <c r="A1610" s="43"/>
      <c r="I1610" s="34"/>
      <c r="J1610" s="34"/>
    </row>
    <row r="1611" spans="1:10">
      <c r="A1611" s="43"/>
      <c r="I1611" s="34"/>
      <c r="J1611" s="34"/>
    </row>
    <row r="1612" spans="1:10">
      <c r="A1612" s="43"/>
      <c r="I1612" s="34"/>
      <c r="J1612" s="34"/>
    </row>
    <row r="1613" spans="1:10">
      <c r="A1613" s="43"/>
      <c r="I1613" s="34"/>
      <c r="J1613" s="34"/>
    </row>
    <row r="1614" spans="1:10">
      <c r="A1614" s="43"/>
      <c r="I1614" s="34"/>
      <c r="J1614" s="34"/>
    </row>
    <row r="1615" spans="1:10">
      <c r="A1615" s="43"/>
      <c r="I1615" s="34"/>
      <c r="J1615" s="34"/>
    </row>
    <row r="1616" spans="1:10">
      <c r="A1616" s="43"/>
      <c r="I1616" s="34"/>
      <c r="J1616" s="34"/>
    </row>
    <row r="1617" spans="1:10">
      <c r="A1617" s="43"/>
      <c r="I1617" s="34"/>
      <c r="J1617" s="34"/>
    </row>
    <row r="1618" spans="1:10">
      <c r="A1618" s="43"/>
      <c r="I1618" s="34"/>
      <c r="J1618" s="34"/>
    </row>
    <row r="1619" spans="1:10">
      <c r="A1619" s="43"/>
      <c r="I1619" s="34"/>
      <c r="J1619" s="34"/>
    </row>
    <row r="1620" spans="1:10">
      <c r="A1620" s="43"/>
      <c r="I1620" s="34"/>
      <c r="J1620" s="34"/>
    </row>
    <row r="1621" spans="1:10">
      <c r="A1621" s="43"/>
      <c r="I1621" s="34"/>
      <c r="J1621" s="34"/>
    </row>
    <row r="1622" spans="1:10">
      <c r="A1622" s="43"/>
      <c r="I1622" s="34"/>
      <c r="J1622" s="34"/>
    </row>
    <row r="1623" spans="1:10">
      <c r="A1623" s="43"/>
      <c r="I1623" s="34"/>
      <c r="J1623" s="34"/>
    </row>
    <row r="1624" spans="1:10">
      <c r="A1624" s="43"/>
      <c r="I1624" s="34"/>
      <c r="J1624" s="34"/>
    </row>
    <row r="1625" spans="1:10">
      <c r="A1625" s="43"/>
      <c r="I1625" s="34"/>
      <c r="J1625" s="34"/>
    </row>
    <row r="1626" spans="1:10">
      <c r="A1626" s="43"/>
      <c r="I1626" s="34"/>
      <c r="J1626" s="34"/>
    </row>
    <row r="1627" spans="1:10">
      <c r="A1627" s="43"/>
      <c r="I1627" s="34"/>
      <c r="J1627" s="34"/>
    </row>
    <row r="1628" spans="1:10">
      <c r="A1628" s="43"/>
      <c r="I1628" s="34"/>
      <c r="J1628" s="34"/>
    </row>
    <row r="1629" spans="1:10">
      <c r="A1629" s="43"/>
      <c r="I1629" s="34"/>
      <c r="J1629" s="34"/>
    </row>
    <row r="1630" spans="1:10">
      <c r="A1630" s="43"/>
      <c r="I1630" s="34"/>
      <c r="J1630" s="34"/>
    </row>
    <row r="1631" spans="1:10">
      <c r="A1631" s="43"/>
      <c r="I1631" s="34"/>
      <c r="J1631" s="34"/>
    </row>
    <row r="1632" spans="1:10">
      <c r="A1632" s="43"/>
      <c r="I1632" s="34"/>
      <c r="J1632" s="34"/>
    </row>
    <row r="1633" spans="1:10">
      <c r="A1633" s="43"/>
      <c r="I1633" s="34"/>
      <c r="J1633" s="34"/>
    </row>
    <row r="1634" spans="1:10">
      <c r="A1634" s="43"/>
      <c r="I1634" s="34"/>
      <c r="J1634" s="34"/>
    </row>
    <row r="1635" spans="1:10">
      <c r="A1635" s="43"/>
      <c r="I1635" s="34"/>
      <c r="J1635" s="34"/>
    </row>
    <row r="1636" spans="1:10">
      <c r="A1636" s="43"/>
      <c r="I1636" s="34"/>
      <c r="J1636" s="34"/>
    </row>
    <row r="1637" spans="1:10">
      <c r="A1637" s="43"/>
      <c r="I1637" s="34"/>
      <c r="J1637" s="34"/>
    </row>
    <row r="1638" spans="1:10">
      <c r="A1638" s="43"/>
      <c r="I1638" s="34"/>
      <c r="J1638" s="34"/>
    </row>
    <row r="1639" spans="1:10">
      <c r="A1639" s="43"/>
      <c r="I1639" s="34"/>
      <c r="J1639" s="34"/>
    </row>
  </sheetData>
  <mergeCells count="1">
    <mergeCell ref="J9:K9"/>
  </mergeCells>
  <pageMargins left="0.15748031496062992" right="0.19685039370078741" top="0.62992125984251968" bottom="0.39370078740157483" header="0.51181102362204722" footer="0.27559055118110237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11</vt:i4>
      </vt:variant>
    </vt:vector>
  </HeadingPairs>
  <TitlesOfParts>
    <vt:vector size="29" baseType="lpstr">
      <vt:lpstr>Bewertungsmaßstab</vt:lpstr>
      <vt:lpstr>Wertungsmatrix Zuschlagskriter.</vt:lpstr>
      <vt:lpstr>Bewertungsbögen</vt:lpstr>
      <vt:lpstr>Bewertung Bieter 1</vt:lpstr>
      <vt:lpstr>Bewertung Bieter 2</vt:lpstr>
      <vt:lpstr>Bewertung Bieter 3</vt:lpstr>
      <vt:lpstr>Bewertung Bieter 4</vt:lpstr>
      <vt:lpstr>Bewertung Bieter 5</vt:lpstr>
      <vt:lpstr>Bewertung Bieter 6</vt:lpstr>
      <vt:lpstr>Berechung Punkte Preise</vt:lpstr>
      <vt:lpstr>Berechnung Erfahrung PL</vt:lpstr>
      <vt:lpstr>Zusammenstellung</vt:lpstr>
      <vt:lpstr>Auswertung zu Bieter 1</vt:lpstr>
      <vt:lpstr>Auswertung zu Bieter 2</vt:lpstr>
      <vt:lpstr>Auswertung zu Bieter 3</vt:lpstr>
      <vt:lpstr>Auswertung zu Bieter 4</vt:lpstr>
      <vt:lpstr>Auswertung zu Bieter 5</vt:lpstr>
      <vt:lpstr>Auswertung zu Bieter 6</vt:lpstr>
      <vt:lpstr>Bewertungsbögen!Druckbereich</vt:lpstr>
      <vt:lpstr>Zusammenstellung!Druckbereich</vt:lpstr>
      <vt:lpstr>'Berechnung Erfahrung PL'!Drucktitel</vt:lpstr>
      <vt:lpstr>'Bewertung Bieter 1'!Drucktitel</vt:lpstr>
      <vt:lpstr>'Bewertung Bieter 2'!Drucktitel</vt:lpstr>
      <vt:lpstr>'Bewertung Bieter 3'!Drucktitel</vt:lpstr>
      <vt:lpstr>'Bewertung Bieter 4'!Drucktitel</vt:lpstr>
      <vt:lpstr>'Bewertung Bieter 5'!Drucktitel</vt:lpstr>
      <vt:lpstr>'Bewertung Bieter 6'!Drucktitel</vt:lpstr>
      <vt:lpstr>Bewertungsbögen!Drucktitel</vt:lpstr>
      <vt:lpstr>'Wertungsmatrix Zuschlagskriter.'!Drucktitel</vt:lpstr>
    </vt:vector>
  </TitlesOfParts>
  <Company>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100gurr</dc:creator>
  <cp:lastModifiedBy>Schäper Laura (BLB DO)</cp:lastModifiedBy>
  <cp:lastPrinted>2021-02-03T12:12:29Z</cp:lastPrinted>
  <dcterms:created xsi:type="dcterms:W3CDTF">2010-08-12T12:59:54Z</dcterms:created>
  <dcterms:modified xsi:type="dcterms:W3CDTF">2026-02-09T12:45:20Z</dcterms:modified>
</cp:coreProperties>
</file>