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B30\4 Zentrale Vergabestelle\04_Vergabeakten\2025\3093-2025_191 FB 10 Rahmenvereinbarung Lieferung Drucker-Verbrauchsmaterialien für LK EL\ZVS Unterlagen\"/>
    </mc:Choice>
  </mc:AlternateContent>
  <xr:revisionPtr revIDLastSave="0" documentId="13_ncr:1_{E172618B-8BB3-47FE-B76C-EB90E57B2CDF}" xr6:coauthVersionLast="36" xr6:coauthVersionMax="36" xr10:uidLastSave="{00000000-0000-0000-0000-000000000000}"/>
  <bookViews>
    <workbookView xWindow="3570" yWindow="120" windowWidth="28515" windowHeight="12585" xr2:uid="{00000000-000D-0000-FFFF-FFFF00000000}"/>
  </bookViews>
  <sheets>
    <sheet name="Tabelle1" sheetId="1" r:id="rId1"/>
  </sheets>
  <definedNames>
    <definedName name="_xlnm.Print_Titles" localSheetId="0">Tabelle1!$5:$6</definedName>
  </definedName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F31" i="1" l="1"/>
  <c r="F32" i="1" s="1"/>
  <c r="F33" i="1" s="1"/>
</calcChain>
</file>

<file path=xl/sharedStrings.xml><?xml version="1.0" encoding="utf-8"?>
<sst xmlns="http://schemas.openxmlformats.org/spreadsheetml/2006/main" count="88" uniqueCount="85">
  <si>
    <t>Pos.</t>
  </si>
  <si>
    <t>Menge</t>
  </si>
  <si>
    <t>Leistungsbeschreibung</t>
  </si>
  <si>
    <t>2</t>
  </si>
  <si>
    <t>MwSt. 19 %</t>
  </si>
  <si>
    <t>Gesamt netto</t>
  </si>
  <si>
    <t>Gesamt brutto</t>
  </si>
  <si>
    <t>1</t>
  </si>
  <si>
    <t>Landkreis Emsland, Ordeniederung 1, 49716 Meppen</t>
  </si>
  <si>
    <t>3</t>
  </si>
  <si>
    <t>DR-3100</t>
  </si>
  <si>
    <t>DR-3200</t>
  </si>
  <si>
    <t>TN-3480</t>
  </si>
  <si>
    <t>DR-3400</t>
  </si>
  <si>
    <t>4</t>
  </si>
  <si>
    <t>5</t>
  </si>
  <si>
    <t>6</t>
  </si>
  <si>
    <t>7</t>
  </si>
  <si>
    <t>TN-3170</t>
  </si>
  <si>
    <t>TN-3280</t>
  </si>
  <si>
    <t>LC3219XL BK</t>
  </si>
  <si>
    <t>LC3219XL C,M,Y</t>
  </si>
  <si>
    <t>T7891</t>
  </si>
  <si>
    <t>T9451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</si>
  <si>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</si>
  <si>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</si>
  <si>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</si>
  <si>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</si>
  <si>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</si>
  <si>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</si>
  <si>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</si>
  <si>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</si>
  <si>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</si>
  <si>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</si>
  <si>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EP (in €)</t>
  </si>
  <si>
    <t>GP (in €)</t>
  </si>
  <si>
    <t>TN-3060</t>
  </si>
  <si>
    <t>Brother 5170: Toner</t>
  </si>
  <si>
    <t>DR-3000</t>
  </si>
  <si>
    <t>Brother 5170: Trommel</t>
  </si>
  <si>
    <t>Brother 5250: Toner</t>
  </si>
  <si>
    <t>Brother 5250: Trommel</t>
  </si>
  <si>
    <t>Brother 5340: Toner</t>
  </si>
  <si>
    <t>Brother 5340: Trommel</t>
  </si>
  <si>
    <t>Brother L5100: Toner</t>
  </si>
  <si>
    <t>Brother L5100: Trommel</t>
  </si>
  <si>
    <t>Brother 6930: Tintenpatrone schwarz</t>
  </si>
  <si>
    <t>Brother 6930: Tintenpatrone Farbe</t>
  </si>
  <si>
    <t>Epson WF-5110: Tintenpatrone schwarz</t>
  </si>
  <si>
    <t>T7892 - T7894</t>
  </si>
  <si>
    <t>Epson WF-5110: Tintenpatrone Farbe</t>
  </si>
  <si>
    <t>T6710</t>
  </si>
  <si>
    <t>T9452 - T9454</t>
  </si>
  <si>
    <t>Epson ET-4850: Tintenpatrone schwarz</t>
  </si>
  <si>
    <t>Epson ET-4850: Tintenpatrone Farbe</t>
  </si>
  <si>
    <t>102 Farbe</t>
  </si>
  <si>
    <t>Epson WF-529/579: Tintenpatrone schwarz</t>
  </si>
  <si>
    <t>19</t>
  </si>
  <si>
    <t>Epson WF-529/579: Tintenpatrone Farbe</t>
  </si>
  <si>
    <t>20</t>
  </si>
  <si>
    <t>Epson WF-C5390: Tintenpatrone schwarz</t>
  </si>
  <si>
    <t>21</t>
  </si>
  <si>
    <t>Epson WF-C5390: Tintenpatrone Farbe</t>
  </si>
  <si>
    <t>22</t>
  </si>
  <si>
    <t>T6716</t>
  </si>
  <si>
    <t>23</t>
  </si>
  <si>
    <t>24</t>
  </si>
  <si>
    <t>T04D1</t>
  </si>
  <si>
    <t>25</t>
  </si>
  <si>
    <t>C9382</t>
  </si>
  <si>
    <t>Epson WF-C5710/5210: Tintenpatrone schwarz</t>
  </si>
  <si>
    <t>Epson WF-C5710/5210: Tintenpatrone Farbe</t>
  </si>
  <si>
    <t>T11D2 - D4</t>
  </si>
  <si>
    <t>T11D1</t>
  </si>
  <si>
    <t>T01C1</t>
  </si>
  <si>
    <t>T01C2 - C4</t>
  </si>
  <si>
    <t>Produktbezeichnung</t>
  </si>
  <si>
    <t>Landkreis Emsland
Fachbereich Innerer Service
und Digitalisierung
Ordeniederung1
49716 Meppen</t>
  </si>
  <si>
    <t>Oktober 2025</t>
  </si>
  <si>
    <t>Vorbemerkung: Alle Preise verstehen sich inklusive Lieferung.</t>
  </si>
  <si>
    <t>Wartungsbox Epson</t>
  </si>
  <si>
    <t xml:space="preserve">Lieferdienstleister: </t>
  </si>
  <si>
    <t>Onlineshop vorhanden:</t>
  </si>
  <si>
    <t>Link zum Onlineshop:</t>
  </si>
  <si>
    <t>Rahmenvereinbarung                                   (Preisblatt) 
3093-2025_191 Druckerverbrauchsmaterial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</si>
</sst>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164" fontId="11" fillId="0" borderId="9" xfId="0" applyNumberFormat="1" applyFont="1" applyBorder="1" applyAlignment="1">
      <alignment horizontal="right" vertical="center"/>
    </xf>
    <xf numFmtId="17" fontId="0" fillId="0" borderId="0" xfId="0" quotePrefix="1" applyNumberFormat="1" applyAlignment="1">
      <alignment vertical="top" wrapText="1"/>
    </xf>
    <xf numFmtId="0" fontId="11" fillId="0" borderId="0" xfId="0" applyFont="1"/>
    <xf numFmtId="0" fontId="1" fillId="2" borderId="1" xfId="0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Alignment="1"/>
    <xf numFmtId="2" fontId="11" fillId="4" borderId="1" xfId="0" applyNumberFormat="1" applyFont="1" applyFill="1" applyBorder="1" applyAlignment="1" applyProtection="1">
      <alignment horizontal="right" vertical="center"/>
      <protection locked="0"/>
    </xf>
    <xf numFmtId="2" fontId="11" fillId="4" borderId="8" xfId="0" applyNumberFormat="1" applyFont="1" applyFill="1" applyBorder="1" applyAlignment="1" applyProtection="1">
      <alignment horizontal="right" vertical="center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0" xfId="0" applyFill="1"/>
  </cellXfs>
  <cellStyles count="1">
    <cellStyle name="Standard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€&quot;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35</xdr:row>
          <xdr:rowOff>0</xdr:rowOff>
        </xdr:from>
        <xdr:to>
          <xdr:col>2</xdr:col>
          <xdr:colOff>495300</xdr:colOff>
          <xdr:row>36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342900</xdr:rowOff>
        </xdr:from>
        <xdr:to>
          <xdr:col>3</xdr:col>
          <xdr:colOff>590550</xdr:colOff>
          <xdr:row>36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CD563F-3E68-424B-9D7F-ECE00B197419}" name="Tabelle1" displayName="Tabelle1" ref="A6:F30" totalsRowShown="0" headerRowDxfId="9" headerRowBorderDxfId="8" tableBorderDxfId="7" totalsRowBorderDxfId="6">
  <autoFilter ref="A6:F30" xr:uid="{6C5E88DB-1E49-4906-A56B-DF8F52E84B61}"/>
  <tableColumns count="6">
    <tableColumn id="1" xr3:uid="{DF068CF1-9BBA-4A64-81D3-F3460AD6F339}" name="Pos." dataDxfId="5"/>
    <tableColumn id="2" xr3:uid="{907A18DB-1EA0-4FE8-8393-5FA922F07C73}" name="Produktbezeichnung" dataDxfId="4"/>
    <tableColumn id="3" xr3:uid="{EA0E83FF-4F82-4AE0-A4F9-7897647E2E19}" name="Menge" dataDxfId="3"/>
    <tableColumn id="4" xr3:uid="{C4913E08-50D9-4B4A-8F09-B52B174772C0}" name="Leistungsbeschreibung" dataDxfId="2"/>
    <tableColumn id="5" xr3:uid="{363A97AC-8739-446B-8C21-F8F04017D34D}" name="EP (in €)" dataDxfId="0"/>
    <tableColumn id="6" xr3:uid="{4CC3D856-240B-46A8-A55E-4B110F10A9EC}" name="GP (in €)" dataDxfId="1">
      <calculatedColumnFormula>Tabelle1[[#This Row],[Menge]]*Tabelle1[[#This Row],[EP (in €)]]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zoomScaleNormal="100" zoomScaleSheetLayoutView="130" workbookViewId="0">
      <selection activeCell="E8" sqref="E8"/>
    </sheetView>
  </sheetViews>
  <sheetFormatPr baseColWidth="10" defaultRowHeight="15" x14ac:dyDescent="0.25"/>
  <cols>
    <col min="1" max="1" width="6.5703125" customWidth="1"/>
    <col min="2" max="2" width="22.5703125" customWidth="1"/>
    <col min="3" max="3" width="8.85546875" customWidth="1"/>
    <col min="4" max="4" width="60.85546875" customWidth="1"/>
    <col min="5" max="5" width="20.85546875" bestFit="1" customWidth="1"/>
    <col min="6" max="6" width="21.140625" customWidth="1"/>
    <col min="7" max="7" width="0.140625" customWidth="1"/>
    <col min="8" max="8" width="20.42578125" customWidth="1"/>
    <col min="9" max="9" width="12" style="9" customWidth="1"/>
    <col min="10" max="10" width="6.42578125" style="7" customWidth="1"/>
    <col min="11" max="23" width="7" style="8" hidden="1" customWidth="1"/>
    <col min="24" max="24" width="6.42578125" style="7" customWidth="1"/>
  </cols>
  <sheetData>
    <row r="1" spans="1:24" s="3" customFormat="1" ht="75.75" customHeight="1" x14ac:dyDescent="0.25">
      <c r="A1" s="40" t="s">
        <v>77</v>
      </c>
      <c r="B1" s="41"/>
      <c r="C1" s="42"/>
      <c r="D1" s="6" t="s">
        <v>84</v>
      </c>
      <c r="E1" s="4"/>
      <c r="F1" s="37" t="s">
        <v>78</v>
      </c>
      <c r="G1" s="5"/>
      <c r="H1" s="5"/>
      <c r="I1" s="11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2"/>
    </row>
    <row r="2" spans="1:24" s="3" customFormat="1" ht="20.100000000000001" customHeight="1" x14ac:dyDescent="0.25">
      <c r="D2" s="6"/>
      <c r="E2" s="16"/>
      <c r="F2" s="16"/>
      <c r="G2" s="5"/>
      <c r="H2" s="5"/>
      <c r="I2" s="11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2"/>
    </row>
    <row r="3" spans="1:24" s="3" customFormat="1" ht="20.100000000000001" customHeight="1" x14ac:dyDescent="0.25">
      <c r="A3" s="3" t="s">
        <v>79</v>
      </c>
      <c r="E3" s="16"/>
      <c r="F3" s="16"/>
      <c r="G3" s="5"/>
      <c r="H3" s="5"/>
      <c r="I3" s="11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2"/>
    </row>
    <row r="4" spans="1:24" ht="18.75" x14ac:dyDescent="0.3">
      <c r="E4" s="1"/>
      <c r="G4" s="2"/>
      <c r="H4" s="2"/>
      <c r="I4" s="11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2"/>
    </row>
    <row r="5" spans="1:24" x14ac:dyDescent="0.25">
      <c r="A5" s="39" t="s">
        <v>8</v>
      </c>
      <c r="B5" s="39"/>
      <c r="C5" s="39"/>
      <c r="D5" s="39"/>
      <c r="E5" s="39"/>
      <c r="F5" s="39"/>
      <c r="G5" s="39"/>
      <c r="I5" s="11"/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</row>
    <row r="6" spans="1:24" x14ac:dyDescent="0.25">
      <c r="A6" s="18" t="s">
        <v>0</v>
      </c>
      <c r="B6" s="19" t="s">
        <v>76</v>
      </c>
      <c r="C6" s="20" t="s">
        <v>1</v>
      </c>
      <c r="D6" s="21" t="s">
        <v>2</v>
      </c>
      <c r="E6" s="19" t="s">
        <v>34</v>
      </c>
      <c r="F6" s="22" t="s">
        <v>35</v>
      </c>
      <c r="I6" s="11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2"/>
    </row>
    <row r="7" spans="1:24" s="10" customFormat="1" ht="31.9" customHeight="1" x14ac:dyDescent="0.25">
      <c r="A7" s="17" t="s">
        <v>7</v>
      </c>
      <c r="B7" s="28" t="s">
        <v>36</v>
      </c>
      <c r="C7" s="24">
        <v>3</v>
      </c>
      <c r="D7" s="25" t="s">
        <v>37</v>
      </c>
      <c r="E7" s="43"/>
      <c r="F7" s="30">
        <f>Tabelle1[[#This Row],[Menge]]*Tabelle1[[#This Row],[EP (in €)]]</f>
        <v>0</v>
      </c>
      <c r="I7" s="11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2"/>
    </row>
    <row r="8" spans="1:24" s="10" customFormat="1" ht="31.9" customHeight="1" x14ac:dyDescent="0.25">
      <c r="A8" s="17" t="s">
        <v>3</v>
      </c>
      <c r="B8" s="28" t="s">
        <v>38</v>
      </c>
      <c r="C8" s="24">
        <v>2</v>
      </c>
      <c r="D8" s="25" t="s">
        <v>39</v>
      </c>
      <c r="E8" s="43"/>
      <c r="F8" s="30">
        <f>Tabelle1[[#This Row],[Menge]]*Tabelle1[[#This Row],[EP (in €)]]</f>
        <v>0</v>
      </c>
      <c r="I8" s="11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2"/>
    </row>
    <row r="9" spans="1:24" s="10" customFormat="1" ht="31.9" customHeight="1" x14ac:dyDescent="0.25">
      <c r="A9" s="17" t="s">
        <v>9</v>
      </c>
      <c r="B9" s="28" t="s">
        <v>18</v>
      </c>
      <c r="C9" s="24">
        <v>5</v>
      </c>
      <c r="D9" s="25" t="s">
        <v>40</v>
      </c>
      <c r="E9" s="43"/>
      <c r="F9" s="30">
        <f>Tabelle1[[#This Row],[Menge]]*Tabelle1[[#This Row],[EP (in €)]]</f>
        <v>0</v>
      </c>
      <c r="I9" s="11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2"/>
    </row>
    <row r="10" spans="1:24" s="10" customFormat="1" ht="31.9" customHeight="1" x14ac:dyDescent="0.25">
      <c r="A10" s="17" t="s">
        <v>14</v>
      </c>
      <c r="B10" s="28" t="s">
        <v>10</v>
      </c>
      <c r="C10" s="24">
        <v>3</v>
      </c>
      <c r="D10" s="25" t="s">
        <v>41</v>
      </c>
      <c r="E10" s="43"/>
      <c r="F10" s="30">
        <f>Tabelle1[[#This Row],[Menge]]*Tabelle1[[#This Row],[EP (in €)]]</f>
        <v>0</v>
      </c>
      <c r="I10" s="11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2"/>
    </row>
    <row r="11" spans="1:24" s="10" customFormat="1" ht="31.9" customHeight="1" x14ac:dyDescent="0.25">
      <c r="A11" s="17" t="s">
        <v>15</v>
      </c>
      <c r="B11" s="28" t="s">
        <v>19</v>
      </c>
      <c r="C11" s="24">
        <v>35</v>
      </c>
      <c r="D11" s="25" t="s">
        <v>42</v>
      </c>
      <c r="E11" s="43"/>
      <c r="F11" s="30">
        <f>Tabelle1[[#This Row],[Menge]]*Tabelle1[[#This Row],[EP (in €)]]</f>
        <v>0</v>
      </c>
      <c r="I11" s="11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2"/>
    </row>
    <row r="12" spans="1:24" s="10" customFormat="1" ht="31.9" customHeight="1" x14ac:dyDescent="0.25">
      <c r="A12" s="17" t="s">
        <v>16</v>
      </c>
      <c r="B12" s="28" t="s">
        <v>11</v>
      </c>
      <c r="C12" s="24">
        <v>15</v>
      </c>
      <c r="D12" s="25" t="s">
        <v>43</v>
      </c>
      <c r="E12" s="43"/>
      <c r="F12" s="30">
        <f>Tabelle1[[#This Row],[Menge]]*Tabelle1[[#This Row],[EP (in €)]]</f>
        <v>0</v>
      </c>
      <c r="I12" s="11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2"/>
    </row>
    <row r="13" spans="1:24" s="10" customFormat="1" ht="31.9" customHeight="1" x14ac:dyDescent="0.25">
      <c r="A13" s="17" t="s">
        <v>17</v>
      </c>
      <c r="B13" s="28" t="s">
        <v>12</v>
      </c>
      <c r="C13" s="24">
        <v>100</v>
      </c>
      <c r="D13" s="25" t="s">
        <v>44</v>
      </c>
      <c r="E13" s="43"/>
      <c r="F13" s="30">
        <f>Tabelle1[[#This Row],[Menge]]*Tabelle1[[#This Row],[EP (in €)]]</f>
        <v>0</v>
      </c>
      <c r="I13" s="11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2"/>
    </row>
    <row r="14" spans="1:24" s="10" customFormat="1" ht="31.9" customHeight="1" x14ac:dyDescent="0.25">
      <c r="A14" s="17" t="s">
        <v>24</v>
      </c>
      <c r="B14" s="28" t="s">
        <v>13</v>
      </c>
      <c r="C14" s="24">
        <v>30</v>
      </c>
      <c r="D14" s="25" t="s">
        <v>45</v>
      </c>
      <c r="E14" s="43"/>
      <c r="F14" s="30">
        <f>Tabelle1[[#This Row],[Menge]]*Tabelle1[[#This Row],[EP (in €)]]</f>
        <v>0</v>
      </c>
      <c r="I14" s="11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2"/>
    </row>
    <row r="15" spans="1:24" s="10" customFormat="1" ht="31.9" customHeight="1" x14ac:dyDescent="0.25">
      <c r="A15" s="17" t="s">
        <v>25</v>
      </c>
      <c r="B15" s="28" t="s">
        <v>20</v>
      </c>
      <c r="C15" s="24">
        <v>5</v>
      </c>
      <c r="D15" s="25" t="s">
        <v>46</v>
      </c>
      <c r="E15" s="43"/>
      <c r="F15" s="30">
        <f>Tabelle1[[#This Row],[Menge]]*Tabelle1[[#This Row],[EP (in €)]]</f>
        <v>0</v>
      </c>
      <c r="I15" s="11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2"/>
    </row>
    <row r="16" spans="1:24" s="10" customFormat="1" ht="31.9" customHeight="1" x14ac:dyDescent="0.25">
      <c r="A16" s="17" t="s">
        <v>26</v>
      </c>
      <c r="B16" s="28" t="s">
        <v>21</v>
      </c>
      <c r="C16" s="24">
        <v>20</v>
      </c>
      <c r="D16" s="25" t="s">
        <v>47</v>
      </c>
      <c r="E16" s="43"/>
      <c r="F16" s="30">
        <f>Tabelle1[[#This Row],[Menge]]*Tabelle1[[#This Row],[EP (in €)]]</f>
        <v>0</v>
      </c>
      <c r="G16" s="14"/>
      <c r="I16" s="11"/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2"/>
    </row>
    <row r="17" spans="1:24" s="10" customFormat="1" ht="31.9" customHeight="1" x14ac:dyDescent="0.25">
      <c r="A17" s="17" t="s">
        <v>27</v>
      </c>
      <c r="B17" s="28" t="s">
        <v>22</v>
      </c>
      <c r="C17" s="24">
        <v>110</v>
      </c>
      <c r="D17" s="25" t="s">
        <v>48</v>
      </c>
      <c r="E17" s="43"/>
      <c r="F17" s="30">
        <f>Tabelle1[[#This Row],[Menge]]*Tabelle1[[#This Row],[EP (in €)]]</f>
        <v>0</v>
      </c>
      <c r="G17" s="15"/>
      <c r="I17" s="11"/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2"/>
    </row>
    <row r="18" spans="1:24" s="10" customFormat="1" ht="31.9" customHeight="1" x14ac:dyDescent="0.25">
      <c r="A18" s="17" t="s">
        <v>28</v>
      </c>
      <c r="B18" s="28" t="s">
        <v>49</v>
      </c>
      <c r="C18" s="24">
        <v>65</v>
      </c>
      <c r="D18" s="25" t="s">
        <v>50</v>
      </c>
      <c r="E18" s="43"/>
      <c r="F18" s="30">
        <f>Tabelle1[[#This Row],[Menge]]*Tabelle1[[#This Row],[EP (in €)]]</f>
        <v>0</v>
      </c>
      <c r="G18" s="15"/>
      <c r="I18" s="11"/>
      <c r="J18" s="12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2"/>
    </row>
    <row r="19" spans="1:24" s="10" customFormat="1" ht="31.9" customHeight="1" x14ac:dyDescent="0.25">
      <c r="A19" s="17" t="s">
        <v>29</v>
      </c>
      <c r="B19" s="28" t="s">
        <v>23</v>
      </c>
      <c r="C19" s="24">
        <v>360</v>
      </c>
      <c r="D19" s="25" t="s">
        <v>70</v>
      </c>
      <c r="E19" s="43"/>
      <c r="F19" s="30">
        <f>Tabelle1[[#This Row],[Menge]]*Tabelle1[[#This Row],[EP (in €)]]</f>
        <v>0</v>
      </c>
      <c r="G19" s="15"/>
      <c r="I19" s="11"/>
      <c r="J19" s="12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2"/>
    </row>
    <row r="20" spans="1:24" s="10" customFormat="1" ht="31.9" customHeight="1" x14ac:dyDescent="0.25">
      <c r="A20" s="17" t="s">
        <v>30</v>
      </c>
      <c r="B20" s="28" t="s">
        <v>52</v>
      </c>
      <c r="C20" s="24">
        <v>510</v>
      </c>
      <c r="D20" s="25" t="s">
        <v>71</v>
      </c>
      <c r="E20" s="43"/>
      <c r="F20" s="30">
        <f>Tabelle1[[#This Row],[Menge]]*Tabelle1[[#This Row],[EP (in €)]]</f>
        <v>0</v>
      </c>
      <c r="G20" s="15"/>
      <c r="I20" s="11"/>
      <c r="J20" s="12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2"/>
    </row>
    <row r="21" spans="1:24" s="10" customFormat="1" ht="31.9" customHeight="1" x14ac:dyDescent="0.25">
      <c r="A21" s="17" t="s">
        <v>31</v>
      </c>
      <c r="B21" s="28">
        <v>102</v>
      </c>
      <c r="C21" s="24">
        <v>45</v>
      </c>
      <c r="D21" s="25" t="s">
        <v>53</v>
      </c>
      <c r="E21" s="43"/>
      <c r="F21" s="30">
        <f>Tabelle1[[#This Row],[Menge]]*Tabelle1[[#This Row],[EP (in €)]]</f>
        <v>0</v>
      </c>
      <c r="G21" s="15"/>
      <c r="I21" s="11"/>
      <c r="J21" s="12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2"/>
    </row>
    <row r="22" spans="1:24" s="10" customFormat="1" ht="31.9" customHeight="1" x14ac:dyDescent="0.25">
      <c r="A22" s="17" t="s">
        <v>32</v>
      </c>
      <c r="B22" s="28" t="s">
        <v>55</v>
      </c>
      <c r="C22" s="24">
        <v>135</v>
      </c>
      <c r="D22" s="25" t="s">
        <v>54</v>
      </c>
      <c r="E22" s="43"/>
      <c r="F22" s="30">
        <f>Tabelle1[[#This Row],[Menge]]*Tabelle1[[#This Row],[EP (in €)]]</f>
        <v>0</v>
      </c>
      <c r="G22" s="15"/>
      <c r="I22" s="11"/>
      <c r="J22" s="1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2"/>
    </row>
    <row r="23" spans="1:24" s="10" customFormat="1" ht="31.9" customHeight="1" x14ac:dyDescent="0.15">
      <c r="A23" s="23" t="s">
        <v>33</v>
      </c>
      <c r="B23" s="29" t="s">
        <v>74</v>
      </c>
      <c r="C23" s="26">
        <v>60</v>
      </c>
      <c r="D23" s="27" t="s">
        <v>56</v>
      </c>
      <c r="E23" s="44"/>
      <c r="F23" s="30">
        <f>Tabelle1[[#This Row],[Menge]]*Tabelle1[[#This Row],[EP (in €)]]</f>
        <v>0</v>
      </c>
      <c r="G23" s="15"/>
      <c r="I23" s="9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</row>
    <row r="24" spans="1:24" s="10" customFormat="1" ht="31.9" customHeight="1" x14ac:dyDescent="0.15">
      <c r="A24" s="17" t="s">
        <v>57</v>
      </c>
      <c r="B24" s="28" t="s">
        <v>75</v>
      </c>
      <c r="C24" s="24">
        <v>75</v>
      </c>
      <c r="D24" s="25" t="s">
        <v>58</v>
      </c>
      <c r="E24" s="43"/>
      <c r="F24" s="30">
        <f>Tabelle1[[#This Row],[Menge]]*Tabelle1[[#This Row],[EP (in €)]]</f>
        <v>0</v>
      </c>
      <c r="I24" s="9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</row>
    <row r="25" spans="1:24" s="10" customFormat="1" ht="31.9" customHeight="1" x14ac:dyDescent="0.15">
      <c r="A25" s="17" t="s">
        <v>59</v>
      </c>
      <c r="B25" s="28" t="s">
        <v>73</v>
      </c>
      <c r="C25" s="24">
        <v>5</v>
      </c>
      <c r="D25" s="25" t="s">
        <v>60</v>
      </c>
      <c r="E25" s="43"/>
      <c r="F25" s="30">
        <f>Tabelle1[[#This Row],[Menge]]*Tabelle1[[#This Row],[EP (in €)]]</f>
        <v>0</v>
      </c>
      <c r="I25" s="9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</row>
    <row r="26" spans="1:24" s="10" customFormat="1" ht="31.9" customHeight="1" x14ac:dyDescent="0.15">
      <c r="A26" s="17" t="s">
        <v>61</v>
      </c>
      <c r="B26" s="28" t="s">
        <v>72</v>
      </c>
      <c r="C26" s="24">
        <v>30</v>
      </c>
      <c r="D26" s="25" t="s">
        <v>62</v>
      </c>
      <c r="E26" s="43"/>
      <c r="F26" s="30">
        <f>Tabelle1[[#This Row],[Menge]]*Tabelle1[[#This Row],[EP (in €)]]</f>
        <v>0</v>
      </c>
      <c r="I26" s="9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</row>
    <row r="27" spans="1:24" ht="31.9" customHeight="1" x14ac:dyDescent="0.25">
      <c r="A27" s="17" t="s">
        <v>63</v>
      </c>
      <c r="B27" s="28" t="s">
        <v>51</v>
      </c>
      <c r="C27" s="24">
        <v>5</v>
      </c>
      <c r="D27" s="25" t="s">
        <v>80</v>
      </c>
      <c r="E27" s="43"/>
      <c r="F27" s="30">
        <f>Tabelle1[[#This Row],[Menge]]*Tabelle1[[#This Row],[EP (in €)]]</f>
        <v>0</v>
      </c>
    </row>
    <row r="28" spans="1:24" ht="31.9" customHeight="1" x14ac:dyDescent="0.25">
      <c r="A28" s="17" t="s">
        <v>65</v>
      </c>
      <c r="B28" s="28" t="s">
        <v>64</v>
      </c>
      <c r="C28" s="24">
        <v>100</v>
      </c>
      <c r="D28" s="25" t="s">
        <v>80</v>
      </c>
      <c r="E28" s="43"/>
      <c r="F28" s="30">
        <f>Tabelle1[[#This Row],[Menge]]*Tabelle1[[#This Row],[EP (in €)]]</f>
        <v>0</v>
      </c>
    </row>
    <row r="29" spans="1:24" ht="31.9" customHeight="1" x14ac:dyDescent="0.25">
      <c r="A29" s="17" t="s">
        <v>66</v>
      </c>
      <c r="B29" s="28" t="s">
        <v>67</v>
      </c>
      <c r="C29" s="24">
        <v>45</v>
      </c>
      <c r="D29" s="25" t="s">
        <v>80</v>
      </c>
      <c r="E29" s="43"/>
      <c r="F29" s="30">
        <f>Tabelle1[[#This Row],[Menge]]*Tabelle1[[#This Row],[EP (in €)]]</f>
        <v>0</v>
      </c>
    </row>
    <row r="30" spans="1:24" ht="31.9" customHeight="1" x14ac:dyDescent="0.25">
      <c r="A30" s="17" t="s">
        <v>68</v>
      </c>
      <c r="B30" s="28" t="s">
        <v>69</v>
      </c>
      <c r="C30" s="24">
        <v>3</v>
      </c>
      <c r="D30" s="25" t="s">
        <v>80</v>
      </c>
      <c r="E30" s="43"/>
      <c r="F30" s="30">
        <f>Tabelle1[[#This Row],[Menge]]*Tabelle1[[#This Row],[EP (in €)]]</f>
        <v>0</v>
      </c>
    </row>
    <row r="31" spans="1:24" ht="31.9" customHeight="1" x14ac:dyDescent="0.25">
      <c r="A31" s="10"/>
      <c r="B31" s="10"/>
      <c r="C31" s="10"/>
      <c r="D31" s="10"/>
      <c r="E31" s="31" t="s">
        <v>5</v>
      </c>
      <c r="F31" s="32">
        <f>SUBTOTAL(109,Tabelle1[GP (in €)])</f>
        <v>0</v>
      </c>
    </row>
    <row r="32" spans="1:24" ht="31.9" customHeight="1" thickBot="1" x14ac:dyDescent="0.3">
      <c r="A32" s="10"/>
      <c r="B32" s="10"/>
      <c r="C32" s="10"/>
      <c r="D32" s="10"/>
      <c r="E32" s="35" t="s">
        <v>4</v>
      </c>
      <c r="F32" s="36">
        <f>F31*19%</f>
        <v>0</v>
      </c>
    </row>
    <row r="33" spans="1:6" ht="31.9" customHeight="1" x14ac:dyDescent="0.25">
      <c r="A33" s="10"/>
      <c r="B33" s="10"/>
      <c r="C33" s="10"/>
      <c r="D33" s="10"/>
      <c r="E33" s="33" t="s">
        <v>6</v>
      </c>
      <c r="F33" s="34">
        <f>F31+F32</f>
        <v>0</v>
      </c>
    </row>
    <row r="35" spans="1:6" ht="27.75" customHeight="1" x14ac:dyDescent="0.25">
      <c r="A35" s="38" t="s">
        <v>81</v>
      </c>
      <c r="C35" s="45"/>
      <c r="D35" s="46"/>
      <c r="E35" s="46"/>
      <c r="F35" s="47"/>
    </row>
    <row r="36" spans="1:6" ht="24.75" customHeight="1" x14ac:dyDescent="0.25">
      <c r="A36" s="38" t="s">
        <v>82</v>
      </c>
      <c r="C36" s="48"/>
      <c r="D36" s="48"/>
    </row>
    <row r="37" spans="1:6" ht="29.25" customHeight="1" x14ac:dyDescent="0.25">
      <c r="A37" s="38" t="s">
        <v>83</v>
      </c>
      <c r="C37" s="45"/>
      <c r="D37" s="46"/>
      <c r="E37" s="46"/>
      <c r="F37" s="47"/>
    </row>
  </sheetData>
  <sheetProtection algorithmName="SHA-512" hashValue="MMtARGPr8XP6b0y/QiGpFEiJIABEuIq06I6yuWdjXgJgWIgicPEnnKTdQGfDDmi3kxoJmdyGTbcWMoWGz4kWiw==" saltValue="pauNTaKwE6jEnFqe9s7A+g==" spinCount="100000" sheet="1" objects="1" scenarios="1" selectLockedCells="1"/>
  <mergeCells count="4">
    <mergeCell ref="A5:G5"/>
    <mergeCell ref="A1:C1"/>
    <mergeCell ref="C35:F35"/>
    <mergeCell ref="C37:F37"/>
  </mergeCells>
  <dataValidations count="1">
    <dataValidation type="textLength" allowBlank="1" showInputMessage="1" showErrorMessage="1" promptTitle="Abfrage" prompt="Bitte &quot;Ja&quot; oder &quot;Nein&quot; eintragen." sqref="F3" xr:uid="{507BA032-6511-45A5-A071-80C91547CD73}">
      <formula1>2</formula1>
      <formula2>4</formula2>
    </dataValidation>
  </dataValidations>
  <pageMargins left="0.98425196850393704" right="0.39370078740157483" top="0.59055118110236227" bottom="0.39370078740157483" header="0.31496062992125984" footer="0.31496062992125984"/>
  <pageSetup paperSize="9" scale="62" orientation="portrait" r:id="rId1"/>
  <rowBreaks count="1" manualBreakCount="1">
    <brk id="1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35</xdr:row>
                    <xdr:rowOff>0</xdr:rowOff>
                  </from>
                  <to>
                    <xdr:col>2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342900</xdr:rowOff>
                  </from>
                  <to>
                    <xdr:col>3</xdr:col>
                    <xdr:colOff>590550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Landkreis Emsland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Scheve</dc:creator>
  <cp:lastModifiedBy>Petra Schmees</cp:lastModifiedBy>
  <cp:lastPrinted>2025-11-03T13:00:35Z</cp:lastPrinted>
  <dcterms:created xsi:type="dcterms:W3CDTF">2016-05-24T12:29:53Z</dcterms:created>
  <dcterms:modified xsi:type="dcterms:W3CDTF">2025-11-03T13:21:07Z</dcterms:modified>
</cp:coreProperties>
</file>