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1392249-56B5-4872-B9B8-536969E4ED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terhaltsreinigung Schulgebäud" sheetId="1" r:id="rId1"/>
    <sheet name="Unterhaltsreinigung Turnhalle" sheetId="2" r:id="rId2"/>
    <sheet name="Einpflege Schu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3" l="1"/>
  <c r="E10" i="3"/>
  <c r="I16" i="2"/>
  <c r="I6" i="1"/>
  <c r="I19" i="2"/>
  <c r="C17" i="1"/>
  <c r="C6" i="3" l="1"/>
  <c r="E6" i="1"/>
  <c r="E14" i="1" l="1"/>
  <c r="G14" i="1" s="1"/>
  <c r="I14" i="1" s="1"/>
  <c r="B9" i="3" l="1"/>
  <c r="C8" i="3" l="1"/>
  <c r="E8" i="3" s="1"/>
  <c r="C7" i="3"/>
  <c r="E7" i="3" s="1"/>
  <c r="C10" i="2"/>
  <c r="E9" i="2"/>
  <c r="G9" i="2" s="1"/>
  <c r="I9" i="2" s="1"/>
  <c r="E8" i="2"/>
  <c r="G8" i="2" s="1"/>
  <c r="E7" i="2"/>
  <c r="G7" i="2" s="1"/>
  <c r="I7" i="2" s="1"/>
  <c r="E6" i="2"/>
  <c r="I8" i="2" l="1"/>
  <c r="C9" i="3"/>
  <c r="E9" i="3" s="1"/>
  <c r="E6" i="3"/>
  <c r="G6" i="2"/>
  <c r="E10" i="2"/>
  <c r="E11" i="3" l="1"/>
  <c r="I6" i="2"/>
  <c r="G10" i="2"/>
  <c r="I18" i="2" s="1"/>
  <c r="I10" i="2" l="1"/>
  <c r="I14" i="2" s="1"/>
  <c r="I17" i="2" l="1"/>
  <c r="I15" i="2"/>
  <c r="E16" i="1"/>
  <c r="G16" i="1" s="1"/>
  <c r="I16" i="1" s="1"/>
  <c r="E15" i="1"/>
  <c r="G15" i="1" s="1"/>
  <c r="I15" i="1" s="1"/>
  <c r="E13" i="1"/>
  <c r="G13" i="1" s="1"/>
  <c r="I13" i="1" s="1"/>
  <c r="E12" i="1"/>
  <c r="G12" i="1" s="1"/>
  <c r="I12" i="1" s="1"/>
  <c r="E11" i="1"/>
  <c r="G11" i="1" s="1"/>
  <c r="I11" i="1" s="1"/>
  <c r="E10" i="1"/>
  <c r="G10" i="1" s="1"/>
  <c r="I10" i="1" s="1"/>
  <c r="E9" i="1"/>
  <c r="G9" i="1" s="1"/>
  <c r="I9" i="1" s="1"/>
  <c r="E8" i="1"/>
  <c r="G8" i="1" s="1"/>
  <c r="I8" i="1" s="1"/>
  <c r="E7" i="1"/>
  <c r="G7" i="1" l="1"/>
  <c r="I7" i="1" s="1"/>
  <c r="E17" i="1"/>
  <c r="G6" i="1"/>
  <c r="G17" i="1" l="1"/>
  <c r="I25" i="1" s="1"/>
  <c r="I17" i="1" l="1"/>
  <c r="I21" i="1" s="1"/>
  <c r="I23" i="1" s="1"/>
  <c r="I26" i="1"/>
  <c r="I24" i="1" l="1"/>
  <c r="I22" i="1"/>
</calcChain>
</file>

<file path=xl/sharedStrings.xml><?xml version="1.0" encoding="utf-8"?>
<sst xmlns="http://schemas.openxmlformats.org/spreadsheetml/2006/main" count="72" uniqueCount="46">
  <si>
    <t>Reinigungs-</t>
  </si>
  <si>
    <t>Reinigungs-
turnus</t>
  </si>
  <si>
    <t>Gesamtfläche</t>
  </si>
  <si>
    <t>Jahresum-
rechnungs-
faktor</t>
  </si>
  <si>
    <t>Jahresreinigungs-
fläche in qm 
(a x b)</t>
  </si>
  <si>
    <t>kalkulierte 
qm-Leistung 
pro Std.</t>
  </si>
  <si>
    <t>Leistungs-
stunden
pro Jahr (c/d)</t>
  </si>
  <si>
    <t>kalkulierter 
Stundensatz 
in Euro</t>
  </si>
  <si>
    <t>Jahrespreis 
in Euro</t>
  </si>
  <si>
    <t>gruppe</t>
  </si>
  <si>
    <t>pro Woche</t>
  </si>
  <si>
    <t>in qm</t>
  </si>
  <si>
    <t>(e x f)</t>
  </si>
  <si>
    <t>A1</t>
  </si>
  <si>
    <t>C</t>
  </si>
  <si>
    <t>D</t>
  </si>
  <si>
    <t>E</t>
  </si>
  <si>
    <t>F</t>
  </si>
  <si>
    <t>G1</t>
  </si>
  <si>
    <t>K</t>
  </si>
  <si>
    <t>Auftragssumme pro Monat (netto)</t>
  </si>
  <si>
    <t>Auftragssumme Vertragslaufzeit (netto)</t>
  </si>
  <si>
    <t>G2</t>
  </si>
  <si>
    <t>L1</t>
  </si>
  <si>
    <t xml:space="preserve">Jahresreinigungs-
fläche in qm </t>
  </si>
  <si>
    <t>Kosten pro qm</t>
  </si>
  <si>
    <t>Jahrespreis
Stundensatz 
in Euro</t>
  </si>
  <si>
    <t>Angebotssumme pro Jahr netto:</t>
  </si>
  <si>
    <t>Angebotssumme pro Jahr brutto:</t>
  </si>
  <si>
    <t>Kalkulatorisch pro Reinigungsgang mind. Zu leistende Reinigungszeit (in Dezimal) :</t>
  </si>
  <si>
    <t>Kalkulatorisch pro Reinigungsgang mind. Zu leistende Reinigungszeit (in Zeitstunden) :</t>
  </si>
  <si>
    <t>Auftragssumme Vertragslaufzeit (brutto)</t>
  </si>
  <si>
    <t xml:space="preserve">Jahresreinigungs-
fläche in qm 
</t>
  </si>
  <si>
    <t xml:space="preserve">Leistungs-
stunden
pro Jahr </t>
  </si>
  <si>
    <t>Auftragssumme für die Vertragslaufzeit: (brutto)</t>
  </si>
  <si>
    <t>Auftragssumme pro Monat (brutto)</t>
  </si>
  <si>
    <t>Objekt:  Turnhalle</t>
  </si>
  <si>
    <t xml:space="preserve">Objekt: Schulgebäude </t>
  </si>
  <si>
    <t>Reinigungs-gruppe</t>
  </si>
  <si>
    <t>Gesamtfläche in qm</t>
  </si>
  <si>
    <t>A2</t>
  </si>
  <si>
    <t>I1</t>
  </si>
  <si>
    <t>1 x M</t>
  </si>
  <si>
    <t>Objekt: Arnold-Janssen-Schule</t>
  </si>
  <si>
    <t>B3) Kalkulationsblatt Unterhaltsreinigung Arnold-Janssen-Schule inkl. Turnhalle</t>
  </si>
  <si>
    <t>B3) Kalkulationsblatt Einpflege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</si>
</sst>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"/>
    <numFmt numFmtId="166" formatCode="#,##0.00\ &quot;€&quot;"/>
    <numFmt numFmtId="167" formatCode="h:mm;@"/>
    <numFmt numFmtId="168" formatCode="[h]:mm;@"/>
  </numFmts>
  <fonts count="1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1"/>
      <name val="Klavika Regular"/>
      <family val="2"/>
    </font>
    <font>
      <b/>
      <u/>
      <sz val="11"/>
      <name val="Klavika Regular"/>
      <family val="2"/>
    </font>
    <font>
      <sz val="10"/>
      <name val="Arial"/>
      <family val="2"/>
    </font>
    <font>
      <u/>
      <sz val="11"/>
      <name val="Klavika Regular"/>
      <family val="2"/>
    </font>
    <font>
      <b/>
      <sz val="11"/>
      <color theme="1"/>
      <name val="Arial"/>
      <family val="2"/>
    </font>
    <font>
      <b/>
      <sz val="11"/>
      <name val="Klavika Regular"/>
    </font>
    <font>
      <b/>
      <sz val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164" fontId="7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4" fillId="0" borderId="0" xfId="0" applyFont="1"/>
    <xf numFmtId="43" fontId="6" fillId="0" borderId="2" xfId="1" applyFont="1" applyBorder="1" applyAlignment="1">
      <alignment horizontal="center"/>
    </xf>
    <xf numFmtId="43" fontId="6" fillId="0" borderId="5" xfId="1" applyFont="1" applyBorder="1" applyAlignment="1">
      <alignment horizontal="center"/>
    </xf>
    <xf numFmtId="0" fontId="6" fillId="0" borderId="7" xfId="0" applyFont="1" applyBorder="1"/>
    <xf numFmtId="0" fontId="6" fillId="0" borderId="0" xfId="0" applyFont="1" applyBorder="1"/>
    <xf numFmtId="0" fontId="6" fillId="0" borderId="0" xfId="0" applyFont="1" applyFill="1" applyBorder="1" applyAlignment="1">
      <alignment horizontal="center"/>
    </xf>
    <xf numFmtId="44" fontId="6" fillId="0" borderId="0" xfId="0" applyNumberFormat="1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left" vertical="top"/>
    </xf>
    <xf numFmtId="2" fontId="10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/>
    </xf>
    <xf numFmtId="0" fontId="6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1" fontId="11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center" wrapText="1"/>
    </xf>
    <xf numFmtId="0" fontId="0" fillId="0" borderId="0" xfId="0" applyFont="1"/>
    <xf numFmtId="165" fontId="6" fillId="0" borderId="0" xfId="0" applyNumberFormat="1" applyFont="1" applyFill="1" applyBorder="1" applyAlignment="1">
      <alignment horizontal="center"/>
    </xf>
    <xf numFmtId="4" fontId="5" fillId="0" borderId="0" xfId="0" applyNumberFormat="1" applyFont="1" applyBorder="1"/>
    <xf numFmtId="0" fontId="5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0" xfId="3" applyFont="1"/>
    <xf numFmtId="0" fontId="12" fillId="0" borderId="0" xfId="3"/>
    <xf numFmtId="0" fontId="5" fillId="0" borderId="0" xfId="3" applyFont="1" applyBorder="1"/>
    <xf numFmtId="0" fontId="5" fillId="0" borderId="0" xfId="3" applyFont="1"/>
    <xf numFmtId="0" fontId="5" fillId="0" borderId="0" xfId="3" applyFont="1" applyAlignment="1">
      <alignment horizontal="center"/>
    </xf>
    <xf numFmtId="164" fontId="6" fillId="0" borderId="5" xfId="4" applyFont="1" applyBorder="1" applyAlignment="1">
      <alignment horizontal="center"/>
    </xf>
    <xf numFmtId="165" fontId="6" fillId="0" borderId="5" xfId="3" applyNumberFormat="1" applyFont="1" applyFill="1" applyBorder="1" applyAlignment="1">
      <alignment horizontal="center"/>
    </xf>
    <xf numFmtId="0" fontId="6" fillId="0" borderId="7" xfId="3" applyFont="1" applyBorder="1"/>
    <xf numFmtId="0" fontId="6" fillId="0" borderId="0" xfId="3" applyFont="1" applyBorder="1"/>
    <xf numFmtId="4" fontId="5" fillId="0" borderId="8" xfId="3" applyNumberFormat="1" applyFont="1" applyBorder="1"/>
    <xf numFmtId="0" fontId="6" fillId="0" borderId="0" xfId="3" applyFont="1" applyFill="1" applyBorder="1" applyAlignment="1">
      <alignment horizontal="center"/>
    </xf>
    <xf numFmtId="44" fontId="6" fillId="0" borderId="0" xfId="3" applyNumberFormat="1" applyFont="1" applyFill="1" applyBorder="1"/>
    <xf numFmtId="0" fontId="5" fillId="0" borderId="7" xfId="3" applyFont="1" applyFill="1" applyBorder="1"/>
    <xf numFmtId="0" fontId="6" fillId="0" borderId="0" xfId="3" applyFont="1" applyFill="1" applyBorder="1"/>
    <xf numFmtId="0" fontId="5" fillId="0" borderId="0" xfId="3" applyFont="1" applyFill="1" applyBorder="1" applyAlignment="1">
      <alignment horizontal="right"/>
    </xf>
    <xf numFmtId="0" fontId="6" fillId="0" borderId="7" xfId="3" applyFont="1" applyFill="1" applyBorder="1"/>
    <xf numFmtId="0" fontId="9" fillId="0" borderId="0" xfId="3" applyFont="1" applyAlignment="1">
      <alignment vertical="top"/>
    </xf>
    <xf numFmtId="0" fontId="6" fillId="0" borderId="0" xfId="3" applyFont="1" applyAlignment="1">
      <alignment horizontal="right"/>
    </xf>
    <xf numFmtId="0" fontId="6" fillId="0" borderId="0" xfId="3" applyFont="1" applyAlignment="1">
      <alignment horizontal="center"/>
    </xf>
    <xf numFmtId="0" fontId="10" fillId="0" borderId="0" xfId="3" applyFont="1"/>
    <xf numFmtId="0" fontId="10" fillId="0" borderId="0" xfId="3" applyFont="1" applyBorder="1"/>
    <xf numFmtId="0" fontId="10" fillId="0" borderId="0" xfId="3" applyFont="1" applyFill="1" applyBorder="1"/>
    <xf numFmtId="0" fontId="10" fillId="0" borderId="0" xfId="3" applyFont="1" applyFill="1"/>
    <xf numFmtId="0" fontId="10" fillId="0" borderId="0" xfId="3" applyFont="1" applyAlignment="1">
      <alignment vertical="top"/>
    </xf>
    <xf numFmtId="0" fontId="10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/>
    </xf>
    <xf numFmtId="0" fontId="10" fillId="0" borderId="0" xfId="3" applyFont="1" applyAlignment="1">
      <alignment horizontal="left" vertical="top" wrapText="1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vertical="top"/>
    </xf>
    <xf numFmtId="0" fontId="13" fillId="0" borderId="0" xfId="3" applyFont="1" applyAlignment="1">
      <alignment vertical="top"/>
    </xf>
    <xf numFmtId="0" fontId="10" fillId="0" borderId="0" xfId="3" applyFont="1" applyAlignment="1">
      <alignment horizontal="center" vertical="top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/>
    </xf>
    <xf numFmtId="164" fontId="6" fillId="0" borderId="2" xfId="4" applyFont="1" applyBorder="1" applyAlignment="1">
      <alignment horizontal="center"/>
    </xf>
    <xf numFmtId="0" fontId="15" fillId="0" borderId="0" xfId="3" applyFont="1" applyAlignment="1">
      <alignment horizontal="right"/>
    </xf>
    <xf numFmtId="0" fontId="12" fillId="0" borderId="7" xfId="3" applyBorder="1"/>
    <xf numFmtId="0" fontId="12" fillId="0" borderId="0" xfId="3" applyBorder="1"/>
    <xf numFmtId="165" fontId="6" fillId="0" borderId="16" xfId="3" applyNumberFormat="1" applyFont="1" applyFill="1" applyBorder="1" applyAlignment="1">
      <alignment horizontal="center"/>
    </xf>
    <xf numFmtId="165" fontId="5" fillId="0" borderId="10" xfId="3" applyNumberFormat="1" applyFont="1" applyFill="1" applyBorder="1" applyAlignment="1">
      <alignment horizontal="center"/>
    </xf>
    <xf numFmtId="4" fontId="5" fillId="0" borderId="0" xfId="3" applyNumberFormat="1" applyFont="1" applyBorder="1"/>
    <xf numFmtId="165" fontId="5" fillId="0" borderId="0" xfId="3" applyNumberFormat="1" applyFont="1" applyFill="1" applyBorder="1" applyAlignment="1">
      <alignment horizontal="center"/>
    </xf>
    <xf numFmtId="164" fontId="6" fillId="0" borderId="14" xfId="4" applyFont="1" applyBorder="1" applyAlignment="1">
      <alignment horizontal="center"/>
    </xf>
    <xf numFmtId="165" fontId="6" fillId="0" borderId="14" xfId="3" applyNumberFormat="1" applyFont="1" applyFill="1" applyBorder="1" applyAlignment="1">
      <alignment horizontal="center"/>
    </xf>
    <xf numFmtId="0" fontId="14" fillId="0" borderId="0" xfId="0" applyFont="1"/>
    <xf numFmtId="0" fontId="16" fillId="5" borderId="11" xfId="3" applyFont="1" applyFill="1" applyBorder="1" applyAlignment="1">
      <alignment horizontal="center"/>
    </xf>
    <xf numFmtId="0" fontId="16" fillId="5" borderId="8" xfId="3" applyFont="1" applyFill="1" applyBorder="1" applyAlignment="1">
      <alignment horizontal="center"/>
    </xf>
    <xf numFmtId="0" fontId="16" fillId="5" borderId="12" xfId="3" applyFont="1" applyFill="1" applyBorder="1" applyAlignment="1">
      <alignment horizontal="center"/>
    </xf>
    <xf numFmtId="44" fontId="5" fillId="0" borderId="19" xfId="2" applyFont="1" applyFill="1" applyBorder="1" applyAlignment="1">
      <alignment horizontal="right"/>
    </xf>
    <xf numFmtId="0" fontId="6" fillId="0" borderId="20" xfId="0" applyFont="1" applyBorder="1"/>
    <xf numFmtId="0" fontId="6" fillId="0" borderId="19" xfId="0" applyFont="1" applyBorder="1"/>
    <xf numFmtId="0" fontId="6" fillId="0" borderId="20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8" fillId="0" borderId="20" xfId="3" applyFont="1" applyBorder="1" applyAlignment="1">
      <alignment vertical="top"/>
    </xf>
    <xf numFmtId="0" fontId="12" fillId="0" borderId="19" xfId="3" applyBorder="1"/>
    <xf numFmtId="0" fontId="12" fillId="0" borderId="20" xfId="3" applyBorder="1"/>
    <xf numFmtId="166" fontId="5" fillId="0" borderId="11" xfId="2" applyNumberFormat="1" applyFont="1" applyFill="1" applyBorder="1" applyAlignment="1">
      <alignment horizontal="center"/>
    </xf>
    <xf numFmtId="4" fontId="5" fillId="0" borderId="10" xfId="0" applyNumberFormat="1" applyFont="1" applyBorder="1" applyAlignment="1">
      <alignment horizontal="center" vertical="top"/>
    </xf>
    <xf numFmtId="167" fontId="14" fillId="0" borderId="10" xfId="0" applyNumberFormat="1" applyFont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168" fontId="14" fillId="0" borderId="10" xfId="0" applyNumberFormat="1" applyFont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2" borderId="14" xfId="3" applyFont="1" applyFill="1" applyBorder="1" applyAlignment="1" applyProtection="1">
      <alignment horizontal="center"/>
      <protection locked="0"/>
    </xf>
    <xf numFmtId="44" fontId="6" fillId="2" borderId="14" xfId="2" applyFont="1" applyFill="1" applyBorder="1" applyProtection="1">
      <protection locked="0"/>
    </xf>
    <xf numFmtId="2" fontId="6" fillId="2" borderId="2" xfId="3" applyNumberFormat="1" applyFont="1" applyFill="1" applyBorder="1" applyAlignment="1" applyProtection="1">
      <alignment horizontal="center"/>
      <protection locked="0"/>
    </xf>
    <xf numFmtId="0" fontId="5" fillId="5" borderId="11" xfId="0" applyFont="1" applyFill="1" applyBorder="1" applyAlignment="1">
      <alignment horizontal="center" wrapText="1"/>
    </xf>
    <xf numFmtId="0" fontId="1" fillId="0" borderId="0" xfId="0" applyFont="1"/>
    <xf numFmtId="166" fontId="6" fillId="0" borderId="17" xfId="2" applyNumberFormat="1" applyFont="1" applyFill="1" applyBorder="1"/>
    <xf numFmtId="166" fontId="6" fillId="0" borderId="6" xfId="2" applyNumberFormat="1" applyFont="1" applyFill="1" applyBorder="1"/>
    <xf numFmtId="44" fontId="6" fillId="0" borderId="9" xfId="0" applyNumberFormat="1" applyFont="1" applyFill="1" applyBorder="1"/>
    <xf numFmtId="44" fontId="5" fillId="0" borderId="9" xfId="2" applyFont="1" applyFill="1" applyBorder="1" applyAlignment="1">
      <alignment horizontal="center"/>
    </xf>
    <xf numFmtId="0" fontId="16" fillId="5" borderId="18" xfId="3" applyFont="1" applyFill="1" applyBorder="1" applyAlignment="1">
      <alignment horizontal="center" wrapText="1"/>
    </xf>
    <xf numFmtId="166" fontId="5" fillId="0" borderId="10" xfId="3" applyNumberFormat="1" applyFont="1" applyFill="1" applyBorder="1"/>
    <xf numFmtId="166" fontId="5" fillId="0" borderId="10" xfId="2" applyNumberFormat="1" applyFont="1" applyFill="1" applyBorder="1"/>
    <xf numFmtId="166" fontId="5" fillId="0" borderId="8" xfId="2" applyNumberFormat="1" applyFont="1" applyFill="1" applyBorder="1"/>
    <xf numFmtId="166" fontId="15" fillId="0" borderId="10" xfId="3" applyNumberFormat="1" applyFont="1" applyBorder="1"/>
    <xf numFmtId="0" fontId="16" fillId="5" borderId="21" xfId="3" applyFont="1" applyFill="1" applyBorder="1" applyAlignment="1">
      <alignment horizontal="center" wrapText="1"/>
    </xf>
    <xf numFmtId="0" fontId="16" fillId="5" borderId="13" xfId="3" applyFont="1" applyFill="1" applyBorder="1" applyAlignment="1">
      <alignment horizontal="center"/>
    </xf>
    <xf numFmtId="166" fontId="6" fillId="0" borderId="22" xfId="2" applyNumberFormat="1" applyFont="1" applyFill="1" applyBorder="1"/>
    <xf numFmtId="44" fontId="6" fillId="0" borderId="9" xfId="3" applyNumberFormat="1" applyFont="1" applyFill="1" applyBorder="1"/>
    <xf numFmtId="166" fontId="5" fillId="0" borderId="9" xfId="2" applyNumberFormat="1" applyFont="1" applyFill="1" applyBorder="1"/>
    <xf numFmtId="44" fontId="5" fillId="0" borderId="9" xfId="2" applyFont="1" applyFill="1" applyBorder="1"/>
    <xf numFmtId="4" fontId="5" fillId="0" borderId="10" xfId="0" applyNumberFormat="1" applyFont="1" applyBorder="1"/>
    <xf numFmtId="165" fontId="5" fillId="0" borderId="10" xfId="0" applyNumberFormat="1" applyFont="1" applyFill="1" applyBorder="1" applyAlignment="1">
      <alignment horizontal="center"/>
    </xf>
    <xf numFmtId="166" fontId="5" fillId="0" borderId="10" xfId="0" applyNumberFormat="1" applyFont="1" applyFill="1" applyBorder="1"/>
    <xf numFmtId="44" fontId="5" fillId="0" borderId="11" xfId="5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/>
    </xf>
    <xf numFmtId="44" fontId="6" fillId="2" borderId="14" xfId="2" applyFont="1" applyFill="1" applyBorder="1"/>
    <xf numFmtId="166" fontId="6" fillId="4" borderId="3" xfId="2" applyNumberFormat="1" applyFont="1" applyFill="1" applyBorder="1"/>
    <xf numFmtId="166" fontId="6" fillId="4" borderId="6" xfId="2" applyNumberFormat="1" applyFont="1" applyFill="1" applyBorder="1"/>
    <xf numFmtId="0" fontId="5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3" borderId="2" xfId="0" applyNumberFormat="1" applyFont="1" applyFill="1" applyBorder="1" applyAlignment="1">
      <alignment horizontal="right" indent="1"/>
    </xf>
    <xf numFmtId="2" fontId="6" fillId="3" borderId="5" xfId="0" applyNumberFormat="1" applyFont="1" applyFill="1" applyBorder="1" applyAlignment="1">
      <alignment horizontal="right" indent="1"/>
    </xf>
    <xf numFmtId="4" fontId="6" fillId="3" borderId="5" xfId="0" applyNumberFormat="1" applyFont="1" applyFill="1" applyBorder="1" applyAlignment="1">
      <alignment horizontal="center"/>
    </xf>
    <xf numFmtId="4" fontId="6" fillId="3" borderId="16" xfId="0" applyNumberFormat="1" applyFont="1" applyFill="1" applyBorder="1" applyAlignment="1">
      <alignment horizontal="center"/>
    </xf>
    <xf numFmtId="4" fontId="6" fillId="0" borderId="14" xfId="0" applyNumberFormat="1" applyFont="1" applyFill="1" applyBorder="1" applyAlignment="1">
      <alignment horizontal="right" indent="1"/>
    </xf>
    <xf numFmtId="4" fontId="6" fillId="0" borderId="5" xfId="0" applyNumberFormat="1" applyFont="1" applyFill="1" applyBorder="1" applyAlignment="1">
      <alignment horizontal="right" indent="1"/>
    </xf>
    <xf numFmtId="0" fontId="5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4" fontId="6" fillId="0" borderId="24" xfId="0" applyNumberFormat="1" applyFont="1" applyFill="1" applyBorder="1" applyAlignment="1">
      <alignment horizontal="right" indent="1"/>
    </xf>
    <xf numFmtId="0" fontId="5" fillId="0" borderId="11" xfId="2" applyNumberFormat="1" applyFont="1" applyFill="1" applyBorder="1" applyAlignment="1">
      <alignment horizontal="center"/>
    </xf>
    <xf numFmtId="0" fontId="5" fillId="0" borderId="11" xfId="5" applyNumberFormat="1" applyFont="1" applyFill="1" applyBorder="1" applyAlignment="1">
      <alignment horizontal="center"/>
    </xf>
    <xf numFmtId="0" fontId="6" fillId="0" borderId="17" xfId="2" applyNumberFormat="1" applyFont="1" applyFill="1" applyBorder="1"/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5" borderId="11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6" fillId="5" borderId="8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7" fillId="5" borderId="8" xfId="3" applyFont="1" applyFill="1" applyBorder="1" applyAlignment="1">
      <alignment horizontal="center" wrapText="1"/>
    </xf>
    <xf numFmtId="0" fontId="10" fillId="0" borderId="0" xfId="3" applyFont="1" applyAlignment="1">
      <alignment horizontal="left" vertical="top" wrapText="1"/>
    </xf>
  </cellXfs>
  <cellStyles count="6">
    <cellStyle name="Euro" xfId="2" xr:uid="{00000000-0005-0000-0000-000000000000}"/>
    <cellStyle name="Komma" xfId="1" builtinId="3"/>
    <cellStyle name="Komma 2" xfId="4" xr:uid="{00000000-0005-0000-0000-000002000000}"/>
    <cellStyle name="Standard" xfId="0" builtinId="0"/>
    <cellStyle name="Standard 2" xfId="3" xr:uid="{00000000-0005-0000-0000-000004000000}"/>
    <cellStyle name="Währung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tabSelected="1" workbookViewId="0">
      <selection activeCell="I23" sqref="I23"/>
    </sheetView>
  </sheetViews>
  <sheetFormatPr baseColWidth="10" defaultColWidth="9.140625" defaultRowHeight="14.25"/>
  <cols>
    <col min="1" max="1" width="15" style="1" customWidth="1"/>
    <col min="2" max="2" width="19.7109375" style="1" customWidth="1"/>
    <col min="3" max="3" width="19" style="1" customWidth="1"/>
    <col min="4" max="4" width="17.5703125" style="1" customWidth="1"/>
    <col min="5" max="5" width="19" style="1" customWidth="1"/>
    <col min="6" max="6" width="20.7109375" style="1" customWidth="1"/>
    <col min="7" max="7" width="21.140625" style="1" customWidth="1"/>
    <col min="8" max="8" width="17.42578125" style="1" customWidth="1"/>
    <col min="9" max="9" width="22" style="1" customWidth="1"/>
    <col min="10" max="16384" width="9.140625" style="1"/>
  </cols>
  <sheetData>
    <row r="1" spans="1:11" s="2" customFormat="1" ht="20.25">
      <c r="A1" s="2" t="s">
        <v>44</v>
      </c>
    </row>
    <row r="2" spans="1:11" ht="15">
      <c r="A2" s="81" t="s">
        <v>37</v>
      </c>
    </row>
    <row r="3" spans="1:11" ht="15" thickBot="1"/>
    <row r="4" spans="1:11" ht="30" customHeight="1">
      <c r="A4" s="100" t="s">
        <v>0</v>
      </c>
      <c r="B4" s="105" t="s">
        <v>1</v>
      </c>
      <c r="C4" s="100" t="s">
        <v>2</v>
      </c>
      <c r="D4" s="152" t="s">
        <v>3</v>
      </c>
      <c r="E4" s="152" t="s">
        <v>32</v>
      </c>
      <c r="F4" s="152" t="s">
        <v>5</v>
      </c>
      <c r="G4" s="154" t="s">
        <v>33</v>
      </c>
      <c r="H4" s="152" t="s">
        <v>7</v>
      </c>
      <c r="I4" s="105" t="s">
        <v>8</v>
      </c>
    </row>
    <row r="5" spans="1:11" ht="15.75" thickBot="1">
      <c r="A5" s="101" t="s">
        <v>9</v>
      </c>
      <c r="B5" s="101" t="s">
        <v>10</v>
      </c>
      <c r="C5" s="101" t="s">
        <v>11</v>
      </c>
      <c r="D5" s="153"/>
      <c r="E5" s="153"/>
      <c r="F5" s="153"/>
      <c r="G5" s="155"/>
      <c r="H5" s="153"/>
      <c r="I5" s="101"/>
    </row>
    <row r="6" spans="1:11" ht="15">
      <c r="A6" s="130" t="s">
        <v>13</v>
      </c>
      <c r="B6" s="131">
        <v>2.5</v>
      </c>
      <c r="C6" s="142">
        <v>1014.08</v>
      </c>
      <c r="D6" s="131">
        <v>97</v>
      </c>
      <c r="E6" s="3">
        <f>C6*D6</f>
        <v>98365.760000000009</v>
      </c>
      <c r="F6" s="126"/>
      <c r="G6" s="97" t="e">
        <f>E6/F6</f>
        <v>#DIV/0!</v>
      </c>
      <c r="H6" s="127"/>
      <c r="I6" s="149" t="e">
        <f>G6*H6</f>
        <v>#DIV/0!</v>
      </c>
    </row>
    <row r="7" spans="1:11" ht="15">
      <c r="A7" s="36" t="s">
        <v>40</v>
      </c>
      <c r="B7" s="37">
        <v>2.5</v>
      </c>
      <c r="C7" s="143">
        <v>714.56</v>
      </c>
      <c r="D7" s="37">
        <v>97</v>
      </c>
      <c r="E7" s="4">
        <f t="shared" ref="E7:E16" si="0">C7*D7</f>
        <v>69312.319999999992</v>
      </c>
      <c r="F7" s="126"/>
      <c r="G7" s="98" t="e">
        <f t="shared" ref="G7:G16" si="1">E7/F7</f>
        <v>#DIV/0!</v>
      </c>
      <c r="H7" s="127"/>
      <c r="I7" s="108" t="e">
        <f t="shared" ref="I7:I16" si="2">G7*H7</f>
        <v>#DIV/0!</v>
      </c>
    </row>
    <row r="8" spans="1:11" ht="15">
      <c r="A8" s="36" t="s">
        <v>14</v>
      </c>
      <c r="B8" s="37">
        <v>2.5</v>
      </c>
      <c r="C8" s="143">
        <v>179.3</v>
      </c>
      <c r="D8" s="37">
        <v>97</v>
      </c>
      <c r="E8" s="4">
        <f t="shared" si="0"/>
        <v>17392.100000000002</v>
      </c>
      <c r="F8" s="126"/>
      <c r="G8" s="98" t="e">
        <f t="shared" si="1"/>
        <v>#DIV/0!</v>
      </c>
      <c r="H8" s="127"/>
      <c r="I8" s="108" t="e">
        <f t="shared" si="2"/>
        <v>#DIV/0!</v>
      </c>
    </row>
    <row r="9" spans="1:11" ht="15">
      <c r="A9" s="36" t="s">
        <v>15</v>
      </c>
      <c r="B9" s="37">
        <v>1</v>
      </c>
      <c r="C9" s="143">
        <v>68.959999999999994</v>
      </c>
      <c r="D9" s="37">
        <v>39</v>
      </c>
      <c r="E9" s="4">
        <f t="shared" si="0"/>
        <v>2689.4399999999996</v>
      </c>
      <c r="F9" s="126"/>
      <c r="G9" s="98" t="e">
        <f t="shared" si="1"/>
        <v>#DIV/0!</v>
      </c>
      <c r="H9" s="127"/>
      <c r="I9" s="108" t="e">
        <f t="shared" si="2"/>
        <v>#DIV/0!</v>
      </c>
    </row>
    <row r="10" spans="1:11" ht="15">
      <c r="A10" s="36" t="s">
        <v>15</v>
      </c>
      <c r="B10" s="37">
        <v>2.5</v>
      </c>
      <c r="C10" s="143">
        <v>107.08</v>
      </c>
      <c r="D10" s="37">
        <v>97</v>
      </c>
      <c r="E10" s="4">
        <f t="shared" si="0"/>
        <v>10386.76</v>
      </c>
      <c r="F10" s="126"/>
      <c r="G10" s="98" t="e">
        <f t="shared" si="1"/>
        <v>#DIV/0!</v>
      </c>
      <c r="H10" s="127"/>
      <c r="I10" s="108" t="e">
        <f t="shared" si="2"/>
        <v>#DIV/0!</v>
      </c>
    </row>
    <row r="11" spans="1:11" ht="15">
      <c r="A11" s="36" t="s">
        <v>16</v>
      </c>
      <c r="B11" s="37">
        <v>1</v>
      </c>
      <c r="C11" s="143">
        <v>18.77</v>
      </c>
      <c r="D11" s="37">
        <v>39</v>
      </c>
      <c r="E11" s="4">
        <f t="shared" si="0"/>
        <v>732.03</v>
      </c>
      <c r="F11" s="126"/>
      <c r="G11" s="98" t="e">
        <f t="shared" si="1"/>
        <v>#DIV/0!</v>
      </c>
      <c r="H11" s="127"/>
      <c r="I11" s="108" t="e">
        <f t="shared" si="2"/>
        <v>#DIV/0!</v>
      </c>
    </row>
    <row r="12" spans="1:11" ht="15">
      <c r="A12" s="36" t="s">
        <v>16</v>
      </c>
      <c r="B12" s="37">
        <v>2.5</v>
      </c>
      <c r="C12" s="143">
        <v>500.92</v>
      </c>
      <c r="D12" s="37">
        <v>97</v>
      </c>
      <c r="E12" s="4">
        <f t="shared" si="0"/>
        <v>48589.24</v>
      </c>
      <c r="F12" s="126"/>
      <c r="G12" s="98" t="e">
        <f>E12/F12</f>
        <v>#DIV/0!</v>
      </c>
      <c r="H12" s="127"/>
      <c r="I12" s="108" t="e">
        <f t="shared" si="2"/>
        <v>#DIV/0!</v>
      </c>
      <c r="K12" s="106"/>
    </row>
    <row r="13" spans="1:11" ht="15">
      <c r="A13" s="36" t="s">
        <v>16</v>
      </c>
      <c r="B13" s="37">
        <v>5</v>
      </c>
      <c r="C13" s="143">
        <v>595.6</v>
      </c>
      <c r="D13" s="37">
        <v>197</v>
      </c>
      <c r="E13" s="4">
        <f t="shared" si="0"/>
        <v>117333.20000000001</v>
      </c>
      <c r="F13" s="126"/>
      <c r="G13" s="98" t="e">
        <f t="shared" si="1"/>
        <v>#DIV/0!</v>
      </c>
      <c r="H13" s="127"/>
      <c r="I13" s="108" t="e">
        <f t="shared" si="2"/>
        <v>#DIV/0!</v>
      </c>
    </row>
    <row r="14" spans="1:11" ht="15">
      <c r="A14" s="36" t="s">
        <v>17</v>
      </c>
      <c r="B14" s="37">
        <v>2.5</v>
      </c>
      <c r="C14" s="143">
        <v>202.59</v>
      </c>
      <c r="D14" s="37">
        <v>97</v>
      </c>
      <c r="E14" s="4">
        <f t="shared" si="0"/>
        <v>19651.23</v>
      </c>
      <c r="F14" s="126"/>
      <c r="G14" s="98" t="e">
        <f t="shared" si="1"/>
        <v>#DIV/0!</v>
      </c>
      <c r="H14" s="127"/>
      <c r="I14" s="108" t="e">
        <f t="shared" si="2"/>
        <v>#DIV/0!</v>
      </c>
    </row>
    <row r="15" spans="1:11" ht="15">
      <c r="A15" s="36" t="s">
        <v>18</v>
      </c>
      <c r="B15" s="37">
        <v>5</v>
      </c>
      <c r="C15" s="143">
        <v>88.71</v>
      </c>
      <c r="D15" s="37">
        <v>197</v>
      </c>
      <c r="E15" s="4">
        <f t="shared" si="0"/>
        <v>17475.87</v>
      </c>
      <c r="F15" s="126"/>
      <c r="G15" s="98" t="e">
        <f t="shared" si="1"/>
        <v>#DIV/0!</v>
      </c>
      <c r="H15" s="127"/>
      <c r="I15" s="108" t="e">
        <f t="shared" si="2"/>
        <v>#DIV/0!</v>
      </c>
    </row>
    <row r="16" spans="1:11" ht="15.75" thickBot="1">
      <c r="A16" s="144" t="s">
        <v>41</v>
      </c>
      <c r="B16" s="145">
        <v>5</v>
      </c>
      <c r="C16" s="146">
        <v>152.44999999999999</v>
      </c>
      <c r="D16" s="145">
        <v>197</v>
      </c>
      <c r="E16" s="4">
        <f t="shared" si="0"/>
        <v>30032.649999999998</v>
      </c>
      <c r="F16" s="126"/>
      <c r="G16" s="98" t="e">
        <f t="shared" si="1"/>
        <v>#DIV/0!</v>
      </c>
      <c r="H16" s="127"/>
      <c r="I16" s="108" t="e">
        <f t="shared" si="2"/>
        <v>#DIV/0!</v>
      </c>
    </row>
    <row r="17" spans="1:9" ht="15.75" thickBot="1">
      <c r="A17" s="5"/>
      <c r="B17" s="6"/>
      <c r="C17" s="122">
        <f>SUM(C6:C16)</f>
        <v>3643.02</v>
      </c>
      <c r="D17" s="6"/>
      <c r="E17" s="122">
        <f>SUM(E6:E16)</f>
        <v>431960.60000000003</v>
      </c>
      <c r="F17" s="7"/>
      <c r="G17" s="123" t="e">
        <f>SUM(G6:G16)</f>
        <v>#DIV/0!</v>
      </c>
      <c r="H17" s="8"/>
      <c r="I17" s="124" t="e">
        <f>SUM(I6:I16)</f>
        <v>#DIV/0!</v>
      </c>
    </row>
    <row r="18" spans="1:9" ht="15">
      <c r="A18" s="5"/>
      <c r="B18" s="6"/>
      <c r="C18" s="35"/>
      <c r="D18" s="6"/>
      <c r="E18" s="35"/>
      <c r="F18" s="7"/>
      <c r="G18" s="34"/>
      <c r="H18" s="8"/>
      <c r="I18" s="109"/>
    </row>
    <row r="19" spans="1:9" ht="15">
      <c r="A19" s="5"/>
      <c r="B19" s="6"/>
      <c r="C19" s="35"/>
      <c r="D19" s="6"/>
      <c r="E19" s="35"/>
      <c r="F19" s="7"/>
      <c r="G19" s="34"/>
      <c r="H19" s="8"/>
      <c r="I19" s="109"/>
    </row>
    <row r="20" spans="1:9" ht="15.75" thickBot="1">
      <c r="A20" s="11"/>
      <c r="B20" s="9"/>
      <c r="C20" s="9"/>
      <c r="D20" s="9"/>
      <c r="E20" s="6"/>
      <c r="F20" s="9"/>
      <c r="G20" s="9"/>
      <c r="H20" s="10"/>
      <c r="I20" s="110"/>
    </row>
    <row r="21" spans="1:9" ht="15.75" thickBot="1">
      <c r="A21" s="11"/>
      <c r="B21" s="9"/>
      <c r="C21" s="9"/>
      <c r="D21" s="9"/>
      <c r="E21" s="6"/>
      <c r="F21" s="6"/>
      <c r="G21" s="9"/>
      <c r="H21" s="10" t="s">
        <v>20</v>
      </c>
      <c r="I21" s="125" t="e">
        <f>I17/12</f>
        <v>#DIV/0!</v>
      </c>
    </row>
    <row r="22" spans="1:9" ht="15.75" thickBot="1">
      <c r="A22" s="11"/>
      <c r="B22" s="9"/>
      <c r="C22" s="9"/>
      <c r="D22" s="9"/>
      <c r="E22" s="6"/>
      <c r="F22" s="6"/>
      <c r="G22" s="9"/>
      <c r="H22" s="10" t="s">
        <v>35</v>
      </c>
      <c r="I22" s="125" t="e">
        <f>I21*1.19</f>
        <v>#DIV/0!</v>
      </c>
    </row>
    <row r="23" spans="1:9" ht="15.75" thickBot="1">
      <c r="A23" s="11"/>
      <c r="B23" s="9"/>
      <c r="C23" s="9"/>
      <c r="D23" s="9"/>
      <c r="E23" s="6"/>
      <c r="F23" s="6"/>
      <c r="G23" s="6"/>
      <c r="H23" s="10" t="s">
        <v>21</v>
      </c>
      <c r="I23" s="148" t="e">
        <f>I21*32</f>
        <v>#DIV/0!</v>
      </c>
    </row>
    <row r="24" spans="1:9" ht="15.75" thickBot="1">
      <c r="A24" s="11"/>
      <c r="B24" s="9"/>
      <c r="C24" s="9"/>
      <c r="D24" s="9"/>
      <c r="E24" s="6"/>
      <c r="F24" s="6"/>
      <c r="G24" s="6"/>
      <c r="H24" s="10" t="s">
        <v>31</v>
      </c>
      <c r="I24" s="125" t="e">
        <f>I23*1.19</f>
        <v>#DIV/0!</v>
      </c>
    </row>
    <row r="25" spans="1:9" ht="15.75" thickBot="1">
      <c r="A25" s="86"/>
      <c r="B25" s="87"/>
      <c r="C25" s="87"/>
      <c r="D25" s="87"/>
      <c r="E25" s="87"/>
      <c r="F25" s="87"/>
      <c r="G25" s="87"/>
      <c r="H25" s="85" t="s">
        <v>29</v>
      </c>
      <c r="I25" s="95" t="e">
        <f>G17/D13</f>
        <v>#DIV/0!</v>
      </c>
    </row>
    <row r="26" spans="1:9" ht="15.75" thickBot="1">
      <c r="A26" s="88"/>
      <c r="B26" s="89"/>
      <c r="C26" s="90"/>
      <c r="D26" s="90"/>
      <c r="E26" s="90"/>
      <c r="F26" s="90"/>
      <c r="G26" s="90"/>
      <c r="H26" s="85" t="s">
        <v>30</v>
      </c>
      <c r="I26" s="99" t="e">
        <f>I25/24</f>
        <v>#DIV/0!</v>
      </c>
    </row>
    <row r="27" spans="1:9">
      <c r="A27" s="12"/>
      <c r="B27" s="150"/>
      <c r="C27" s="150"/>
      <c r="D27" s="150"/>
      <c r="E27" s="150"/>
      <c r="F27" s="150"/>
      <c r="G27" s="150"/>
      <c r="H27" s="150"/>
      <c r="I27" s="150"/>
    </row>
    <row r="28" spans="1:9">
      <c r="A28" s="13"/>
      <c r="B28" s="14"/>
      <c r="C28" s="12"/>
      <c r="D28" s="12"/>
      <c r="E28" s="12"/>
      <c r="F28" s="12"/>
      <c r="G28" s="12"/>
      <c r="H28" s="12"/>
      <c r="I28" s="12"/>
    </row>
    <row r="29" spans="1:9">
      <c r="A29" s="13"/>
      <c r="B29" s="15"/>
      <c r="C29" s="16"/>
      <c r="D29" s="17"/>
      <c r="E29" s="12"/>
      <c r="F29" s="12"/>
      <c r="H29" s="12"/>
      <c r="I29" s="18"/>
    </row>
    <row r="30" spans="1:9">
      <c r="A30" s="13"/>
      <c r="B30" s="15"/>
      <c r="C30" s="16"/>
      <c r="D30" s="17"/>
      <c r="E30" s="12"/>
      <c r="F30" s="12"/>
      <c r="G30" s="12"/>
      <c r="H30" s="12"/>
      <c r="I30" s="18"/>
    </row>
    <row r="31" spans="1:9">
      <c r="A31" s="15"/>
      <c r="B31" s="15"/>
      <c r="C31" s="16"/>
      <c r="D31" s="17"/>
      <c r="E31" s="12"/>
      <c r="F31" s="12"/>
      <c r="G31" s="12"/>
      <c r="H31" s="12"/>
      <c r="I31" s="18"/>
    </row>
    <row r="32" spans="1:9">
      <c r="A32" s="15"/>
      <c r="B32" s="19"/>
      <c r="C32" s="20"/>
      <c r="D32" s="21"/>
      <c r="E32" s="12"/>
      <c r="F32" s="12"/>
      <c r="G32" s="12"/>
      <c r="H32" s="12"/>
      <c r="I32" s="18"/>
    </row>
    <row r="33" spans="1:9">
      <c r="A33" s="15"/>
      <c r="B33" s="19"/>
      <c r="C33" s="20"/>
      <c r="D33" s="21"/>
      <c r="E33" s="12"/>
      <c r="F33" s="13"/>
      <c r="G33" s="13"/>
      <c r="H33" s="13"/>
      <c r="I33" s="18"/>
    </row>
    <row r="34" spans="1:9">
      <c r="A34" s="15"/>
      <c r="B34" s="19"/>
      <c r="C34" s="16"/>
      <c r="D34" s="17"/>
      <c r="E34" s="12"/>
      <c r="F34" s="22"/>
      <c r="G34" s="22"/>
      <c r="H34" s="22"/>
      <c r="I34" s="23"/>
    </row>
    <row r="35" spans="1:9" ht="15">
      <c r="A35" s="32"/>
      <c r="B35" s="24"/>
      <c r="C35" s="20"/>
      <c r="E35" s="25"/>
      <c r="F35" s="33"/>
      <c r="G35" s="26"/>
      <c r="H35" s="33"/>
      <c r="I35" s="23"/>
    </row>
    <row r="36" spans="1:9">
      <c r="A36" s="27"/>
      <c r="B36" s="28"/>
      <c r="C36" s="28"/>
      <c r="D36" s="28"/>
      <c r="E36" s="28"/>
      <c r="F36" s="28"/>
      <c r="G36" s="28"/>
      <c r="H36" s="28"/>
      <c r="I36" s="23"/>
    </row>
    <row r="37" spans="1:9">
      <c r="A37" s="15"/>
      <c r="B37" s="13"/>
      <c r="C37" s="13"/>
      <c r="D37" s="12"/>
      <c r="E37" s="12"/>
      <c r="F37" s="12"/>
      <c r="G37" s="12"/>
      <c r="H37" s="12"/>
      <c r="I37" s="18"/>
    </row>
    <row r="38" spans="1:9">
      <c r="A38" s="15"/>
      <c r="B38" s="13"/>
      <c r="C38" s="13"/>
      <c r="D38" s="12"/>
      <c r="E38" s="12"/>
      <c r="G38" s="12"/>
      <c r="H38" s="12"/>
      <c r="I38" s="18"/>
    </row>
    <row r="39" spans="1:9">
      <c r="A39" s="27"/>
      <c r="B39" s="22"/>
      <c r="C39" s="22"/>
      <c r="D39" s="12"/>
      <c r="E39" s="29"/>
      <c r="F39" s="29"/>
      <c r="G39" s="29"/>
      <c r="H39" s="29"/>
      <c r="I39" s="23"/>
    </row>
    <row r="40" spans="1:9">
      <c r="A40" s="27"/>
      <c r="B40" s="22"/>
      <c r="C40" s="22"/>
      <c r="D40" s="29"/>
      <c r="E40" s="29"/>
      <c r="F40" s="29"/>
      <c r="G40" s="29"/>
      <c r="H40" s="29"/>
      <c r="I40" s="23"/>
    </row>
    <row r="41" spans="1:9">
      <c r="A41" s="27"/>
      <c r="B41" s="22"/>
      <c r="C41" s="22"/>
      <c r="D41" s="29"/>
      <c r="E41" s="29"/>
      <c r="F41" s="29"/>
      <c r="G41" s="29"/>
      <c r="H41" s="29"/>
      <c r="I41" s="23"/>
    </row>
    <row r="42" spans="1:9">
      <c r="A42" s="27"/>
      <c r="B42" s="151"/>
      <c r="C42" s="151"/>
      <c r="D42" s="151"/>
      <c r="E42" s="151"/>
      <c r="F42" s="151"/>
      <c r="G42" s="151"/>
      <c r="H42" s="151"/>
      <c r="I42" s="23"/>
    </row>
    <row r="43" spans="1:9">
      <c r="A43" s="22"/>
      <c r="B43" s="22"/>
      <c r="C43" s="22"/>
      <c r="D43" s="29"/>
      <c r="E43" s="29"/>
      <c r="F43" s="29"/>
      <c r="G43" s="29"/>
      <c r="H43" s="22"/>
      <c r="I43" s="23"/>
    </row>
    <row r="44" spans="1:9" ht="15">
      <c r="A44" s="22"/>
      <c r="B44" s="22"/>
      <c r="C44" s="29"/>
      <c r="D44" s="29"/>
      <c r="E44" s="29"/>
      <c r="F44" s="29"/>
      <c r="G44" s="29"/>
      <c r="H44" s="30"/>
      <c r="I44" s="31"/>
    </row>
    <row r="45" spans="1:9">
      <c r="A45" s="29"/>
      <c r="B45" s="29"/>
      <c r="C45" s="29"/>
      <c r="D45" s="29"/>
      <c r="E45" s="29"/>
      <c r="F45" s="29"/>
      <c r="G45" s="29"/>
      <c r="H45" s="29"/>
      <c r="I45" s="29"/>
    </row>
    <row r="46" spans="1:9">
      <c r="A46" s="29"/>
      <c r="B46" s="29"/>
      <c r="C46" s="29"/>
      <c r="D46" s="29"/>
      <c r="E46" s="26"/>
      <c r="F46" s="26"/>
      <c r="G46" s="26"/>
      <c r="H46" s="26"/>
      <c r="I46" s="29"/>
    </row>
    <row r="47" spans="1:9">
      <c r="A47" s="29"/>
      <c r="B47" s="29"/>
      <c r="C47" s="29"/>
      <c r="D47" s="29"/>
      <c r="E47" s="26"/>
      <c r="F47" s="26"/>
      <c r="G47" s="26"/>
      <c r="H47" s="26"/>
      <c r="I47" s="29"/>
    </row>
    <row r="48" spans="1:9">
      <c r="A48" s="29"/>
      <c r="B48" s="29"/>
      <c r="C48" s="29"/>
      <c r="D48" s="29"/>
      <c r="E48" s="26"/>
      <c r="F48" s="26"/>
      <c r="G48" s="26"/>
      <c r="H48" s="26"/>
      <c r="I48" s="29"/>
    </row>
    <row r="49" spans="1:9">
      <c r="A49" s="29"/>
      <c r="B49" s="29"/>
      <c r="C49" s="29"/>
      <c r="D49" s="29"/>
      <c r="E49" s="26"/>
      <c r="F49" s="26"/>
      <c r="G49" s="26"/>
      <c r="H49" s="26"/>
      <c r="I49" s="29"/>
    </row>
    <row r="50" spans="1:9">
      <c r="A50" s="26"/>
      <c r="B50" s="26"/>
      <c r="C50" s="26"/>
      <c r="D50" s="26"/>
      <c r="E50" s="26"/>
      <c r="F50" s="26"/>
      <c r="G50" s="26"/>
      <c r="H50" s="26"/>
      <c r="I50" s="26"/>
    </row>
    <row r="51" spans="1:9">
      <c r="A51" s="26"/>
      <c r="B51" s="26"/>
      <c r="C51" s="26"/>
      <c r="D51" s="26"/>
      <c r="E51" s="26"/>
      <c r="F51" s="26"/>
      <c r="G51" s="26"/>
      <c r="H51" s="26"/>
      <c r="I51" s="26"/>
    </row>
    <row r="52" spans="1:9">
      <c r="A52" s="26"/>
      <c r="B52" s="26"/>
      <c r="C52" s="26"/>
      <c r="D52" s="26"/>
      <c r="E52" s="26"/>
      <c r="F52" s="26"/>
      <c r="G52" s="26"/>
      <c r="H52" s="26"/>
      <c r="I52" s="26"/>
    </row>
    <row r="53" spans="1:9">
      <c r="A53" s="26"/>
      <c r="B53" s="26"/>
      <c r="C53" s="26"/>
      <c r="D53" s="26"/>
      <c r="E53" s="26"/>
      <c r="F53" s="26"/>
      <c r="G53" s="26"/>
      <c r="H53" s="26"/>
      <c r="I53" s="26"/>
    </row>
    <row r="54" spans="1:9">
      <c r="A54" s="26"/>
      <c r="B54" s="26"/>
      <c r="C54" s="26"/>
      <c r="D54" s="26"/>
      <c r="E54" s="26"/>
      <c r="F54" s="26"/>
      <c r="G54" s="26"/>
      <c r="H54" s="26"/>
      <c r="I54" s="26"/>
    </row>
    <row r="55" spans="1:9">
      <c r="A55" s="26"/>
      <c r="B55" s="26"/>
      <c r="C55" s="26"/>
      <c r="D55" s="26"/>
      <c r="E55" s="26"/>
      <c r="F55" s="26"/>
      <c r="G55" s="26"/>
      <c r="H55" s="26"/>
      <c r="I55" s="26"/>
    </row>
  </sheetData>
  <mergeCells count="7">
    <mergeCell ref="B27:I27"/>
    <mergeCell ref="B42:H42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workbookViewId="0">
      <selection activeCell="I20" sqref="I20"/>
    </sheetView>
  </sheetViews>
  <sheetFormatPr baseColWidth="10" defaultRowHeight="12.75"/>
  <cols>
    <col min="1" max="4" width="11.5703125" style="39"/>
    <col min="5" max="5" width="15.5703125" style="39" customWidth="1"/>
    <col min="6" max="8" width="11.5703125" style="39"/>
    <col min="9" max="9" width="15.140625" style="39" customWidth="1"/>
    <col min="10" max="259" width="11.5703125" style="39"/>
    <col min="260" max="260" width="14.5703125" style="39" customWidth="1"/>
    <col min="261" max="263" width="11.5703125" style="39"/>
    <col min="264" max="264" width="13.42578125" style="39" customWidth="1"/>
    <col min="265" max="515" width="11.5703125" style="39"/>
    <col min="516" max="516" width="14.5703125" style="39" customWidth="1"/>
    <col min="517" max="519" width="11.5703125" style="39"/>
    <col min="520" max="520" width="13.42578125" style="39" customWidth="1"/>
    <col min="521" max="771" width="11.5703125" style="39"/>
    <col min="772" max="772" width="14.5703125" style="39" customWidth="1"/>
    <col min="773" max="775" width="11.5703125" style="39"/>
    <col min="776" max="776" width="13.42578125" style="39" customWidth="1"/>
    <col min="777" max="1027" width="11.5703125" style="39"/>
    <col min="1028" max="1028" width="14.5703125" style="39" customWidth="1"/>
    <col min="1029" max="1031" width="11.5703125" style="39"/>
    <col min="1032" max="1032" width="13.42578125" style="39" customWidth="1"/>
    <col min="1033" max="1283" width="11.5703125" style="39"/>
    <col min="1284" max="1284" width="14.5703125" style="39" customWidth="1"/>
    <col min="1285" max="1287" width="11.5703125" style="39"/>
    <col min="1288" max="1288" width="13.42578125" style="39" customWidth="1"/>
    <col min="1289" max="1539" width="11.5703125" style="39"/>
    <col min="1540" max="1540" width="14.5703125" style="39" customWidth="1"/>
    <col min="1541" max="1543" width="11.5703125" style="39"/>
    <col min="1544" max="1544" width="13.42578125" style="39" customWidth="1"/>
    <col min="1545" max="1795" width="11.5703125" style="39"/>
    <col min="1796" max="1796" width="14.5703125" style="39" customWidth="1"/>
    <col min="1797" max="1799" width="11.5703125" style="39"/>
    <col min="1800" max="1800" width="13.42578125" style="39" customWidth="1"/>
    <col min="1801" max="2051" width="11.5703125" style="39"/>
    <col min="2052" max="2052" width="14.5703125" style="39" customWidth="1"/>
    <col min="2053" max="2055" width="11.5703125" style="39"/>
    <col min="2056" max="2056" width="13.42578125" style="39" customWidth="1"/>
    <col min="2057" max="2307" width="11.5703125" style="39"/>
    <col min="2308" max="2308" width="14.5703125" style="39" customWidth="1"/>
    <col min="2309" max="2311" width="11.5703125" style="39"/>
    <col min="2312" max="2312" width="13.42578125" style="39" customWidth="1"/>
    <col min="2313" max="2563" width="11.5703125" style="39"/>
    <col min="2564" max="2564" width="14.5703125" style="39" customWidth="1"/>
    <col min="2565" max="2567" width="11.5703125" style="39"/>
    <col min="2568" max="2568" width="13.42578125" style="39" customWidth="1"/>
    <col min="2569" max="2819" width="11.5703125" style="39"/>
    <col min="2820" max="2820" width="14.5703125" style="39" customWidth="1"/>
    <col min="2821" max="2823" width="11.5703125" style="39"/>
    <col min="2824" max="2824" width="13.42578125" style="39" customWidth="1"/>
    <col min="2825" max="3075" width="11.5703125" style="39"/>
    <col min="3076" max="3076" width="14.5703125" style="39" customWidth="1"/>
    <col min="3077" max="3079" width="11.5703125" style="39"/>
    <col min="3080" max="3080" width="13.42578125" style="39" customWidth="1"/>
    <col min="3081" max="3331" width="11.5703125" style="39"/>
    <col min="3332" max="3332" width="14.5703125" style="39" customWidth="1"/>
    <col min="3333" max="3335" width="11.5703125" style="39"/>
    <col min="3336" max="3336" width="13.42578125" style="39" customWidth="1"/>
    <col min="3337" max="3587" width="11.5703125" style="39"/>
    <col min="3588" max="3588" width="14.5703125" style="39" customWidth="1"/>
    <col min="3589" max="3591" width="11.5703125" style="39"/>
    <col min="3592" max="3592" width="13.42578125" style="39" customWidth="1"/>
    <col min="3593" max="3843" width="11.5703125" style="39"/>
    <col min="3844" max="3844" width="14.5703125" style="39" customWidth="1"/>
    <col min="3845" max="3847" width="11.5703125" style="39"/>
    <col min="3848" max="3848" width="13.42578125" style="39" customWidth="1"/>
    <col min="3849" max="4099" width="11.5703125" style="39"/>
    <col min="4100" max="4100" width="14.5703125" style="39" customWidth="1"/>
    <col min="4101" max="4103" width="11.5703125" style="39"/>
    <col min="4104" max="4104" width="13.42578125" style="39" customWidth="1"/>
    <col min="4105" max="4355" width="11.5703125" style="39"/>
    <col min="4356" max="4356" width="14.5703125" style="39" customWidth="1"/>
    <col min="4357" max="4359" width="11.5703125" style="39"/>
    <col min="4360" max="4360" width="13.42578125" style="39" customWidth="1"/>
    <col min="4361" max="4611" width="11.5703125" style="39"/>
    <col min="4612" max="4612" width="14.5703125" style="39" customWidth="1"/>
    <col min="4613" max="4615" width="11.5703125" style="39"/>
    <col min="4616" max="4616" width="13.42578125" style="39" customWidth="1"/>
    <col min="4617" max="4867" width="11.5703125" style="39"/>
    <col min="4868" max="4868" width="14.5703125" style="39" customWidth="1"/>
    <col min="4869" max="4871" width="11.5703125" style="39"/>
    <col min="4872" max="4872" width="13.42578125" style="39" customWidth="1"/>
    <col min="4873" max="5123" width="11.5703125" style="39"/>
    <col min="5124" max="5124" width="14.5703125" style="39" customWidth="1"/>
    <col min="5125" max="5127" width="11.5703125" style="39"/>
    <col min="5128" max="5128" width="13.42578125" style="39" customWidth="1"/>
    <col min="5129" max="5379" width="11.5703125" style="39"/>
    <col min="5380" max="5380" width="14.5703125" style="39" customWidth="1"/>
    <col min="5381" max="5383" width="11.5703125" style="39"/>
    <col min="5384" max="5384" width="13.42578125" style="39" customWidth="1"/>
    <col min="5385" max="5635" width="11.5703125" style="39"/>
    <col min="5636" max="5636" width="14.5703125" style="39" customWidth="1"/>
    <col min="5637" max="5639" width="11.5703125" style="39"/>
    <col min="5640" max="5640" width="13.42578125" style="39" customWidth="1"/>
    <col min="5641" max="5891" width="11.5703125" style="39"/>
    <col min="5892" max="5892" width="14.5703125" style="39" customWidth="1"/>
    <col min="5893" max="5895" width="11.5703125" style="39"/>
    <col min="5896" max="5896" width="13.42578125" style="39" customWidth="1"/>
    <col min="5897" max="6147" width="11.5703125" style="39"/>
    <col min="6148" max="6148" width="14.5703125" style="39" customWidth="1"/>
    <col min="6149" max="6151" width="11.5703125" style="39"/>
    <col min="6152" max="6152" width="13.42578125" style="39" customWidth="1"/>
    <col min="6153" max="6403" width="11.5703125" style="39"/>
    <col min="6404" max="6404" width="14.5703125" style="39" customWidth="1"/>
    <col min="6405" max="6407" width="11.5703125" style="39"/>
    <col min="6408" max="6408" width="13.42578125" style="39" customWidth="1"/>
    <col min="6409" max="6659" width="11.5703125" style="39"/>
    <col min="6660" max="6660" width="14.5703125" style="39" customWidth="1"/>
    <col min="6661" max="6663" width="11.5703125" style="39"/>
    <col min="6664" max="6664" width="13.42578125" style="39" customWidth="1"/>
    <col min="6665" max="6915" width="11.5703125" style="39"/>
    <col min="6916" max="6916" width="14.5703125" style="39" customWidth="1"/>
    <col min="6917" max="6919" width="11.5703125" style="39"/>
    <col min="6920" max="6920" width="13.42578125" style="39" customWidth="1"/>
    <col min="6921" max="7171" width="11.5703125" style="39"/>
    <col min="7172" max="7172" width="14.5703125" style="39" customWidth="1"/>
    <col min="7173" max="7175" width="11.5703125" style="39"/>
    <col min="7176" max="7176" width="13.42578125" style="39" customWidth="1"/>
    <col min="7177" max="7427" width="11.5703125" style="39"/>
    <col min="7428" max="7428" width="14.5703125" style="39" customWidth="1"/>
    <col min="7429" max="7431" width="11.5703125" style="39"/>
    <col min="7432" max="7432" width="13.42578125" style="39" customWidth="1"/>
    <col min="7433" max="7683" width="11.5703125" style="39"/>
    <col min="7684" max="7684" width="14.5703125" style="39" customWidth="1"/>
    <col min="7685" max="7687" width="11.5703125" style="39"/>
    <col min="7688" max="7688" width="13.42578125" style="39" customWidth="1"/>
    <col min="7689" max="7939" width="11.5703125" style="39"/>
    <col min="7940" max="7940" width="14.5703125" style="39" customWidth="1"/>
    <col min="7941" max="7943" width="11.5703125" style="39"/>
    <col min="7944" max="7944" width="13.42578125" style="39" customWidth="1"/>
    <col min="7945" max="8195" width="11.5703125" style="39"/>
    <col min="8196" max="8196" width="14.5703125" style="39" customWidth="1"/>
    <col min="8197" max="8199" width="11.5703125" style="39"/>
    <col min="8200" max="8200" width="13.42578125" style="39" customWidth="1"/>
    <col min="8201" max="8451" width="11.5703125" style="39"/>
    <col min="8452" max="8452" width="14.5703125" style="39" customWidth="1"/>
    <col min="8453" max="8455" width="11.5703125" style="39"/>
    <col min="8456" max="8456" width="13.42578125" style="39" customWidth="1"/>
    <col min="8457" max="8707" width="11.5703125" style="39"/>
    <col min="8708" max="8708" width="14.5703125" style="39" customWidth="1"/>
    <col min="8709" max="8711" width="11.5703125" style="39"/>
    <col min="8712" max="8712" width="13.42578125" style="39" customWidth="1"/>
    <col min="8713" max="8963" width="11.5703125" style="39"/>
    <col min="8964" max="8964" width="14.5703125" style="39" customWidth="1"/>
    <col min="8965" max="8967" width="11.5703125" style="39"/>
    <col min="8968" max="8968" width="13.42578125" style="39" customWidth="1"/>
    <col min="8969" max="9219" width="11.5703125" style="39"/>
    <col min="9220" max="9220" width="14.5703125" style="39" customWidth="1"/>
    <col min="9221" max="9223" width="11.5703125" style="39"/>
    <col min="9224" max="9224" width="13.42578125" style="39" customWidth="1"/>
    <col min="9225" max="9475" width="11.5703125" style="39"/>
    <col min="9476" max="9476" width="14.5703125" style="39" customWidth="1"/>
    <col min="9477" max="9479" width="11.5703125" style="39"/>
    <col min="9480" max="9480" width="13.42578125" style="39" customWidth="1"/>
    <col min="9481" max="9731" width="11.5703125" style="39"/>
    <col min="9732" max="9732" width="14.5703125" style="39" customWidth="1"/>
    <col min="9733" max="9735" width="11.5703125" style="39"/>
    <col min="9736" max="9736" width="13.42578125" style="39" customWidth="1"/>
    <col min="9737" max="9987" width="11.5703125" style="39"/>
    <col min="9988" max="9988" width="14.5703125" style="39" customWidth="1"/>
    <col min="9989" max="9991" width="11.5703125" style="39"/>
    <col min="9992" max="9992" width="13.42578125" style="39" customWidth="1"/>
    <col min="9993" max="10243" width="11.5703125" style="39"/>
    <col min="10244" max="10244" width="14.5703125" style="39" customWidth="1"/>
    <col min="10245" max="10247" width="11.5703125" style="39"/>
    <col min="10248" max="10248" width="13.42578125" style="39" customWidth="1"/>
    <col min="10249" max="10499" width="11.5703125" style="39"/>
    <col min="10500" max="10500" width="14.5703125" style="39" customWidth="1"/>
    <col min="10501" max="10503" width="11.5703125" style="39"/>
    <col min="10504" max="10504" width="13.42578125" style="39" customWidth="1"/>
    <col min="10505" max="10755" width="11.5703125" style="39"/>
    <col min="10756" max="10756" width="14.5703125" style="39" customWidth="1"/>
    <col min="10757" max="10759" width="11.5703125" style="39"/>
    <col min="10760" max="10760" width="13.42578125" style="39" customWidth="1"/>
    <col min="10761" max="11011" width="11.5703125" style="39"/>
    <col min="11012" max="11012" width="14.5703125" style="39" customWidth="1"/>
    <col min="11013" max="11015" width="11.5703125" style="39"/>
    <col min="11016" max="11016" width="13.42578125" style="39" customWidth="1"/>
    <col min="11017" max="11267" width="11.5703125" style="39"/>
    <col min="11268" max="11268" width="14.5703125" style="39" customWidth="1"/>
    <col min="11269" max="11271" width="11.5703125" style="39"/>
    <col min="11272" max="11272" width="13.42578125" style="39" customWidth="1"/>
    <col min="11273" max="11523" width="11.5703125" style="39"/>
    <col min="11524" max="11524" width="14.5703125" style="39" customWidth="1"/>
    <col min="11525" max="11527" width="11.5703125" style="39"/>
    <col min="11528" max="11528" width="13.42578125" style="39" customWidth="1"/>
    <col min="11529" max="11779" width="11.5703125" style="39"/>
    <col min="11780" max="11780" width="14.5703125" style="39" customWidth="1"/>
    <col min="11781" max="11783" width="11.5703125" style="39"/>
    <col min="11784" max="11784" width="13.42578125" style="39" customWidth="1"/>
    <col min="11785" max="12035" width="11.5703125" style="39"/>
    <col min="12036" max="12036" width="14.5703125" style="39" customWidth="1"/>
    <col min="12037" max="12039" width="11.5703125" style="39"/>
    <col min="12040" max="12040" width="13.42578125" style="39" customWidth="1"/>
    <col min="12041" max="12291" width="11.5703125" style="39"/>
    <col min="12292" max="12292" width="14.5703125" style="39" customWidth="1"/>
    <col min="12293" max="12295" width="11.5703125" style="39"/>
    <col min="12296" max="12296" width="13.42578125" style="39" customWidth="1"/>
    <col min="12297" max="12547" width="11.5703125" style="39"/>
    <col min="12548" max="12548" width="14.5703125" style="39" customWidth="1"/>
    <col min="12549" max="12551" width="11.5703125" style="39"/>
    <col min="12552" max="12552" width="13.42578125" style="39" customWidth="1"/>
    <col min="12553" max="12803" width="11.5703125" style="39"/>
    <col min="12804" max="12804" width="14.5703125" style="39" customWidth="1"/>
    <col min="12805" max="12807" width="11.5703125" style="39"/>
    <col min="12808" max="12808" width="13.42578125" style="39" customWidth="1"/>
    <col min="12809" max="13059" width="11.5703125" style="39"/>
    <col min="13060" max="13060" width="14.5703125" style="39" customWidth="1"/>
    <col min="13061" max="13063" width="11.5703125" style="39"/>
    <col min="13064" max="13064" width="13.42578125" style="39" customWidth="1"/>
    <col min="13065" max="13315" width="11.5703125" style="39"/>
    <col min="13316" max="13316" width="14.5703125" style="39" customWidth="1"/>
    <col min="13317" max="13319" width="11.5703125" style="39"/>
    <col min="13320" max="13320" width="13.42578125" style="39" customWidth="1"/>
    <col min="13321" max="13571" width="11.5703125" style="39"/>
    <col min="13572" max="13572" width="14.5703125" style="39" customWidth="1"/>
    <col min="13573" max="13575" width="11.5703125" style="39"/>
    <col min="13576" max="13576" width="13.42578125" style="39" customWidth="1"/>
    <col min="13577" max="13827" width="11.5703125" style="39"/>
    <col min="13828" max="13828" width="14.5703125" style="39" customWidth="1"/>
    <col min="13829" max="13831" width="11.5703125" style="39"/>
    <col min="13832" max="13832" width="13.42578125" style="39" customWidth="1"/>
    <col min="13833" max="14083" width="11.5703125" style="39"/>
    <col min="14084" max="14084" width="14.5703125" style="39" customWidth="1"/>
    <col min="14085" max="14087" width="11.5703125" style="39"/>
    <col min="14088" max="14088" width="13.42578125" style="39" customWidth="1"/>
    <col min="14089" max="14339" width="11.5703125" style="39"/>
    <col min="14340" max="14340" width="14.5703125" style="39" customWidth="1"/>
    <col min="14341" max="14343" width="11.5703125" style="39"/>
    <col min="14344" max="14344" width="13.42578125" style="39" customWidth="1"/>
    <col min="14345" max="14595" width="11.5703125" style="39"/>
    <col min="14596" max="14596" width="14.5703125" style="39" customWidth="1"/>
    <col min="14597" max="14599" width="11.5703125" style="39"/>
    <col min="14600" max="14600" width="13.42578125" style="39" customWidth="1"/>
    <col min="14601" max="14851" width="11.5703125" style="39"/>
    <col min="14852" max="14852" width="14.5703125" style="39" customWidth="1"/>
    <col min="14853" max="14855" width="11.5703125" style="39"/>
    <col min="14856" max="14856" width="13.42578125" style="39" customWidth="1"/>
    <col min="14857" max="15107" width="11.5703125" style="39"/>
    <col min="15108" max="15108" width="14.5703125" style="39" customWidth="1"/>
    <col min="15109" max="15111" width="11.5703125" style="39"/>
    <col min="15112" max="15112" width="13.42578125" style="39" customWidth="1"/>
    <col min="15113" max="15363" width="11.5703125" style="39"/>
    <col min="15364" max="15364" width="14.5703125" style="39" customWidth="1"/>
    <col min="15365" max="15367" width="11.5703125" style="39"/>
    <col min="15368" max="15368" width="13.42578125" style="39" customWidth="1"/>
    <col min="15369" max="15619" width="11.5703125" style="39"/>
    <col min="15620" max="15620" width="14.5703125" style="39" customWidth="1"/>
    <col min="15621" max="15623" width="11.5703125" style="39"/>
    <col min="15624" max="15624" width="13.42578125" style="39" customWidth="1"/>
    <col min="15625" max="15875" width="11.5703125" style="39"/>
    <col min="15876" max="15876" width="14.5703125" style="39" customWidth="1"/>
    <col min="15877" max="15879" width="11.5703125" style="39"/>
    <col min="15880" max="15880" width="13.42578125" style="39" customWidth="1"/>
    <col min="15881" max="16131" width="11.5703125" style="39"/>
    <col min="16132" max="16132" width="14.5703125" style="39" customWidth="1"/>
    <col min="16133" max="16135" width="11.5703125" style="39"/>
    <col min="16136" max="16136" width="13.42578125" style="39" customWidth="1"/>
    <col min="16137" max="16383" width="11.5703125" style="39"/>
    <col min="16384" max="16384" width="11.5703125" style="39" customWidth="1"/>
  </cols>
  <sheetData>
    <row r="1" spans="1:9" ht="20.25">
      <c r="A1" s="2" t="s">
        <v>44</v>
      </c>
      <c r="B1" s="38"/>
      <c r="C1" s="38"/>
      <c r="D1" s="38"/>
      <c r="E1" s="38"/>
      <c r="F1" s="38"/>
      <c r="G1" s="38"/>
      <c r="H1" s="38"/>
      <c r="I1" s="38"/>
    </row>
    <row r="2" spans="1:9" ht="15">
      <c r="A2" s="81" t="s">
        <v>36</v>
      </c>
      <c r="B2" s="41"/>
      <c r="C2" s="38"/>
      <c r="D2" s="38"/>
      <c r="E2" s="41"/>
      <c r="F2" s="38"/>
      <c r="G2" s="38"/>
      <c r="H2" s="38"/>
      <c r="I2" s="38"/>
    </row>
    <row r="3" spans="1:9" ht="15.75" thickBot="1">
      <c r="A3" s="38"/>
      <c r="B3" s="38"/>
      <c r="C3" s="42"/>
      <c r="D3" s="42"/>
      <c r="E3" s="42"/>
      <c r="F3" s="42"/>
      <c r="G3" s="42"/>
      <c r="H3" s="42"/>
      <c r="I3" s="42"/>
    </row>
    <row r="4" spans="1:9" ht="24" customHeight="1">
      <c r="A4" s="82" t="s">
        <v>0</v>
      </c>
      <c r="B4" s="111" t="s">
        <v>1</v>
      </c>
      <c r="C4" s="82" t="s">
        <v>2</v>
      </c>
      <c r="D4" s="156" t="s">
        <v>3</v>
      </c>
      <c r="E4" s="156" t="s">
        <v>4</v>
      </c>
      <c r="F4" s="156" t="s">
        <v>5</v>
      </c>
      <c r="G4" s="156" t="s">
        <v>6</v>
      </c>
      <c r="H4" s="156" t="s">
        <v>7</v>
      </c>
      <c r="I4" s="116" t="s">
        <v>8</v>
      </c>
    </row>
    <row r="5" spans="1:9" ht="13.5" thickBot="1">
      <c r="A5" s="83" t="s">
        <v>9</v>
      </c>
      <c r="B5" s="84" t="s">
        <v>10</v>
      </c>
      <c r="C5" s="83" t="s">
        <v>11</v>
      </c>
      <c r="D5" s="157"/>
      <c r="E5" s="157"/>
      <c r="F5" s="157"/>
      <c r="G5" s="157"/>
      <c r="H5" s="157"/>
      <c r="I5" s="117" t="s">
        <v>12</v>
      </c>
    </row>
    <row r="6" spans="1:9" ht="15">
      <c r="A6" s="132" t="s">
        <v>16</v>
      </c>
      <c r="B6" s="133">
        <v>6</v>
      </c>
      <c r="C6" s="138">
        <v>75.260000000000005</v>
      </c>
      <c r="D6" s="133">
        <v>262</v>
      </c>
      <c r="E6" s="79">
        <f>C6*D6</f>
        <v>19718.120000000003</v>
      </c>
      <c r="F6" s="102"/>
      <c r="G6" s="80" t="e">
        <f>E6/F6</f>
        <v>#DIV/0!</v>
      </c>
      <c r="H6" s="103"/>
      <c r="I6" s="107" t="e">
        <f>G6*H6</f>
        <v>#DIV/0!</v>
      </c>
    </row>
    <row r="7" spans="1:9" ht="15">
      <c r="A7" s="134" t="s">
        <v>22</v>
      </c>
      <c r="B7" s="135">
        <v>6</v>
      </c>
      <c r="C7" s="139">
        <v>127.51</v>
      </c>
      <c r="D7" s="135">
        <v>262</v>
      </c>
      <c r="E7" s="43">
        <f>C7*D7</f>
        <v>33407.620000000003</v>
      </c>
      <c r="F7" s="102"/>
      <c r="G7" s="44" t="e">
        <f>E7/F7</f>
        <v>#DIV/0!</v>
      </c>
      <c r="H7" s="103"/>
      <c r="I7" s="108" t="e">
        <f>G7*H7</f>
        <v>#DIV/0!</v>
      </c>
    </row>
    <row r="8" spans="1:9" ht="15">
      <c r="A8" s="136" t="s">
        <v>19</v>
      </c>
      <c r="B8" s="137" t="s">
        <v>42</v>
      </c>
      <c r="C8" s="139">
        <v>64.260000000000005</v>
      </c>
      <c r="D8" s="137">
        <v>12</v>
      </c>
      <c r="E8" s="43">
        <f>C8*D8</f>
        <v>771.12000000000012</v>
      </c>
      <c r="F8" s="102"/>
      <c r="G8" s="44" t="e">
        <f>E8/F8</f>
        <v>#DIV/0!</v>
      </c>
      <c r="H8" s="103"/>
      <c r="I8" s="108" t="e">
        <f>G8*H8</f>
        <v>#DIV/0!</v>
      </c>
    </row>
    <row r="9" spans="1:9" ht="15.75" thickBot="1">
      <c r="A9" s="136" t="s">
        <v>23</v>
      </c>
      <c r="B9" s="137">
        <v>6</v>
      </c>
      <c r="C9" s="139">
        <v>307.18</v>
      </c>
      <c r="D9" s="137">
        <v>262</v>
      </c>
      <c r="E9" s="43">
        <f>C9*D9</f>
        <v>80481.16</v>
      </c>
      <c r="F9" s="102"/>
      <c r="G9" s="75" t="e">
        <f>E9/F9</f>
        <v>#DIV/0!</v>
      </c>
      <c r="H9" s="103"/>
      <c r="I9" s="118" t="e">
        <f>G9*H9</f>
        <v>#DIV/0!</v>
      </c>
    </row>
    <row r="10" spans="1:9" ht="15.75" thickBot="1">
      <c r="A10" s="45"/>
      <c r="B10" s="46"/>
      <c r="C10" s="47">
        <f>SUM(C6:C9)</f>
        <v>574.21</v>
      </c>
      <c r="D10" s="46"/>
      <c r="E10" s="47">
        <f>SUM(E6:E9)</f>
        <v>134378.02000000002</v>
      </c>
      <c r="F10" s="48"/>
      <c r="G10" s="76" t="e">
        <f>SUM(G6:G9)</f>
        <v>#DIV/0!</v>
      </c>
      <c r="H10" s="49"/>
      <c r="I10" s="112" t="e">
        <f>SUM(I6:I9)</f>
        <v>#DIV/0!</v>
      </c>
    </row>
    <row r="11" spans="1:9" ht="15">
      <c r="A11" s="45"/>
      <c r="B11" s="46"/>
      <c r="C11" s="77"/>
      <c r="D11" s="46"/>
      <c r="E11" s="77"/>
      <c r="F11" s="48"/>
      <c r="G11" s="78"/>
      <c r="H11" s="49"/>
      <c r="I11" s="119"/>
    </row>
    <row r="12" spans="1:9" ht="15">
      <c r="A12" s="50"/>
      <c r="B12" s="51"/>
      <c r="C12" s="51"/>
      <c r="D12" s="51"/>
      <c r="E12" s="51"/>
      <c r="F12" s="51"/>
      <c r="G12" s="51"/>
      <c r="H12" s="10"/>
      <c r="I12" s="120"/>
    </row>
    <row r="13" spans="1:9" ht="15.75" thickBot="1">
      <c r="A13" s="53"/>
      <c r="B13" s="51"/>
      <c r="C13" s="51"/>
      <c r="D13" s="51"/>
      <c r="E13" s="46"/>
      <c r="F13" s="51"/>
      <c r="G13" s="51"/>
      <c r="H13" s="10"/>
      <c r="I13" s="121"/>
    </row>
    <row r="14" spans="1:9" ht="15.75" thickBot="1">
      <c r="A14" s="53"/>
      <c r="B14" s="51"/>
      <c r="C14" s="51"/>
      <c r="D14" s="51"/>
      <c r="E14" s="46"/>
      <c r="F14" s="46"/>
      <c r="G14" s="51"/>
      <c r="H14" s="10" t="s">
        <v>20</v>
      </c>
      <c r="I14" s="94" t="e">
        <f>I10/12</f>
        <v>#DIV/0!</v>
      </c>
    </row>
    <row r="15" spans="1:9" ht="15.75" thickBot="1">
      <c r="A15" s="53"/>
      <c r="B15" s="51"/>
      <c r="C15" s="51"/>
      <c r="D15" s="51"/>
      <c r="E15" s="46"/>
      <c r="F15" s="46"/>
      <c r="G15" s="46"/>
      <c r="H15" s="10" t="s">
        <v>35</v>
      </c>
      <c r="I15" s="94" t="e">
        <f>I14*1.19</f>
        <v>#DIV/0!</v>
      </c>
    </row>
    <row r="16" spans="1:9" ht="15.75" thickBot="1">
      <c r="A16" s="73"/>
      <c r="B16" s="74"/>
      <c r="C16" s="74"/>
      <c r="D16" s="74"/>
      <c r="E16" s="74"/>
      <c r="F16" s="74"/>
      <c r="G16" s="74"/>
      <c r="H16" s="10" t="s">
        <v>21</v>
      </c>
      <c r="I16" s="147" t="e">
        <f>I14*32</f>
        <v>#DIV/0!</v>
      </c>
    </row>
    <row r="17" spans="1:9" ht="15.75" thickBot="1">
      <c r="A17" s="73"/>
      <c r="B17" s="74"/>
      <c r="C17" s="74"/>
      <c r="D17" s="74"/>
      <c r="E17" s="74"/>
      <c r="F17" s="74"/>
      <c r="G17" s="74"/>
      <c r="H17" s="10" t="s">
        <v>31</v>
      </c>
      <c r="I17" s="94" t="e">
        <f>I16*1.19</f>
        <v>#DIV/0!</v>
      </c>
    </row>
    <row r="18" spans="1:9" ht="15.75" thickBot="1">
      <c r="A18" s="91"/>
      <c r="B18" s="92"/>
      <c r="C18" s="92"/>
      <c r="D18" s="92"/>
      <c r="E18" s="92"/>
      <c r="F18" s="92"/>
      <c r="G18" s="92"/>
      <c r="H18" s="85" t="s">
        <v>29</v>
      </c>
      <c r="I18" s="95" t="e">
        <f>G10/D6</f>
        <v>#DIV/0!</v>
      </c>
    </row>
    <row r="19" spans="1:9" ht="15.75" thickBot="1">
      <c r="A19" s="93"/>
      <c r="B19" s="92"/>
      <c r="C19" s="92"/>
      <c r="D19" s="92"/>
      <c r="E19" s="92"/>
      <c r="F19" s="92"/>
      <c r="G19" s="92"/>
      <c r="H19" s="85" t="s">
        <v>30</v>
      </c>
      <c r="I19" s="96" t="e">
        <f>I18/24</f>
        <v>#DIV/0!</v>
      </c>
    </row>
    <row r="20" spans="1:9" ht="14.25">
      <c r="A20" s="54"/>
    </row>
    <row r="21" spans="1:9" ht="14.25">
      <c r="A21" s="55"/>
      <c r="B21" s="56"/>
      <c r="C21" s="38"/>
      <c r="D21" s="38"/>
    </row>
    <row r="22" spans="1:9" ht="14.25">
      <c r="A22" s="55"/>
      <c r="B22" s="56"/>
      <c r="C22" s="38"/>
      <c r="D22" s="38"/>
    </row>
    <row r="23" spans="1:9" ht="14.25">
      <c r="A23" s="55"/>
      <c r="B23" s="56"/>
      <c r="C23" s="38"/>
      <c r="D23" s="38"/>
    </row>
    <row r="24" spans="1:9" ht="14.25">
      <c r="A24" s="55"/>
      <c r="B24" s="56"/>
      <c r="C24" s="38"/>
      <c r="D24" s="38"/>
    </row>
    <row r="25" spans="1:9" ht="14.25">
      <c r="A25" s="55"/>
      <c r="B25" s="56"/>
      <c r="C25" s="38"/>
      <c r="D25" s="38"/>
    </row>
  </sheetData>
  <mergeCells count="5">
    <mergeCell ref="D4:D5"/>
    <mergeCell ref="E4:E5"/>
    <mergeCell ref="F4:F5"/>
    <mergeCell ref="G4:G5"/>
    <mergeCell ref="H4:H5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F43"/>
  <sheetViews>
    <sheetView showZeros="0" zoomScaleNormal="100" workbookViewId="0">
      <selection activeCell="E13" sqref="E13"/>
    </sheetView>
  </sheetViews>
  <sheetFormatPr baseColWidth="10" defaultColWidth="13" defaultRowHeight="14.25"/>
  <cols>
    <col min="1" max="1" width="11.28515625" style="57" customWidth="1"/>
    <col min="2" max="2" width="13.42578125" style="57" customWidth="1"/>
    <col min="3" max="3" width="16.5703125" style="57" customWidth="1"/>
    <col min="4" max="4" width="13.28515625" style="57" customWidth="1"/>
    <col min="5" max="5" width="14.140625" style="57" customWidth="1"/>
    <col min="6" max="6" width="18.85546875" style="57" customWidth="1"/>
    <col min="7" max="255" width="13" style="57"/>
    <col min="256" max="256" width="11.28515625" style="57" customWidth="1"/>
    <col min="257" max="257" width="13.42578125" style="57" customWidth="1"/>
    <col min="258" max="258" width="16.5703125" style="57" customWidth="1"/>
    <col min="259" max="259" width="13.28515625" style="57" customWidth="1"/>
    <col min="260" max="260" width="14.140625" style="57" customWidth="1"/>
    <col min="261" max="261" width="0.5703125" style="57" customWidth="1"/>
    <col min="262" max="511" width="13" style="57"/>
    <col min="512" max="512" width="11.28515625" style="57" customWidth="1"/>
    <col min="513" max="513" width="13.42578125" style="57" customWidth="1"/>
    <col min="514" max="514" width="16.5703125" style="57" customWidth="1"/>
    <col min="515" max="515" width="13.28515625" style="57" customWidth="1"/>
    <col min="516" max="516" width="14.140625" style="57" customWidth="1"/>
    <col min="517" max="517" width="0.5703125" style="57" customWidth="1"/>
    <col min="518" max="767" width="13" style="57"/>
    <col min="768" max="768" width="11.28515625" style="57" customWidth="1"/>
    <col min="769" max="769" width="13.42578125" style="57" customWidth="1"/>
    <col min="770" max="770" width="16.5703125" style="57" customWidth="1"/>
    <col min="771" max="771" width="13.28515625" style="57" customWidth="1"/>
    <col min="772" max="772" width="14.140625" style="57" customWidth="1"/>
    <col min="773" max="773" width="0.5703125" style="57" customWidth="1"/>
    <col min="774" max="1023" width="13" style="57"/>
    <col min="1024" max="1024" width="11.28515625" style="57" customWidth="1"/>
    <col min="1025" max="1025" width="13.42578125" style="57" customWidth="1"/>
    <col min="1026" max="1026" width="16.5703125" style="57" customWidth="1"/>
    <col min="1027" max="1027" width="13.28515625" style="57" customWidth="1"/>
    <col min="1028" max="1028" width="14.140625" style="57" customWidth="1"/>
    <col min="1029" max="1029" width="0.5703125" style="57" customWidth="1"/>
    <col min="1030" max="1279" width="13" style="57"/>
    <col min="1280" max="1280" width="11.28515625" style="57" customWidth="1"/>
    <col min="1281" max="1281" width="13.42578125" style="57" customWidth="1"/>
    <col min="1282" max="1282" width="16.5703125" style="57" customWidth="1"/>
    <col min="1283" max="1283" width="13.28515625" style="57" customWidth="1"/>
    <col min="1284" max="1284" width="14.140625" style="57" customWidth="1"/>
    <col min="1285" max="1285" width="0.5703125" style="57" customWidth="1"/>
    <col min="1286" max="1535" width="13" style="57"/>
    <col min="1536" max="1536" width="11.28515625" style="57" customWidth="1"/>
    <col min="1537" max="1537" width="13.42578125" style="57" customWidth="1"/>
    <col min="1538" max="1538" width="16.5703125" style="57" customWidth="1"/>
    <col min="1539" max="1539" width="13.28515625" style="57" customWidth="1"/>
    <col min="1540" max="1540" width="14.140625" style="57" customWidth="1"/>
    <col min="1541" max="1541" width="0.5703125" style="57" customWidth="1"/>
    <col min="1542" max="1791" width="13" style="57"/>
    <col min="1792" max="1792" width="11.28515625" style="57" customWidth="1"/>
    <col min="1793" max="1793" width="13.42578125" style="57" customWidth="1"/>
    <col min="1794" max="1794" width="16.5703125" style="57" customWidth="1"/>
    <col min="1795" max="1795" width="13.28515625" style="57" customWidth="1"/>
    <col min="1796" max="1796" width="14.140625" style="57" customWidth="1"/>
    <col min="1797" max="1797" width="0.5703125" style="57" customWidth="1"/>
    <col min="1798" max="2047" width="13" style="57"/>
    <col min="2048" max="2048" width="11.28515625" style="57" customWidth="1"/>
    <col min="2049" max="2049" width="13.42578125" style="57" customWidth="1"/>
    <col min="2050" max="2050" width="16.5703125" style="57" customWidth="1"/>
    <col min="2051" max="2051" width="13.28515625" style="57" customWidth="1"/>
    <col min="2052" max="2052" width="14.140625" style="57" customWidth="1"/>
    <col min="2053" max="2053" width="0.5703125" style="57" customWidth="1"/>
    <col min="2054" max="2303" width="13" style="57"/>
    <col min="2304" max="2304" width="11.28515625" style="57" customWidth="1"/>
    <col min="2305" max="2305" width="13.42578125" style="57" customWidth="1"/>
    <col min="2306" max="2306" width="16.5703125" style="57" customWidth="1"/>
    <col min="2307" max="2307" width="13.28515625" style="57" customWidth="1"/>
    <col min="2308" max="2308" width="14.140625" style="57" customWidth="1"/>
    <col min="2309" max="2309" width="0.5703125" style="57" customWidth="1"/>
    <col min="2310" max="2559" width="13" style="57"/>
    <col min="2560" max="2560" width="11.28515625" style="57" customWidth="1"/>
    <col min="2561" max="2561" width="13.42578125" style="57" customWidth="1"/>
    <col min="2562" max="2562" width="16.5703125" style="57" customWidth="1"/>
    <col min="2563" max="2563" width="13.28515625" style="57" customWidth="1"/>
    <col min="2564" max="2564" width="14.140625" style="57" customWidth="1"/>
    <col min="2565" max="2565" width="0.5703125" style="57" customWidth="1"/>
    <col min="2566" max="2815" width="13" style="57"/>
    <col min="2816" max="2816" width="11.28515625" style="57" customWidth="1"/>
    <col min="2817" max="2817" width="13.42578125" style="57" customWidth="1"/>
    <col min="2818" max="2818" width="16.5703125" style="57" customWidth="1"/>
    <col min="2819" max="2819" width="13.28515625" style="57" customWidth="1"/>
    <col min="2820" max="2820" width="14.140625" style="57" customWidth="1"/>
    <col min="2821" max="2821" width="0.5703125" style="57" customWidth="1"/>
    <col min="2822" max="3071" width="13" style="57"/>
    <col min="3072" max="3072" width="11.28515625" style="57" customWidth="1"/>
    <col min="3073" max="3073" width="13.42578125" style="57" customWidth="1"/>
    <col min="3074" max="3074" width="16.5703125" style="57" customWidth="1"/>
    <col min="3075" max="3075" width="13.28515625" style="57" customWidth="1"/>
    <col min="3076" max="3076" width="14.140625" style="57" customWidth="1"/>
    <col min="3077" max="3077" width="0.5703125" style="57" customWidth="1"/>
    <col min="3078" max="3327" width="13" style="57"/>
    <col min="3328" max="3328" width="11.28515625" style="57" customWidth="1"/>
    <col min="3329" max="3329" width="13.42578125" style="57" customWidth="1"/>
    <col min="3330" max="3330" width="16.5703125" style="57" customWidth="1"/>
    <col min="3331" max="3331" width="13.28515625" style="57" customWidth="1"/>
    <col min="3332" max="3332" width="14.140625" style="57" customWidth="1"/>
    <col min="3333" max="3333" width="0.5703125" style="57" customWidth="1"/>
    <col min="3334" max="3583" width="13" style="57"/>
    <col min="3584" max="3584" width="11.28515625" style="57" customWidth="1"/>
    <col min="3585" max="3585" width="13.42578125" style="57" customWidth="1"/>
    <col min="3586" max="3586" width="16.5703125" style="57" customWidth="1"/>
    <col min="3587" max="3587" width="13.28515625" style="57" customWidth="1"/>
    <col min="3588" max="3588" width="14.140625" style="57" customWidth="1"/>
    <col min="3589" max="3589" width="0.5703125" style="57" customWidth="1"/>
    <col min="3590" max="3839" width="13" style="57"/>
    <col min="3840" max="3840" width="11.28515625" style="57" customWidth="1"/>
    <col min="3841" max="3841" width="13.42578125" style="57" customWidth="1"/>
    <col min="3842" max="3842" width="16.5703125" style="57" customWidth="1"/>
    <col min="3843" max="3843" width="13.28515625" style="57" customWidth="1"/>
    <col min="3844" max="3844" width="14.140625" style="57" customWidth="1"/>
    <col min="3845" max="3845" width="0.5703125" style="57" customWidth="1"/>
    <col min="3846" max="4095" width="13" style="57"/>
    <col min="4096" max="4096" width="11.28515625" style="57" customWidth="1"/>
    <col min="4097" max="4097" width="13.42578125" style="57" customWidth="1"/>
    <col min="4098" max="4098" width="16.5703125" style="57" customWidth="1"/>
    <col min="4099" max="4099" width="13.28515625" style="57" customWidth="1"/>
    <col min="4100" max="4100" width="14.140625" style="57" customWidth="1"/>
    <col min="4101" max="4101" width="0.5703125" style="57" customWidth="1"/>
    <col min="4102" max="4351" width="13" style="57"/>
    <col min="4352" max="4352" width="11.28515625" style="57" customWidth="1"/>
    <col min="4353" max="4353" width="13.42578125" style="57" customWidth="1"/>
    <col min="4354" max="4354" width="16.5703125" style="57" customWidth="1"/>
    <col min="4355" max="4355" width="13.28515625" style="57" customWidth="1"/>
    <col min="4356" max="4356" width="14.140625" style="57" customWidth="1"/>
    <col min="4357" max="4357" width="0.5703125" style="57" customWidth="1"/>
    <col min="4358" max="4607" width="13" style="57"/>
    <col min="4608" max="4608" width="11.28515625" style="57" customWidth="1"/>
    <col min="4609" max="4609" width="13.42578125" style="57" customWidth="1"/>
    <col min="4610" max="4610" width="16.5703125" style="57" customWidth="1"/>
    <col min="4611" max="4611" width="13.28515625" style="57" customWidth="1"/>
    <col min="4612" max="4612" width="14.140625" style="57" customWidth="1"/>
    <col min="4613" max="4613" width="0.5703125" style="57" customWidth="1"/>
    <col min="4614" max="4863" width="13" style="57"/>
    <col min="4864" max="4864" width="11.28515625" style="57" customWidth="1"/>
    <col min="4865" max="4865" width="13.42578125" style="57" customWidth="1"/>
    <col min="4866" max="4866" width="16.5703125" style="57" customWidth="1"/>
    <col min="4867" max="4867" width="13.28515625" style="57" customWidth="1"/>
    <col min="4868" max="4868" width="14.140625" style="57" customWidth="1"/>
    <col min="4869" max="4869" width="0.5703125" style="57" customWidth="1"/>
    <col min="4870" max="5119" width="13" style="57"/>
    <col min="5120" max="5120" width="11.28515625" style="57" customWidth="1"/>
    <col min="5121" max="5121" width="13.42578125" style="57" customWidth="1"/>
    <col min="5122" max="5122" width="16.5703125" style="57" customWidth="1"/>
    <col min="5123" max="5123" width="13.28515625" style="57" customWidth="1"/>
    <col min="5124" max="5124" width="14.140625" style="57" customWidth="1"/>
    <col min="5125" max="5125" width="0.5703125" style="57" customWidth="1"/>
    <col min="5126" max="5375" width="13" style="57"/>
    <col min="5376" max="5376" width="11.28515625" style="57" customWidth="1"/>
    <col min="5377" max="5377" width="13.42578125" style="57" customWidth="1"/>
    <col min="5378" max="5378" width="16.5703125" style="57" customWidth="1"/>
    <col min="5379" max="5379" width="13.28515625" style="57" customWidth="1"/>
    <col min="5380" max="5380" width="14.140625" style="57" customWidth="1"/>
    <col min="5381" max="5381" width="0.5703125" style="57" customWidth="1"/>
    <col min="5382" max="5631" width="13" style="57"/>
    <col min="5632" max="5632" width="11.28515625" style="57" customWidth="1"/>
    <col min="5633" max="5633" width="13.42578125" style="57" customWidth="1"/>
    <col min="5634" max="5634" width="16.5703125" style="57" customWidth="1"/>
    <col min="5635" max="5635" width="13.28515625" style="57" customWidth="1"/>
    <col min="5636" max="5636" width="14.140625" style="57" customWidth="1"/>
    <col min="5637" max="5637" width="0.5703125" style="57" customWidth="1"/>
    <col min="5638" max="5887" width="13" style="57"/>
    <col min="5888" max="5888" width="11.28515625" style="57" customWidth="1"/>
    <col min="5889" max="5889" width="13.42578125" style="57" customWidth="1"/>
    <col min="5890" max="5890" width="16.5703125" style="57" customWidth="1"/>
    <col min="5891" max="5891" width="13.28515625" style="57" customWidth="1"/>
    <col min="5892" max="5892" width="14.140625" style="57" customWidth="1"/>
    <col min="5893" max="5893" width="0.5703125" style="57" customWidth="1"/>
    <col min="5894" max="6143" width="13" style="57"/>
    <col min="6144" max="6144" width="11.28515625" style="57" customWidth="1"/>
    <col min="6145" max="6145" width="13.42578125" style="57" customWidth="1"/>
    <col min="6146" max="6146" width="16.5703125" style="57" customWidth="1"/>
    <col min="6147" max="6147" width="13.28515625" style="57" customWidth="1"/>
    <col min="6148" max="6148" width="14.140625" style="57" customWidth="1"/>
    <col min="6149" max="6149" width="0.5703125" style="57" customWidth="1"/>
    <col min="6150" max="6399" width="13" style="57"/>
    <col min="6400" max="6400" width="11.28515625" style="57" customWidth="1"/>
    <col min="6401" max="6401" width="13.42578125" style="57" customWidth="1"/>
    <col min="6402" max="6402" width="16.5703125" style="57" customWidth="1"/>
    <col min="6403" max="6403" width="13.28515625" style="57" customWidth="1"/>
    <col min="6404" max="6404" width="14.140625" style="57" customWidth="1"/>
    <col min="6405" max="6405" width="0.5703125" style="57" customWidth="1"/>
    <col min="6406" max="6655" width="13" style="57"/>
    <col min="6656" max="6656" width="11.28515625" style="57" customWidth="1"/>
    <col min="6657" max="6657" width="13.42578125" style="57" customWidth="1"/>
    <col min="6658" max="6658" width="16.5703125" style="57" customWidth="1"/>
    <col min="6659" max="6659" width="13.28515625" style="57" customWidth="1"/>
    <col min="6660" max="6660" width="14.140625" style="57" customWidth="1"/>
    <col min="6661" max="6661" width="0.5703125" style="57" customWidth="1"/>
    <col min="6662" max="6911" width="13" style="57"/>
    <col min="6912" max="6912" width="11.28515625" style="57" customWidth="1"/>
    <col min="6913" max="6913" width="13.42578125" style="57" customWidth="1"/>
    <col min="6914" max="6914" width="16.5703125" style="57" customWidth="1"/>
    <col min="6915" max="6915" width="13.28515625" style="57" customWidth="1"/>
    <col min="6916" max="6916" width="14.140625" style="57" customWidth="1"/>
    <col min="6917" max="6917" width="0.5703125" style="57" customWidth="1"/>
    <col min="6918" max="7167" width="13" style="57"/>
    <col min="7168" max="7168" width="11.28515625" style="57" customWidth="1"/>
    <col min="7169" max="7169" width="13.42578125" style="57" customWidth="1"/>
    <col min="7170" max="7170" width="16.5703125" style="57" customWidth="1"/>
    <col min="7171" max="7171" width="13.28515625" style="57" customWidth="1"/>
    <col min="7172" max="7172" width="14.140625" style="57" customWidth="1"/>
    <col min="7173" max="7173" width="0.5703125" style="57" customWidth="1"/>
    <col min="7174" max="7423" width="13" style="57"/>
    <col min="7424" max="7424" width="11.28515625" style="57" customWidth="1"/>
    <col min="7425" max="7425" width="13.42578125" style="57" customWidth="1"/>
    <col min="7426" max="7426" width="16.5703125" style="57" customWidth="1"/>
    <col min="7427" max="7427" width="13.28515625" style="57" customWidth="1"/>
    <col min="7428" max="7428" width="14.140625" style="57" customWidth="1"/>
    <col min="7429" max="7429" width="0.5703125" style="57" customWidth="1"/>
    <col min="7430" max="7679" width="13" style="57"/>
    <col min="7680" max="7680" width="11.28515625" style="57" customWidth="1"/>
    <col min="7681" max="7681" width="13.42578125" style="57" customWidth="1"/>
    <col min="7682" max="7682" width="16.5703125" style="57" customWidth="1"/>
    <col min="7683" max="7683" width="13.28515625" style="57" customWidth="1"/>
    <col min="7684" max="7684" width="14.140625" style="57" customWidth="1"/>
    <col min="7685" max="7685" width="0.5703125" style="57" customWidth="1"/>
    <col min="7686" max="7935" width="13" style="57"/>
    <col min="7936" max="7936" width="11.28515625" style="57" customWidth="1"/>
    <col min="7937" max="7937" width="13.42578125" style="57" customWidth="1"/>
    <col min="7938" max="7938" width="16.5703125" style="57" customWidth="1"/>
    <col min="7939" max="7939" width="13.28515625" style="57" customWidth="1"/>
    <col min="7940" max="7940" width="14.140625" style="57" customWidth="1"/>
    <col min="7941" max="7941" width="0.5703125" style="57" customWidth="1"/>
    <col min="7942" max="8191" width="13" style="57"/>
    <col min="8192" max="8192" width="11.28515625" style="57" customWidth="1"/>
    <col min="8193" max="8193" width="13.42578125" style="57" customWidth="1"/>
    <col min="8194" max="8194" width="16.5703125" style="57" customWidth="1"/>
    <col min="8195" max="8195" width="13.28515625" style="57" customWidth="1"/>
    <col min="8196" max="8196" width="14.140625" style="57" customWidth="1"/>
    <col min="8197" max="8197" width="0.5703125" style="57" customWidth="1"/>
    <col min="8198" max="8447" width="13" style="57"/>
    <col min="8448" max="8448" width="11.28515625" style="57" customWidth="1"/>
    <col min="8449" max="8449" width="13.42578125" style="57" customWidth="1"/>
    <col min="8450" max="8450" width="16.5703125" style="57" customWidth="1"/>
    <col min="8451" max="8451" width="13.28515625" style="57" customWidth="1"/>
    <col min="8452" max="8452" width="14.140625" style="57" customWidth="1"/>
    <col min="8453" max="8453" width="0.5703125" style="57" customWidth="1"/>
    <col min="8454" max="8703" width="13" style="57"/>
    <col min="8704" max="8704" width="11.28515625" style="57" customWidth="1"/>
    <col min="8705" max="8705" width="13.42578125" style="57" customWidth="1"/>
    <col min="8706" max="8706" width="16.5703125" style="57" customWidth="1"/>
    <col min="8707" max="8707" width="13.28515625" style="57" customWidth="1"/>
    <col min="8708" max="8708" width="14.140625" style="57" customWidth="1"/>
    <col min="8709" max="8709" width="0.5703125" style="57" customWidth="1"/>
    <col min="8710" max="8959" width="13" style="57"/>
    <col min="8960" max="8960" width="11.28515625" style="57" customWidth="1"/>
    <col min="8961" max="8961" width="13.42578125" style="57" customWidth="1"/>
    <col min="8962" max="8962" width="16.5703125" style="57" customWidth="1"/>
    <col min="8963" max="8963" width="13.28515625" style="57" customWidth="1"/>
    <col min="8964" max="8964" width="14.140625" style="57" customWidth="1"/>
    <col min="8965" max="8965" width="0.5703125" style="57" customWidth="1"/>
    <col min="8966" max="9215" width="13" style="57"/>
    <col min="9216" max="9216" width="11.28515625" style="57" customWidth="1"/>
    <col min="9217" max="9217" width="13.42578125" style="57" customWidth="1"/>
    <col min="9218" max="9218" width="16.5703125" style="57" customWidth="1"/>
    <col min="9219" max="9219" width="13.28515625" style="57" customWidth="1"/>
    <col min="9220" max="9220" width="14.140625" style="57" customWidth="1"/>
    <col min="9221" max="9221" width="0.5703125" style="57" customWidth="1"/>
    <col min="9222" max="9471" width="13" style="57"/>
    <col min="9472" max="9472" width="11.28515625" style="57" customWidth="1"/>
    <col min="9473" max="9473" width="13.42578125" style="57" customWidth="1"/>
    <col min="9474" max="9474" width="16.5703125" style="57" customWidth="1"/>
    <col min="9475" max="9475" width="13.28515625" style="57" customWidth="1"/>
    <col min="9476" max="9476" width="14.140625" style="57" customWidth="1"/>
    <col min="9477" max="9477" width="0.5703125" style="57" customWidth="1"/>
    <col min="9478" max="9727" width="13" style="57"/>
    <col min="9728" max="9728" width="11.28515625" style="57" customWidth="1"/>
    <col min="9729" max="9729" width="13.42578125" style="57" customWidth="1"/>
    <col min="9730" max="9730" width="16.5703125" style="57" customWidth="1"/>
    <col min="9731" max="9731" width="13.28515625" style="57" customWidth="1"/>
    <col min="9732" max="9732" width="14.140625" style="57" customWidth="1"/>
    <col min="9733" max="9733" width="0.5703125" style="57" customWidth="1"/>
    <col min="9734" max="9983" width="13" style="57"/>
    <col min="9984" max="9984" width="11.28515625" style="57" customWidth="1"/>
    <col min="9985" max="9985" width="13.42578125" style="57" customWidth="1"/>
    <col min="9986" max="9986" width="16.5703125" style="57" customWidth="1"/>
    <col min="9987" max="9987" width="13.28515625" style="57" customWidth="1"/>
    <col min="9988" max="9988" width="14.140625" style="57" customWidth="1"/>
    <col min="9989" max="9989" width="0.5703125" style="57" customWidth="1"/>
    <col min="9990" max="10239" width="13" style="57"/>
    <col min="10240" max="10240" width="11.28515625" style="57" customWidth="1"/>
    <col min="10241" max="10241" width="13.42578125" style="57" customWidth="1"/>
    <col min="10242" max="10242" width="16.5703125" style="57" customWidth="1"/>
    <col min="10243" max="10243" width="13.28515625" style="57" customWidth="1"/>
    <col min="10244" max="10244" width="14.140625" style="57" customWidth="1"/>
    <col min="10245" max="10245" width="0.5703125" style="57" customWidth="1"/>
    <col min="10246" max="10495" width="13" style="57"/>
    <col min="10496" max="10496" width="11.28515625" style="57" customWidth="1"/>
    <col min="10497" max="10497" width="13.42578125" style="57" customWidth="1"/>
    <col min="10498" max="10498" width="16.5703125" style="57" customWidth="1"/>
    <col min="10499" max="10499" width="13.28515625" style="57" customWidth="1"/>
    <col min="10500" max="10500" width="14.140625" style="57" customWidth="1"/>
    <col min="10501" max="10501" width="0.5703125" style="57" customWidth="1"/>
    <col min="10502" max="10751" width="13" style="57"/>
    <col min="10752" max="10752" width="11.28515625" style="57" customWidth="1"/>
    <col min="10753" max="10753" width="13.42578125" style="57" customWidth="1"/>
    <col min="10754" max="10754" width="16.5703125" style="57" customWidth="1"/>
    <col min="10755" max="10755" width="13.28515625" style="57" customWidth="1"/>
    <col min="10756" max="10756" width="14.140625" style="57" customWidth="1"/>
    <col min="10757" max="10757" width="0.5703125" style="57" customWidth="1"/>
    <col min="10758" max="11007" width="13" style="57"/>
    <col min="11008" max="11008" width="11.28515625" style="57" customWidth="1"/>
    <col min="11009" max="11009" width="13.42578125" style="57" customWidth="1"/>
    <col min="11010" max="11010" width="16.5703125" style="57" customWidth="1"/>
    <col min="11011" max="11011" width="13.28515625" style="57" customWidth="1"/>
    <col min="11012" max="11012" width="14.140625" style="57" customWidth="1"/>
    <col min="11013" max="11013" width="0.5703125" style="57" customWidth="1"/>
    <col min="11014" max="11263" width="13" style="57"/>
    <col min="11264" max="11264" width="11.28515625" style="57" customWidth="1"/>
    <col min="11265" max="11265" width="13.42578125" style="57" customWidth="1"/>
    <col min="11266" max="11266" width="16.5703125" style="57" customWidth="1"/>
    <col min="11267" max="11267" width="13.28515625" style="57" customWidth="1"/>
    <col min="11268" max="11268" width="14.140625" style="57" customWidth="1"/>
    <col min="11269" max="11269" width="0.5703125" style="57" customWidth="1"/>
    <col min="11270" max="11519" width="13" style="57"/>
    <col min="11520" max="11520" width="11.28515625" style="57" customWidth="1"/>
    <col min="11521" max="11521" width="13.42578125" style="57" customWidth="1"/>
    <col min="11522" max="11522" width="16.5703125" style="57" customWidth="1"/>
    <col min="11523" max="11523" width="13.28515625" style="57" customWidth="1"/>
    <col min="11524" max="11524" width="14.140625" style="57" customWidth="1"/>
    <col min="11525" max="11525" width="0.5703125" style="57" customWidth="1"/>
    <col min="11526" max="11775" width="13" style="57"/>
    <col min="11776" max="11776" width="11.28515625" style="57" customWidth="1"/>
    <col min="11777" max="11777" width="13.42578125" style="57" customWidth="1"/>
    <col min="11778" max="11778" width="16.5703125" style="57" customWidth="1"/>
    <col min="11779" max="11779" width="13.28515625" style="57" customWidth="1"/>
    <col min="11780" max="11780" width="14.140625" style="57" customWidth="1"/>
    <col min="11781" max="11781" width="0.5703125" style="57" customWidth="1"/>
    <col min="11782" max="12031" width="13" style="57"/>
    <col min="12032" max="12032" width="11.28515625" style="57" customWidth="1"/>
    <col min="12033" max="12033" width="13.42578125" style="57" customWidth="1"/>
    <col min="12034" max="12034" width="16.5703125" style="57" customWidth="1"/>
    <col min="12035" max="12035" width="13.28515625" style="57" customWidth="1"/>
    <col min="12036" max="12036" width="14.140625" style="57" customWidth="1"/>
    <col min="12037" max="12037" width="0.5703125" style="57" customWidth="1"/>
    <col min="12038" max="12287" width="13" style="57"/>
    <col min="12288" max="12288" width="11.28515625" style="57" customWidth="1"/>
    <col min="12289" max="12289" width="13.42578125" style="57" customWidth="1"/>
    <col min="12290" max="12290" width="16.5703125" style="57" customWidth="1"/>
    <col min="12291" max="12291" width="13.28515625" style="57" customWidth="1"/>
    <col min="12292" max="12292" width="14.140625" style="57" customWidth="1"/>
    <col min="12293" max="12293" width="0.5703125" style="57" customWidth="1"/>
    <col min="12294" max="12543" width="13" style="57"/>
    <col min="12544" max="12544" width="11.28515625" style="57" customWidth="1"/>
    <col min="12545" max="12545" width="13.42578125" style="57" customWidth="1"/>
    <col min="12546" max="12546" width="16.5703125" style="57" customWidth="1"/>
    <col min="12547" max="12547" width="13.28515625" style="57" customWidth="1"/>
    <col min="12548" max="12548" width="14.140625" style="57" customWidth="1"/>
    <col min="12549" max="12549" width="0.5703125" style="57" customWidth="1"/>
    <col min="12550" max="12799" width="13" style="57"/>
    <col min="12800" max="12800" width="11.28515625" style="57" customWidth="1"/>
    <col min="12801" max="12801" width="13.42578125" style="57" customWidth="1"/>
    <col min="12802" max="12802" width="16.5703125" style="57" customWidth="1"/>
    <col min="12803" max="12803" width="13.28515625" style="57" customWidth="1"/>
    <col min="12804" max="12804" width="14.140625" style="57" customWidth="1"/>
    <col min="12805" max="12805" width="0.5703125" style="57" customWidth="1"/>
    <col min="12806" max="13055" width="13" style="57"/>
    <col min="13056" max="13056" width="11.28515625" style="57" customWidth="1"/>
    <col min="13057" max="13057" width="13.42578125" style="57" customWidth="1"/>
    <col min="13058" max="13058" width="16.5703125" style="57" customWidth="1"/>
    <col min="13059" max="13059" width="13.28515625" style="57" customWidth="1"/>
    <col min="13060" max="13060" width="14.140625" style="57" customWidth="1"/>
    <col min="13061" max="13061" width="0.5703125" style="57" customWidth="1"/>
    <col min="13062" max="13311" width="13" style="57"/>
    <col min="13312" max="13312" width="11.28515625" style="57" customWidth="1"/>
    <col min="13313" max="13313" width="13.42578125" style="57" customWidth="1"/>
    <col min="13314" max="13314" width="16.5703125" style="57" customWidth="1"/>
    <col min="13315" max="13315" width="13.28515625" style="57" customWidth="1"/>
    <col min="13316" max="13316" width="14.140625" style="57" customWidth="1"/>
    <col min="13317" max="13317" width="0.5703125" style="57" customWidth="1"/>
    <col min="13318" max="13567" width="13" style="57"/>
    <col min="13568" max="13568" width="11.28515625" style="57" customWidth="1"/>
    <col min="13569" max="13569" width="13.42578125" style="57" customWidth="1"/>
    <col min="13570" max="13570" width="16.5703125" style="57" customWidth="1"/>
    <col min="13571" max="13571" width="13.28515625" style="57" customWidth="1"/>
    <col min="13572" max="13572" width="14.140625" style="57" customWidth="1"/>
    <col min="13573" max="13573" width="0.5703125" style="57" customWidth="1"/>
    <col min="13574" max="13823" width="13" style="57"/>
    <col min="13824" max="13824" width="11.28515625" style="57" customWidth="1"/>
    <col min="13825" max="13825" width="13.42578125" style="57" customWidth="1"/>
    <col min="13826" max="13826" width="16.5703125" style="57" customWidth="1"/>
    <col min="13827" max="13827" width="13.28515625" style="57" customWidth="1"/>
    <col min="13828" max="13828" width="14.140625" style="57" customWidth="1"/>
    <col min="13829" max="13829" width="0.5703125" style="57" customWidth="1"/>
    <col min="13830" max="14079" width="13" style="57"/>
    <col min="14080" max="14080" width="11.28515625" style="57" customWidth="1"/>
    <col min="14081" max="14081" width="13.42578125" style="57" customWidth="1"/>
    <col min="14082" max="14082" width="16.5703125" style="57" customWidth="1"/>
    <col min="14083" max="14083" width="13.28515625" style="57" customWidth="1"/>
    <col min="14084" max="14084" width="14.140625" style="57" customWidth="1"/>
    <col min="14085" max="14085" width="0.5703125" style="57" customWidth="1"/>
    <col min="14086" max="14335" width="13" style="57"/>
    <col min="14336" max="14336" width="11.28515625" style="57" customWidth="1"/>
    <col min="14337" max="14337" width="13.42578125" style="57" customWidth="1"/>
    <col min="14338" max="14338" width="16.5703125" style="57" customWidth="1"/>
    <col min="14339" max="14339" width="13.28515625" style="57" customWidth="1"/>
    <col min="14340" max="14340" width="14.140625" style="57" customWidth="1"/>
    <col min="14341" max="14341" width="0.5703125" style="57" customWidth="1"/>
    <col min="14342" max="14591" width="13" style="57"/>
    <col min="14592" max="14592" width="11.28515625" style="57" customWidth="1"/>
    <col min="14593" max="14593" width="13.42578125" style="57" customWidth="1"/>
    <col min="14594" max="14594" width="16.5703125" style="57" customWidth="1"/>
    <col min="14595" max="14595" width="13.28515625" style="57" customWidth="1"/>
    <col min="14596" max="14596" width="14.140625" style="57" customWidth="1"/>
    <col min="14597" max="14597" width="0.5703125" style="57" customWidth="1"/>
    <col min="14598" max="14847" width="13" style="57"/>
    <col min="14848" max="14848" width="11.28515625" style="57" customWidth="1"/>
    <col min="14849" max="14849" width="13.42578125" style="57" customWidth="1"/>
    <col min="14850" max="14850" width="16.5703125" style="57" customWidth="1"/>
    <col min="14851" max="14851" width="13.28515625" style="57" customWidth="1"/>
    <col min="14852" max="14852" width="14.140625" style="57" customWidth="1"/>
    <col min="14853" max="14853" width="0.5703125" style="57" customWidth="1"/>
    <col min="14854" max="15103" width="13" style="57"/>
    <col min="15104" max="15104" width="11.28515625" style="57" customWidth="1"/>
    <col min="15105" max="15105" width="13.42578125" style="57" customWidth="1"/>
    <col min="15106" max="15106" width="16.5703125" style="57" customWidth="1"/>
    <col min="15107" max="15107" width="13.28515625" style="57" customWidth="1"/>
    <col min="15108" max="15108" width="14.140625" style="57" customWidth="1"/>
    <col min="15109" max="15109" width="0.5703125" style="57" customWidth="1"/>
    <col min="15110" max="15359" width="13" style="57"/>
    <col min="15360" max="15360" width="11.28515625" style="57" customWidth="1"/>
    <col min="15361" max="15361" width="13.42578125" style="57" customWidth="1"/>
    <col min="15362" max="15362" width="16.5703125" style="57" customWidth="1"/>
    <col min="15363" max="15363" width="13.28515625" style="57" customWidth="1"/>
    <col min="15364" max="15364" width="14.140625" style="57" customWidth="1"/>
    <col min="15365" max="15365" width="0.5703125" style="57" customWidth="1"/>
    <col min="15366" max="15615" width="13" style="57"/>
    <col min="15616" max="15616" width="11.28515625" style="57" customWidth="1"/>
    <col min="15617" max="15617" width="13.42578125" style="57" customWidth="1"/>
    <col min="15618" max="15618" width="16.5703125" style="57" customWidth="1"/>
    <col min="15619" max="15619" width="13.28515625" style="57" customWidth="1"/>
    <col min="15620" max="15620" width="14.140625" style="57" customWidth="1"/>
    <col min="15621" max="15621" width="0.5703125" style="57" customWidth="1"/>
    <col min="15622" max="15871" width="13" style="57"/>
    <col min="15872" max="15872" width="11.28515625" style="57" customWidth="1"/>
    <col min="15873" max="15873" width="13.42578125" style="57" customWidth="1"/>
    <col min="15874" max="15874" width="16.5703125" style="57" customWidth="1"/>
    <col min="15875" max="15875" width="13.28515625" style="57" customWidth="1"/>
    <col min="15876" max="15876" width="14.140625" style="57" customWidth="1"/>
    <col min="15877" max="15877" width="0.5703125" style="57" customWidth="1"/>
    <col min="15878" max="16127" width="13" style="57"/>
    <col min="16128" max="16128" width="11.28515625" style="57" customWidth="1"/>
    <col min="16129" max="16129" width="13.42578125" style="57" customWidth="1"/>
    <col min="16130" max="16130" width="16.5703125" style="57" customWidth="1"/>
    <col min="16131" max="16131" width="13.28515625" style="57" customWidth="1"/>
    <col min="16132" max="16132" width="14.140625" style="57" customWidth="1"/>
    <col min="16133" max="16133" width="0.5703125" style="57" customWidth="1"/>
    <col min="16134" max="16384" width="13" style="57"/>
  </cols>
  <sheetData>
    <row r="1" spans="1:6" ht="20.25">
      <c r="A1" s="2" t="s">
        <v>45</v>
      </c>
      <c r="B1" s="38"/>
      <c r="C1" s="38"/>
      <c r="D1" s="38"/>
      <c r="E1" s="38"/>
    </row>
    <row r="2" spans="1:6" ht="15">
      <c r="A2" s="40" t="s">
        <v>43</v>
      </c>
      <c r="B2" s="41"/>
      <c r="C2" s="41"/>
      <c r="D2" s="38"/>
      <c r="E2" s="38"/>
    </row>
    <row r="3" spans="1:6" ht="15.75" thickBot="1">
      <c r="A3" s="38"/>
      <c r="B3" s="42"/>
      <c r="C3" s="42"/>
      <c r="D3" s="42"/>
      <c r="E3" s="42"/>
    </row>
    <row r="4" spans="1:6" ht="25.5" customHeight="1">
      <c r="A4" s="158" t="s">
        <v>38</v>
      </c>
      <c r="B4" s="158" t="s">
        <v>39</v>
      </c>
      <c r="C4" s="158" t="s">
        <v>24</v>
      </c>
      <c r="D4" s="158" t="s">
        <v>25</v>
      </c>
      <c r="E4" s="158" t="s">
        <v>26</v>
      </c>
    </row>
    <row r="5" spans="1:6" ht="31.5" customHeight="1" thickBot="1">
      <c r="A5" s="159" t="s">
        <v>13</v>
      </c>
      <c r="B5" s="159" t="s">
        <v>11</v>
      </c>
      <c r="C5" s="159"/>
      <c r="D5" s="159"/>
      <c r="E5" s="159"/>
    </row>
    <row r="6" spans="1:6" ht="16.5" customHeight="1" thickBot="1">
      <c r="A6" s="136" t="s">
        <v>13</v>
      </c>
      <c r="B6" s="140">
        <v>670.64</v>
      </c>
      <c r="C6" s="71">
        <f>B6</f>
        <v>670.64</v>
      </c>
      <c r="D6" s="104"/>
      <c r="E6" s="128">
        <f>C6*D6</f>
        <v>0</v>
      </c>
    </row>
    <row r="7" spans="1:6" ht="16.5" customHeight="1" thickBot="1">
      <c r="A7" s="136" t="s">
        <v>40</v>
      </c>
      <c r="B7" s="141">
        <v>515.45000000000005</v>
      </c>
      <c r="C7" s="43">
        <f t="shared" ref="C7:C8" si="0">B7</f>
        <v>515.45000000000005</v>
      </c>
      <c r="D7" s="104"/>
      <c r="E7" s="129">
        <f t="shared" ref="E7:E9" si="1">C7*D7</f>
        <v>0</v>
      </c>
    </row>
    <row r="8" spans="1:6" ht="16.5" customHeight="1">
      <c r="A8" s="136" t="s">
        <v>16</v>
      </c>
      <c r="B8" s="141">
        <v>32.25</v>
      </c>
      <c r="C8" s="43">
        <f t="shared" si="0"/>
        <v>32.25</v>
      </c>
      <c r="D8" s="104"/>
      <c r="E8" s="129">
        <f t="shared" si="1"/>
        <v>0</v>
      </c>
    </row>
    <row r="9" spans="1:6" ht="16.5" customHeight="1" thickBot="1">
      <c r="A9" s="50"/>
      <c r="B9" s="47">
        <f>SUM(B6:B8)</f>
        <v>1218.3400000000001</v>
      </c>
      <c r="C9" s="47">
        <f>SUM(C6:C8)</f>
        <v>1218.3400000000001</v>
      </c>
      <c r="D9" s="48"/>
      <c r="E9" s="129">
        <f t="shared" si="1"/>
        <v>0</v>
      </c>
    </row>
    <row r="10" spans="1:6" ht="15.75" thickBot="1">
      <c r="A10" s="53"/>
      <c r="B10" s="51"/>
      <c r="C10" s="51"/>
      <c r="D10" s="52" t="s">
        <v>27</v>
      </c>
      <c r="E10" s="113">
        <f>SUM(E6:E8)</f>
        <v>0</v>
      </c>
    </row>
    <row r="11" spans="1:6" ht="15.75" thickBot="1">
      <c r="A11" s="53"/>
      <c r="B11" s="51"/>
      <c r="C11" s="46"/>
      <c r="D11" s="72" t="s">
        <v>28</v>
      </c>
      <c r="E11" s="114">
        <f>E10*1.19</f>
        <v>0</v>
      </c>
      <c r="F11" s="58"/>
    </row>
    <row r="12" spans="1:6" ht="15.75" thickBot="1">
      <c r="A12" s="53"/>
      <c r="B12" s="51"/>
      <c r="C12" s="46"/>
      <c r="D12" s="52" t="s">
        <v>34</v>
      </c>
      <c r="E12" s="115">
        <f>E11*3</f>
        <v>0</v>
      </c>
    </row>
    <row r="13" spans="1:6" ht="15">
      <c r="A13" s="59"/>
      <c r="B13" s="51"/>
      <c r="C13" s="46"/>
      <c r="D13" s="46"/>
      <c r="E13" s="52"/>
    </row>
    <row r="14" spans="1:6">
      <c r="A14" s="59"/>
      <c r="B14" s="59"/>
      <c r="C14" s="59"/>
      <c r="D14" s="59"/>
      <c r="E14" s="59"/>
    </row>
    <row r="15" spans="1:6" s="60" customFormat="1">
      <c r="A15" s="59"/>
      <c r="B15" s="59"/>
      <c r="C15" s="59"/>
      <c r="D15" s="59"/>
      <c r="E15" s="59"/>
    </row>
    <row r="16" spans="1:6">
      <c r="A16" s="61"/>
      <c r="B16" s="59"/>
      <c r="C16" s="59"/>
      <c r="D16" s="59"/>
    </row>
    <row r="17" spans="1:5">
      <c r="A17" s="61"/>
      <c r="B17" s="61"/>
      <c r="C17" s="61"/>
      <c r="D17" s="61"/>
      <c r="E17" s="61"/>
    </row>
    <row r="18" spans="1:5" ht="16.5" customHeight="1">
      <c r="A18" s="62"/>
      <c r="B18" s="61"/>
      <c r="C18" s="61"/>
      <c r="D18" s="61"/>
      <c r="E18" s="61"/>
    </row>
    <row r="19" spans="1:5" ht="16.5" customHeight="1">
      <c r="A19" s="62"/>
      <c r="B19" s="62"/>
      <c r="C19" s="62"/>
      <c r="D19" s="61"/>
      <c r="E19" s="61"/>
    </row>
    <row r="20" spans="1:5" ht="16.5" customHeight="1">
      <c r="A20" s="62"/>
      <c r="B20" s="62"/>
      <c r="C20" s="61"/>
      <c r="D20" s="61"/>
      <c r="E20" s="61"/>
    </row>
    <row r="21" spans="1:5">
      <c r="A21" s="63"/>
      <c r="B21" s="62"/>
      <c r="C21" s="61"/>
      <c r="D21" s="61"/>
      <c r="E21" s="61"/>
    </row>
    <row r="22" spans="1:5">
      <c r="A22" s="63"/>
      <c r="B22" s="62"/>
      <c r="C22" s="61"/>
      <c r="D22" s="61"/>
      <c r="E22" s="61"/>
    </row>
    <row r="23" spans="1:5">
      <c r="A23" s="63"/>
      <c r="B23" s="62"/>
      <c r="C23" s="61"/>
      <c r="D23" s="61"/>
      <c r="E23" s="61"/>
    </row>
    <row r="24" spans="1:5">
      <c r="A24" s="63"/>
      <c r="B24" s="160"/>
      <c r="C24" s="160"/>
      <c r="D24" s="160"/>
      <c r="E24" s="160"/>
    </row>
    <row r="25" spans="1:5">
      <c r="A25" s="63"/>
      <c r="B25" s="64"/>
      <c r="C25" s="64"/>
      <c r="D25" s="64"/>
      <c r="E25" s="64"/>
    </row>
    <row r="26" spans="1:5">
      <c r="A26" s="63"/>
      <c r="B26" s="160"/>
      <c r="C26" s="160"/>
      <c r="D26" s="160"/>
      <c r="E26" s="160"/>
    </row>
    <row r="27" spans="1:5">
      <c r="A27" s="63"/>
      <c r="B27" s="64"/>
      <c r="C27" s="64"/>
      <c r="D27" s="64"/>
      <c r="E27" s="64"/>
    </row>
    <row r="28" spans="1:5">
      <c r="A28" s="63"/>
      <c r="B28" s="62"/>
      <c r="C28" s="61"/>
      <c r="D28" s="61"/>
      <c r="E28" s="61"/>
    </row>
    <row r="29" spans="1:5">
      <c r="A29" s="63"/>
      <c r="B29" s="62"/>
      <c r="C29" s="61"/>
      <c r="D29" s="61"/>
      <c r="E29" s="61"/>
    </row>
    <row r="30" spans="1:5">
      <c r="A30" s="63"/>
      <c r="B30" s="62"/>
      <c r="C30" s="61"/>
      <c r="D30" s="61"/>
      <c r="E30" s="61"/>
    </row>
    <row r="31" spans="1:5">
      <c r="A31" s="63"/>
      <c r="B31" s="62"/>
      <c r="C31" s="61"/>
      <c r="D31" s="61"/>
      <c r="E31" s="61"/>
    </row>
    <row r="32" spans="1:5">
      <c r="A32" s="63"/>
      <c r="B32" s="62"/>
      <c r="C32" s="61"/>
      <c r="D32" s="61"/>
      <c r="E32" s="61"/>
    </row>
    <row r="33" spans="1:5">
      <c r="A33" s="62"/>
      <c r="B33" s="160"/>
      <c r="C33" s="160"/>
      <c r="D33" s="160"/>
      <c r="E33" s="160"/>
    </row>
    <row r="34" spans="1:5">
      <c r="A34" s="62"/>
      <c r="B34" s="62"/>
      <c r="C34" s="61"/>
      <c r="D34" s="61"/>
      <c r="E34" s="62"/>
    </row>
    <row r="35" spans="1:5" ht="15">
      <c r="A35" s="62"/>
      <c r="B35" s="61"/>
      <c r="C35" s="61"/>
      <c r="D35" s="61"/>
      <c r="E35" s="65"/>
    </row>
    <row r="36" spans="1:5" ht="15">
      <c r="A36" s="61"/>
      <c r="B36" s="61"/>
      <c r="C36" s="61"/>
      <c r="D36" s="61"/>
      <c r="E36" s="66"/>
    </row>
    <row r="37" spans="1:5">
      <c r="A37" s="61"/>
      <c r="B37" s="61"/>
      <c r="C37" s="61"/>
      <c r="D37" s="61"/>
      <c r="E37" s="61"/>
    </row>
    <row r="38" spans="1:5">
      <c r="A38" s="61"/>
      <c r="B38" s="61"/>
      <c r="C38" s="67"/>
      <c r="D38" s="61"/>
      <c r="E38" s="61"/>
    </row>
    <row r="39" spans="1:5">
      <c r="A39" s="61"/>
      <c r="B39" s="61"/>
      <c r="C39" s="61"/>
      <c r="D39" s="68"/>
      <c r="E39" s="61"/>
    </row>
    <row r="40" spans="1:5">
      <c r="A40" s="61"/>
      <c r="B40" s="61"/>
      <c r="C40" s="61"/>
      <c r="D40" s="68"/>
      <c r="E40" s="61"/>
    </row>
    <row r="41" spans="1:5">
      <c r="B41" s="61"/>
      <c r="C41" s="61"/>
      <c r="D41" s="68"/>
      <c r="E41" s="61"/>
    </row>
    <row r="42" spans="1:5">
      <c r="C42" s="69"/>
      <c r="D42" s="70"/>
      <c r="E42" s="61"/>
    </row>
    <row r="43" spans="1:5">
      <c r="C43" s="69"/>
      <c r="D43" s="70"/>
      <c r="E43" s="61"/>
    </row>
  </sheetData>
  <mergeCells count="8">
    <mergeCell ref="A4:A5"/>
    <mergeCell ref="B4:B5"/>
    <mergeCell ref="B33:E33"/>
    <mergeCell ref="C4:C5"/>
    <mergeCell ref="D4:D5"/>
    <mergeCell ref="E4:E5"/>
    <mergeCell ref="B24:E24"/>
    <mergeCell ref="B26:E26"/>
  </mergeCells>
  <pageMargins left="0.35433070866141736" right="0.19" top="0.41" bottom="0.21" header="0.56999999999999995" footer="0.18"/>
  <pageSetup paperSize="9"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Unterhaltsreinigung Schulgebäud</vt:lpstr>
      <vt:lpstr>Unterhaltsreinigung Turnhalle</vt:lpstr>
      <vt:lpstr>Einpflege Schule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2026-07-02T11:54:33Z</dcterms:modified>
</cp:coreProperties>
</file>