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DATEN\FB32\FB\03 GB322\02 Gebäudereinigung\05.1 Objektgruppe 3\01 Ausschreibung 10.2026 - 07.2029\Los 3\Kalkulationsblätter\"/>
    </mc:Choice>
  </mc:AlternateContent>
  <xr:revisionPtr revIDLastSave="0" documentId="13_ncr:1_{DFD785C1-7761-4008-866D-8D6A2CAFE0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nterhaltsreinigung " sheetId="2" r:id="rId1"/>
    <sheet name="Einpfle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3" l="1"/>
  <c r="I25" i="2"/>
  <c r="D8" i="3"/>
  <c r="D7" i="3"/>
  <c r="D6" i="3"/>
  <c r="B8" i="3" l="1"/>
  <c r="F7" i="3"/>
  <c r="F6" i="3"/>
  <c r="F9" i="3" l="1"/>
  <c r="F10" i="3"/>
  <c r="G8" i="2" l="1"/>
  <c r="I8" i="2" s="1"/>
  <c r="E6" i="2"/>
  <c r="E8" i="2"/>
  <c r="E9" i="2"/>
  <c r="G9" i="2" s="1"/>
  <c r="I9" i="2" s="1"/>
  <c r="E10" i="2"/>
  <c r="G10" i="2" s="1"/>
  <c r="I10" i="2" s="1"/>
  <c r="E11" i="2"/>
  <c r="G11" i="2" s="1"/>
  <c r="I11" i="2" s="1"/>
  <c r="E12" i="2"/>
  <c r="G12" i="2" s="1"/>
  <c r="I12" i="2" s="1"/>
  <c r="E13" i="2"/>
  <c r="G13" i="2" s="1"/>
  <c r="I13" i="2" s="1"/>
  <c r="E14" i="2"/>
  <c r="G14" i="2" s="1"/>
  <c r="I14" i="2" s="1"/>
  <c r="E15" i="2"/>
  <c r="G15" i="2" s="1"/>
  <c r="I15" i="2" s="1"/>
  <c r="E16" i="2"/>
  <c r="G16" i="2" s="1"/>
  <c r="I16" i="2" s="1"/>
  <c r="E18" i="2" l="1"/>
  <c r="E17" i="2"/>
  <c r="E7" i="2"/>
  <c r="G7" i="2" s="1"/>
  <c r="E19" i="2" l="1"/>
  <c r="C19" i="2"/>
  <c r="G17" i="2" l="1"/>
  <c r="I7" i="2"/>
  <c r="G18" i="2" l="1"/>
  <c r="I18" i="2" s="1"/>
  <c r="I17" i="2"/>
  <c r="G6" i="2" l="1"/>
  <c r="I6" i="2" l="1"/>
  <c r="G19" i="2"/>
  <c r="I27" i="2" s="1"/>
  <c r="I28" i="2" l="1"/>
  <c r="I19" i="2"/>
  <c r="I23" i="2" l="1"/>
  <c r="I24" i="2" s="1"/>
  <c r="I26" i="2" l="1"/>
</calcChain>
</file>

<file path=xl/sharedStrings.xml><?xml version="1.0" encoding="utf-8"?>
<sst xmlns="http://schemas.openxmlformats.org/spreadsheetml/2006/main" count="53" uniqueCount="41">
  <si>
    <t>Reinigungs-
turnus</t>
  </si>
  <si>
    <t>E</t>
  </si>
  <si>
    <t>Objekt:</t>
  </si>
  <si>
    <t>Reinigungs-</t>
  </si>
  <si>
    <t>Gesamtfläche</t>
  </si>
  <si>
    <t>Jahresum-
rechnungs-
faktor</t>
  </si>
  <si>
    <t>kalkulierte 
qm-Leistung 
pro Std.</t>
  </si>
  <si>
    <t>kalkulierter 
Stundensatz 
in Euro</t>
  </si>
  <si>
    <t>Jahrespreis 
in Euro</t>
  </si>
  <si>
    <t>gruppe</t>
  </si>
  <si>
    <t>pro Woche</t>
  </si>
  <si>
    <t>in qm</t>
  </si>
  <si>
    <t>C</t>
  </si>
  <si>
    <t xml:space="preserve">Jahresreinigungs-
fläche in qm 
</t>
  </si>
  <si>
    <t xml:space="preserve">Leistungs-
stunden
pro Jahr </t>
  </si>
  <si>
    <t>Auftragssumme pro Monat (netto)</t>
  </si>
  <si>
    <t>Auftragssumme pro Monat (brutto)</t>
  </si>
  <si>
    <t>Auftragssumme Vertragslaufzeit (netto)</t>
  </si>
  <si>
    <t>Auftragssumme Vertragslaufzeit (brutto)</t>
  </si>
  <si>
    <t>Kalkulatorisch pro Reinigungsgang mind. Zu leistende Reinigungszeit (in Dezimal) :</t>
  </si>
  <si>
    <t>Kalkulatorisch pro Reinigungsgang mind. Zu leistende Reinigungszeit (in Zeitstunden) :</t>
  </si>
  <si>
    <t>K</t>
  </si>
  <si>
    <t>L 3: Kalkulationsblatt Unterhaltsreinigung</t>
  </si>
  <si>
    <t>Verwaltungsnebenstelle Kaiser-Wilhelm-Straße</t>
  </si>
  <si>
    <t>A</t>
  </si>
  <si>
    <t>D</t>
  </si>
  <si>
    <t>G4</t>
  </si>
  <si>
    <t>I1</t>
  </si>
  <si>
    <t>1 x m</t>
  </si>
  <si>
    <t>Reinigungs-gruppe</t>
  </si>
  <si>
    <t>Gesamtfläche in qm</t>
  </si>
  <si>
    <t xml:space="preserve">Jahresreinigungs-
fläche in qm </t>
  </si>
  <si>
    <t>Kosten pro qm</t>
  </si>
  <si>
    <t>Jahrespreis
Stundensatz 
in Euro</t>
  </si>
  <si>
    <t>A1</t>
  </si>
  <si>
    <t>Angebotssumme pro Jahr netto:</t>
  </si>
  <si>
    <t>Angebotssumme pro Jahr brutto:</t>
  </si>
  <si>
    <t>Auftragssumme für die Vertragslaufzeit: (brutto)</t>
  </si>
  <si>
    <t>L 3: Kalkulationsblatt Einpflege</t>
  </si>
  <si>
    <t>Jahr</t>
  </si>
  <si>
    <t>Anzahl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</si>
</sst>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0"/>
    <numFmt numFmtId="166" formatCode="[h]:mm;@"/>
    <numFmt numFmtId="167" formatCode="#,##0.00\ &quot;€&quot;"/>
  </numFmts>
  <fonts count="11"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0"/>
      <name val="Arial"/>
      <family val="2"/>
    </font>
    <font>
      <b/>
      <sz val="11"/>
      <name val="Klavika Regular"/>
    </font>
    <font>
      <sz val="11"/>
      <name val="Klavika Regular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 indent="1"/>
    </xf>
    <xf numFmtId="44" fontId="3" fillId="0" borderId="3" xfId="3" applyFont="1" applyFill="1" applyBorder="1" applyAlignment="1">
      <alignment horizontal="right" indent="3"/>
    </xf>
    <xf numFmtId="0" fontId="4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4" fontId="3" fillId="0" borderId="0" xfId="0" applyNumberFormat="1" applyFont="1" applyFill="1" applyBorder="1"/>
    <xf numFmtId="44" fontId="3" fillId="0" borderId="0" xfId="3" applyFont="1" applyFill="1" applyBorder="1" applyAlignment="1">
      <alignment horizontal="right"/>
    </xf>
    <xf numFmtId="44" fontId="4" fillId="0" borderId="0" xfId="3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44" fontId="3" fillId="0" borderId="7" xfId="3" applyFont="1" applyFill="1" applyBorder="1" applyAlignment="1">
      <alignment horizontal="right" indent="3"/>
    </xf>
    <xf numFmtId="0" fontId="7" fillId="0" borderId="0" xfId="0" applyFont="1"/>
    <xf numFmtId="0" fontId="6" fillId="0" borderId="0" xfId="0" applyFont="1"/>
    <xf numFmtId="0" fontId="1" fillId="0" borderId="0" xfId="0" applyFo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4" fontId="4" fillId="0" borderId="0" xfId="0" applyNumberFormat="1" applyFont="1" applyBorder="1"/>
    <xf numFmtId="165" fontId="3" fillId="0" borderId="0" xfId="0" applyNumberFormat="1" applyFont="1" applyFill="1" applyBorder="1" applyAlignment="1">
      <alignment horizontal="center"/>
    </xf>
    <xf numFmtId="44" fontId="3" fillId="0" borderId="12" xfId="0" applyNumberFormat="1" applyFont="1" applyFill="1" applyBorder="1"/>
    <xf numFmtId="0" fontId="3" fillId="0" borderId="5" xfId="0" applyFont="1" applyFill="1" applyBorder="1"/>
    <xf numFmtId="0" fontId="4" fillId="0" borderId="0" xfId="0" applyFont="1" applyFill="1" applyBorder="1" applyAlignment="1">
      <alignment horizontal="right"/>
    </xf>
    <xf numFmtId="44" fontId="4" fillId="0" borderId="12" xfId="2" applyFont="1" applyFill="1" applyBorder="1" applyAlignment="1">
      <alignment horizontal="center"/>
    </xf>
    <xf numFmtId="44" fontId="4" fillId="0" borderId="9" xfId="3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44" fontId="4" fillId="0" borderId="14" xfId="2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166" fontId="6" fillId="0" borderId="4" xfId="0" applyNumberFormat="1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6" xfId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4" fontId="3" fillId="0" borderId="1" xfId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6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4" fontId="3" fillId="0" borderId="5" xfId="2" applyFont="1" applyFill="1" applyBorder="1"/>
    <xf numFmtId="44" fontId="3" fillId="2" borderId="1" xfId="3" applyFont="1" applyFill="1" applyBorder="1" applyAlignment="1">
      <alignment horizontal="center"/>
    </xf>
    <xf numFmtId="4" fontId="3" fillId="0" borderId="10" xfId="0" applyNumberFormat="1" applyFont="1" applyFill="1" applyBorder="1" applyAlignment="1">
      <alignment horizontal="right" indent="1"/>
    </xf>
    <xf numFmtId="4" fontId="3" fillId="0" borderId="10" xfId="1" applyNumberFormat="1" applyFont="1" applyFill="1" applyBorder="1" applyAlignment="1">
      <alignment horizontal="right" indent="1"/>
    </xf>
    <xf numFmtId="44" fontId="3" fillId="0" borderId="10" xfId="3" applyFont="1" applyFill="1" applyBorder="1" applyAlignment="1">
      <alignment horizontal="right" indent="3"/>
    </xf>
    <xf numFmtId="1" fontId="3" fillId="2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right" indent="1"/>
    </xf>
    <xf numFmtId="44" fontId="3" fillId="0" borderId="18" xfId="3" applyFont="1" applyFill="1" applyBorder="1" applyAlignment="1">
      <alignment horizontal="right" indent="3"/>
    </xf>
    <xf numFmtId="0" fontId="4" fillId="0" borderId="2" xfId="4" applyFont="1" applyBorder="1" applyAlignment="1">
      <alignment horizontal="center"/>
    </xf>
    <xf numFmtId="164" fontId="3" fillId="4" borderId="1" xfId="5" applyNumberFormat="1" applyFont="1" applyFill="1" applyBorder="1" applyAlignment="1">
      <alignment horizontal="center"/>
    </xf>
    <xf numFmtId="164" fontId="3" fillId="0" borderId="1" xfId="5" applyFont="1" applyBorder="1" applyAlignment="1">
      <alignment horizontal="center"/>
    </xf>
    <xf numFmtId="167" fontId="3" fillId="5" borderId="3" xfId="2" applyNumberFormat="1" applyFont="1" applyFill="1" applyBorder="1"/>
    <xf numFmtId="164" fontId="3" fillId="4" borderId="6" xfId="5" applyNumberFormat="1" applyFont="1" applyFill="1" applyBorder="1" applyAlignment="1">
      <alignment horizontal="center"/>
    </xf>
    <xf numFmtId="164" fontId="3" fillId="0" borderId="6" xfId="5" applyFont="1" applyBorder="1" applyAlignment="1">
      <alignment horizontal="center"/>
    </xf>
    <xf numFmtId="167" fontId="3" fillId="5" borderId="18" xfId="2" applyNumberFormat="1" applyFont="1" applyFill="1" applyBorder="1"/>
    <xf numFmtId="0" fontId="4" fillId="0" borderId="5" xfId="4" applyFont="1" applyFill="1" applyBorder="1"/>
    <xf numFmtId="0" fontId="3" fillId="0" borderId="0" xfId="4" applyFont="1" applyFill="1" applyBorder="1" applyAlignment="1">
      <alignment horizontal="center"/>
    </xf>
    <xf numFmtId="44" fontId="3" fillId="0" borderId="0" xfId="4" applyNumberFormat="1" applyFont="1" applyFill="1" applyBorder="1"/>
    <xf numFmtId="0" fontId="3" fillId="0" borderId="5" xfId="4" applyFont="1" applyFill="1" applyBorder="1"/>
    <xf numFmtId="0" fontId="3" fillId="0" borderId="0" xfId="4" applyFont="1" applyFill="1" applyBorder="1"/>
    <xf numFmtId="0" fontId="4" fillId="0" borderId="0" xfId="4" applyFont="1" applyFill="1" applyBorder="1" applyAlignment="1">
      <alignment horizontal="right"/>
    </xf>
    <xf numFmtId="167" fontId="4" fillId="0" borderId="4" xfId="2" applyNumberFormat="1" applyFont="1" applyFill="1" applyBorder="1"/>
    <xf numFmtId="0" fontId="3" fillId="0" borderId="0" xfId="4" applyFont="1" applyBorder="1"/>
    <xf numFmtId="0" fontId="9" fillId="0" borderId="0" xfId="4" applyFont="1" applyAlignment="1">
      <alignment horizontal="right"/>
    </xf>
    <xf numFmtId="167" fontId="4" fillId="0" borderId="10" xfId="2" applyNumberFormat="1" applyFont="1" applyFill="1" applyBorder="1"/>
    <xf numFmtId="167" fontId="9" fillId="0" borderId="4" xfId="4" applyNumberFormat="1" applyFont="1" applyBorder="1"/>
    <xf numFmtId="0" fontId="10" fillId="0" borderId="0" xfId="4" applyFont="1" applyFill="1" applyBorder="1"/>
    <xf numFmtId="0" fontId="8" fillId="3" borderId="9" xfId="4" applyFont="1" applyFill="1" applyBorder="1" applyAlignment="1">
      <alignment horizontal="center" wrapText="1"/>
    </xf>
    <xf numFmtId="0" fontId="8" fillId="3" borderId="10" xfId="4" applyFont="1" applyFill="1" applyBorder="1" applyAlignment="1">
      <alignment horizontal="center" wrapText="1"/>
    </xf>
    <xf numFmtId="49" fontId="3" fillId="0" borderId="1" xfId="5" applyNumberFormat="1" applyFont="1" applyBorder="1" applyAlignment="1">
      <alignment horizontal="center"/>
    </xf>
    <xf numFmtId="2" fontId="3" fillId="2" borderId="1" xfId="4" applyNumberFormat="1" applyFont="1" applyFill="1" applyBorder="1" applyAlignment="1" applyProtection="1">
      <alignment horizontal="center"/>
      <protection locked="0"/>
    </xf>
    <xf numFmtId="0" fontId="4" fillId="0" borderId="8" xfId="4" applyFont="1" applyBorder="1" applyAlignment="1">
      <alignment horizontal="center"/>
    </xf>
    <xf numFmtId="49" fontId="3" fillId="0" borderId="6" xfId="5" applyNumberFormat="1" applyFont="1" applyBorder="1" applyAlignment="1">
      <alignment horizontal="center"/>
    </xf>
    <xf numFmtId="2" fontId="3" fillId="2" borderId="6" xfId="4" applyNumberFormat="1" applyFont="1" applyFill="1" applyBorder="1" applyAlignment="1" applyProtection="1">
      <alignment horizontal="center"/>
      <protection locked="0"/>
    </xf>
    <xf numFmtId="4" fontId="4" fillId="0" borderId="0" xfId="4" applyNumberFormat="1" applyFont="1" applyBorder="1"/>
    <xf numFmtId="4" fontId="4" fillId="0" borderId="4" xfId="4" applyNumberFormat="1" applyFont="1" applyBorder="1"/>
    <xf numFmtId="164" fontId="3" fillId="0" borderId="4" xfId="5" applyFont="1" applyBorder="1" applyAlignment="1">
      <alignment horizontal="center"/>
    </xf>
    <xf numFmtId="0" fontId="4" fillId="0" borderId="9" xfId="3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8" fillId="3" borderId="9" xfId="4" applyFont="1" applyFill="1" applyBorder="1" applyAlignment="1">
      <alignment horizontal="center" wrapText="1"/>
    </xf>
    <xf numFmtId="0" fontId="8" fillId="3" borderId="10" xfId="4" applyFont="1" applyFill="1" applyBorder="1" applyAlignment="1">
      <alignment horizontal="center" wrapText="1"/>
    </xf>
    <xf numFmtId="0" fontId="8" fillId="3" borderId="17" xfId="4" applyFont="1" applyFill="1" applyBorder="1" applyAlignment="1">
      <alignment horizontal="center" wrapText="1"/>
    </xf>
  </cellXfs>
  <cellStyles count="6">
    <cellStyle name="Euro" xfId="2" xr:uid="{00000000-0005-0000-0000-000000000000}"/>
    <cellStyle name="Komma" xfId="1" builtinId="3"/>
    <cellStyle name="Komma 2" xfId="5" xr:uid="{00000000-0005-0000-0000-000002000000}"/>
    <cellStyle name="Standard" xfId="0" builtinId="0"/>
    <cellStyle name="Standard 2" xfId="4" xr:uid="{00000000-0005-0000-0000-000004000000}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zoomScaleNormal="100" workbookViewId="0">
      <selection activeCell="I29" sqref="I29"/>
    </sheetView>
  </sheetViews>
  <sheetFormatPr baseColWidth="10" defaultRowHeight="14.25"/>
  <cols>
    <col min="1" max="1" width="13.375" style="1" customWidth="1"/>
    <col min="2" max="2" width="19" style="1" bestFit="1" customWidth="1"/>
    <col min="3" max="3" width="14.875" style="1" customWidth="1"/>
    <col min="4" max="4" width="11.875" style="1" customWidth="1"/>
    <col min="5" max="5" width="17.625" style="1" customWidth="1"/>
    <col min="6" max="6" width="13.875" style="1" customWidth="1"/>
    <col min="7" max="7" width="12.625" style="1" customWidth="1"/>
    <col min="8" max="8" width="12.875" style="1" customWidth="1"/>
    <col min="9" max="9" width="18.75" style="1" bestFit="1" customWidth="1"/>
    <col min="10" max="10" width="0.625" customWidth="1"/>
  </cols>
  <sheetData>
    <row r="1" spans="1:9" s="17" customFormat="1" ht="20.25">
      <c r="A1" s="17" t="s">
        <v>22</v>
      </c>
    </row>
    <row r="2" spans="1:9" s="19" customFormat="1" ht="15">
      <c r="A2" s="18" t="s">
        <v>2</v>
      </c>
      <c r="B2" s="18" t="s">
        <v>23</v>
      </c>
    </row>
    <row r="3" spans="1:9" s="19" customFormat="1" ht="15.75" thickBot="1">
      <c r="A3" s="18"/>
      <c r="B3" s="18"/>
    </row>
    <row r="4" spans="1:9" s="19" customFormat="1" ht="30" customHeight="1">
      <c r="A4" s="20" t="s">
        <v>3</v>
      </c>
      <c r="B4" s="47" t="s">
        <v>0</v>
      </c>
      <c r="C4" s="20" t="s">
        <v>4</v>
      </c>
      <c r="D4" s="88" t="s">
        <v>5</v>
      </c>
      <c r="E4" s="88" t="s">
        <v>13</v>
      </c>
      <c r="F4" s="88" t="s">
        <v>6</v>
      </c>
      <c r="G4" s="91" t="s">
        <v>14</v>
      </c>
      <c r="H4" s="88" t="s">
        <v>7</v>
      </c>
      <c r="I4" s="47" t="s">
        <v>8</v>
      </c>
    </row>
    <row r="5" spans="1:9" s="19" customFormat="1" ht="15.75" thickBot="1">
      <c r="A5" s="21" t="s">
        <v>9</v>
      </c>
      <c r="B5" s="21" t="s">
        <v>10</v>
      </c>
      <c r="C5" s="21" t="s">
        <v>11</v>
      </c>
      <c r="D5" s="89"/>
      <c r="E5" s="89"/>
      <c r="F5" s="90"/>
      <c r="G5" s="92"/>
      <c r="H5" s="90"/>
      <c r="I5" s="21"/>
    </row>
    <row r="6" spans="1:9" ht="15">
      <c r="A6" s="39" t="s">
        <v>24</v>
      </c>
      <c r="B6" s="40">
        <v>2.5</v>
      </c>
      <c r="C6" s="41">
        <v>344.21</v>
      </c>
      <c r="D6" s="40">
        <v>125</v>
      </c>
      <c r="E6" s="42">
        <f>C6*D6</f>
        <v>43026.25</v>
      </c>
      <c r="F6" s="49"/>
      <c r="G6" s="8" t="e">
        <f t="shared" ref="G6:G18" si="0">E6/F6</f>
        <v>#DIV/0!</v>
      </c>
      <c r="H6" s="51"/>
      <c r="I6" s="16" t="e">
        <f t="shared" ref="I6:I18" si="1">G6*H6</f>
        <v>#DIV/0!</v>
      </c>
    </row>
    <row r="7" spans="1:9" ht="15">
      <c r="A7" s="7" t="s">
        <v>12</v>
      </c>
      <c r="B7" s="4">
        <v>2.5</v>
      </c>
      <c r="C7" s="43">
        <v>1286.6099999999999</v>
      </c>
      <c r="D7" s="4">
        <v>125</v>
      </c>
      <c r="E7" s="44">
        <f>C7*D7</f>
        <v>160826.25</v>
      </c>
      <c r="F7" s="49"/>
      <c r="G7" s="8" t="e">
        <f t="shared" si="0"/>
        <v>#DIV/0!</v>
      </c>
      <c r="H7" s="51"/>
      <c r="I7" s="9" t="e">
        <f t="shared" si="1"/>
        <v>#DIV/0!</v>
      </c>
    </row>
    <row r="8" spans="1:9" ht="15">
      <c r="A8" s="7" t="s">
        <v>25</v>
      </c>
      <c r="B8" s="4">
        <v>1</v>
      </c>
      <c r="C8" s="43">
        <v>18.41</v>
      </c>
      <c r="D8" s="4">
        <v>50</v>
      </c>
      <c r="E8" s="44">
        <f t="shared" ref="E8:E16" si="2">C8*D8</f>
        <v>920.5</v>
      </c>
      <c r="F8" s="49"/>
      <c r="G8" s="8" t="e">
        <f t="shared" si="0"/>
        <v>#DIV/0!</v>
      </c>
      <c r="H8" s="51"/>
      <c r="I8" s="9" t="e">
        <f t="shared" si="1"/>
        <v>#DIV/0!</v>
      </c>
    </row>
    <row r="9" spans="1:9" ht="15">
      <c r="A9" s="7" t="s">
        <v>1</v>
      </c>
      <c r="B9" s="4">
        <v>5</v>
      </c>
      <c r="C9" s="43">
        <v>497.91</v>
      </c>
      <c r="D9" s="4">
        <v>250</v>
      </c>
      <c r="E9" s="44">
        <f t="shared" si="2"/>
        <v>124477.5</v>
      </c>
      <c r="F9" s="49"/>
      <c r="G9" s="8" t="e">
        <f t="shared" si="0"/>
        <v>#DIV/0!</v>
      </c>
      <c r="H9" s="51"/>
      <c r="I9" s="9" t="e">
        <f t="shared" si="1"/>
        <v>#DIV/0!</v>
      </c>
    </row>
    <row r="10" spans="1:9" ht="15">
      <c r="A10" s="7" t="s">
        <v>1</v>
      </c>
      <c r="B10" s="4">
        <v>2.5</v>
      </c>
      <c r="C10" s="43">
        <v>242.87</v>
      </c>
      <c r="D10" s="4">
        <v>125</v>
      </c>
      <c r="E10" s="44">
        <f t="shared" si="2"/>
        <v>30358.75</v>
      </c>
      <c r="F10" s="49"/>
      <c r="G10" s="8" t="e">
        <f t="shared" si="0"/>
        <v>#DIV/0!</v>
      </c>
      <c r="H10" s="51"/>
      <c r="I10" s="9" t="e">
        <f t="shared" si="1"/>
        <v>#DIV/0!</v>
      </c>
    </row>
    <row r="11" spans="1:9" ht="15">
      <c r="A11" s="7" t="s">
        <v>1</v>
      </c>
      <c r="B11" s="4">
        <v>1</v>
      </c>
      <c r="C11" s="43">
        <v>16.920000000000002</v>
      </c>
      <c r="D11" s="4">
        <v>50</v>
      </c>
      <c r="E11" s="44">
        <f t="shared" si="2"/>
        <v>846.00000000000011</v>
      </c>
      <c r="F11" s="49"/>
      <c r="G11" s="8" t="e">
        <f t="shared" si="0"/>
        <v>#DIV/0!</v>
      </c>
      <c r="H11" s="51"/>
      <c r="I11" s="9" t="e">
        <f t="shared" si="1"/>
        <v>#DIV/0!</v>
      </c>
    </row>
    <row r="12" spans="1:9" ht="15">
      <c r="A12" s="7" t="s">
        <v>26</v>
      </c>
      <c r="B12" s="4">
        <v>5</v>
      </c>
      <c r="C12" s="43">
        <v>106.78</v>
      </c>
      <c r="D12" s="4">
        <v>250</v>
      </c>
      <c r="E12" s="44">
        <f t="shared" si="2"/>
        <v>26695</v>
      </c>
      <c r="F12" s="49"/>
      <c r="G12" s="8" t="e">
        <f t="shared" si="0"/>
        <v>#DIV/0!</v>
      </c>
      <c r="H12" s="51"/>
      <c r="I12" s="9" t="e">
        <f t="shared" si="1"/>
        <v>#DIV/0!</v>
      </c>
    </row>
    <row r="13" spans="1:9" ht="15">
      <c r="A13" s="7" t="s">
        <v>27</v>
      </c>
      <c r="B13" s="4">
        <v>5</v>
      </c>
      <c r="C13" s="43">
        <v>306.33</v>
      </c>
      <c r="D13" s="4">
        <v>250</v>
      </c>
      <c r="E13" s="44">
        <f t="shared" si="2"/>
        <v>76582.5</v>
      </c>
      <c r="F13" s="49"/>
      <c r="G13" s="8" t="e">
        <f t="shared" si="0"/>
        <v>#DIV/0!</v>
      </c>
      <c r="H13" s="51"/>
      <c r="I13" s="9" t="e">
        <f t="shared" si="1"/>
        <v>#DIV/0!</v>
      </c>
    </row>
    <row r="14" spans="1:9" ht="15">
      <c r="A14" s="7" t="s">
        <v>27</v>
      </c>
      <c r="B14" s="4">
        <v>2.5</v>
      </c>
      <c r="C14" s="48">
        <v>98.93</v>
      </c>
      <c r="D14" s="4">
        <v>125</v>
      </c>
      <c r="E14" s="44">
        <f t="shared" si="2"/>
        <v>12366.25</v>
      </c>
      <c r="F14" s="49"/>
      <c r="G14" s="8" t="e">
        <f t="shared" si="0"/>
        <v>#DIV/0!</v>
      </c>
      <c r="H14" s="51"/>
      <c r="I14" s="9" t="e">
        <f t="shared" si="1"/>
        <v>#DIV/0!</v>
      </c>
    </row>
    <row r="15" spans="1:9" ht="15">
      <c r="A15" s="7" t="s">
        <v>27</v>
      </c>
      <c r="B15" s="4" t="s">
        <v>28</v>
      </c>
      <c r="C15" s="48">
        <v>5.68</v>
      </c>
      <c r="D15" s="4">
        <v>12</v>
      </c>
      <c r="E15" s="44">
        <f t="shared" si="2"/>
        <v>68.16</v>
      </c>
      <c r="F15" s="49"/>
      <c r="G15" s="8" t="e">
        <f t="shared" si="0"/>
        <v>#DIV/0!</v>
      </c>
      <c r="H15" s="51"/>
      <c r="I15" s="9" t="e">
        <f t="shared" si="1"/>
        <v>#DIV/0!</v>
      </c>
    </row>
    <row r="16" spans="1:9" ht="15">
      <c r="A16" s="7" t="s">
        <v>21</v>
      </c>
      <c r="B16" s="4">
        <v>2.5</v>
      </c>
      <c r="C16" s="48">
        <v>14.45</v>
      </c>
      <c r="D16" s="4">
        <v>125</v>
      </c>
      <c r="E16" s="44">
        <f t="shared" si="2"/>
        <v>1806.25</v>
      </c>
      <c r="F16" s="49"/>
      <c r="G16" s="8" t="e">
        <f t="shared" si="0"/>
        <v>#DIV/0!</v>
      </c>
      <c r="H16" s="51"/>
      <c r="I16" s="9" t="e">
        <f t="shared" si="1"/>
        <v>#DIV/0!</v>
      </c>
    </row>
    <row r="17" spans="1:9" ht="15">
      <c r="A17" s="7" t="s">
        <v>21</v>
      </c>
      <c r="B17" s="4">
        <v>1</v>
      </c>
      <c r="C17" s="48">
        <v>82.12</v>
      </c>
      <c r="D17" s="4">
        <v>50</v>
      </c>
      <c r="E17" s="44">
        <f>C17*D17</f>
        <v>4106</v>
      </c>
      <c r="F17" s="49"/>
      <c r="G17" s="8" t="e">
        <f t="shared" si="0"/>
        <v>#DIV/0!</v>
      </c>
      <c r="H17" s="51"/>
      <c r="I17" s="9" t="e">
        <f>G17*H17</f>
        <v>#DIV/0!</v>
      </c>
    </row>
    <row r="18" spans="1:9" ht="15.75" thickBot="1">
      <c r="A18" s="10" t="s">
        <v>21</v>
      </c>
      <c r="B18" s="5" t="s">
        <v>28</v>
      </c>
      <c r="C18" s="45">
        <v>90.47</v>
      </c>
      <c r="D18" s="5">
        <v>12</v>
      </c>
      <c r="E18" s="46">
        <f>C18*D18</f>
        <v>1085.6399999999999</v>
      </c>
      <c r="F18" s="55"/>
      <c r="G18" s="56" t="e">
        <f t="shared" si="0"/>
        <v>#DIV/0!</v>
      </c>
      <c r="H18" s="51"/>
      <c r="I18" s="57" t="e">
        <f t="shared" si="1"/>
        <v>#DIV/0!</v>
      </c>
    </row>
    <row r="19" spans="1:9" s="1" customFormat="1" ht="15.75" thickBot="1">
      <c r="A19" s="15"/>
      <c r="B19" s="11"/>
      <c r="C19" s="53">
        <f>SUM(C6:C18)</f>
        <v>3111.6899999999991</v>
      </c>
      <c r="D19" s="11"/>
      <c r="E19" s="53">
        <f>SUM(E6:E18)</f>
        <v>483165.05</v>
      </c>
      <c r="F19" s="11"/>
      <c r="G19" s="52" t="e">
        <f>SUM(G6:G18)</f>
        <v>#DIV/0!</v>
      </c>
      <c r="H19" s="50"/>
      <c r="I19" s="54" t="e">
        <f>SUM(I6:I18)</f>
        <v>#DIV/0!</v>
      </c>
    </row>
    <row r="20" spans="1:9" s="1" customFormat="1" ht="15">
      <c r="A20" s="22"/>
      <c r="B20" s="23"/>
      <c r="C20" s="24"/>
      <c r="D20" s="23"/>
      <c r="E20" s="24"/>
      <c r="F20" s="11"/>
      <c r="G20" s="25"/>
      <c r="H20" s="12"/>
      <c r="I20" s="26"/>
    </row>
    <row r="21" spans="1:9" s="1" customFormat="1" ht="15">
      <c r="A21" s="22"/>
      <c r="B21" s="23"/>
      <c r="C21" s="24"/>
      <c r="D21" s="23"/>
      <c r="E21" s="24"/>
      <c r="F21" s="11"/>
      <c r="G21" s="25"/>
      <c r="H21" s="12"/>
      <c r="I21" s="26"/>
    </row>
    <row r="22" spans="1:9" s="1" customFormat="1" ht="15.75" thickBot="1">
      <c r="A22" s="27"/>
      <c r="B22" s="3"/>
      <c r="C22" s="3"/>
      <c r="D22" s="3"/>
      <c r="E22" s="23"/>
      <c r="F22" s="3"/>
      <c r="G22" s="3"/>
      <c r="H22" s="28"/>
      <c r="I22" s="29"/>
    </row>
    <row r="23" spans="1:9" s="1" customFormat="1" ht="15.75" thickBot="1">
      <c r="A23" s="27"/>
      <c r="B23" s="3"/>
      <c r="C23" s="3"/>
      <c r="D23" s="3"/>
      <c r="E23" s="23"/>
      <c r="F23" s="23"/>
      <c r="G23" s="3"/>
      <c r="H23" s="28" t="s">
        <v>15</v>
      </c>
      <c r="I23" s="30" t="e">
        <f>I19/12</f>
        <v>#DIV/0!</v>
      </c>
    </row>
    <row r="24" spans="1:9" s="1" customFormat="1" ht="15.75" thickBot="1">
      <c r="A24" s="27"/>
      <c r="B24" s="3"/>
      <c r="C24" s="3"/>
      <c r="D24" s="3"/>
      <c r="E24" s="23"/>
      <c r="F24" s="23"/>
      <c r="G24" s="3"/>
      <c r="H24" s="28" t="s">
        <v>16</v>
      </c>
      <c r="I24" s="30" t="e">
        <f>I23*1.19</f>
        <v>#DIV/0!</v>
      </c>
    </row>
    <row r="25" spans="1:9" s="1" customFormat="1" ht="15.75" thickBot="1">
      <c r="A25" s="27"/>
      <c r="B25" s="3"/>
      <c r="C25" s="3"/>
      <c r="D25" s="3"/>
      <c r="E25" s="23"/>
      <c r="F25" s="23"/>
      <c r="G25" s="23"/>
      <c r="H25" s="28" t="s">
        <v>17</v>
      </c>
      <c r="I25" s="87" t="e">
        <f>I23*32</f>
        <v>#DIV/0!</v>
      </c>
    </row>
    <row r="26" spans="1:9" s="1" customFormat="1" ht="14.25" customHeight="1" thickBot="1">
      <c r="A26" s="27"/>
      <c r="B26" s="3"/>
      <c r="C26" s="3"/>
      <c r="D26" s="3"/>
      <c r="E26" s="23"/>
      <c r="F26" s="23"/>
      <c r="G26" s="23"/>
      <c r="H26" s="28" t="s">
        <v>18</v>
      </c>
      <c r="I26" s="30" t="e">
        <f>I25*1.19</f>
        <v>#DIV/0!</v>
      </c>
    </row>
    <row r="27" spans="1:9" s="1" customFormat="1" ht="15.75" thickBot="1">
      <c r="A27" s="31"/>
      <c r="B27" s="32"/>
      <c r="C27" s="32"/>
      <c r="D27" s="32"/>
      <c r="E27" s="32"/>
      <c r="F27" s="32"/>
      <c r="G27" s="32"/>
      <c r="H27" s="33" t="s">
        <v>19</v>
      </c>
      <c r="I27" s="34" t="e">
        <f>G19/D9</f>
        <v>#DIV/0!</v>
      </c>
    </row>
    <row r="28" spans="1:9" s="1" customFormat="1" ht="15.75" thickBot="1">
      <c r="A28" s="35"/>
      <c r="B28" s="36"/>
      <c r="C28" s="37"/>
      <c r="D28" s="37"/>
      <c r="E28" s="37"/>
      <c r="F28" s="37"/>
      <c r="G28" s="37"/>
      <c r="H28" s="33" t="s">
        <v>20</v>
      </c>
      <c r="I28" s="38" t="e">
        <f>I27/24</f>
        <v>#DIV/0!</v>
      </c>
    </row>
    <row r="29" spans="1:9">
      <c r="A29" s="3"/>
      <c r="B29" s="3"/>
      <c r="C29" s="3"/>
      <c r="D29" s="3"/>
      <c r="E29" s="3"/>
      <c r="F29" s="3"/>
      <c r="G29" s="3"/>
      <c r="H29" s="6"/>
      <c r="I29" s="13"/>
    </row>
    <row r="30" spans="1:9">
      <c r="A30" s="3"/>
      <c r="B30" s="3"/>
      <c r="C30" s="3"/>
      <c r="D30" s="3"/>
      <c r="E30" s="3"/>
      <c r="F30" s="3"/>
      <c r="G30" s="3"/>
      <c r="H30" s="6"/>
      <c r="I30" s="13"/>
    </row>
    <row r="31" spans="1:9" ht="15">
      <c r="A31" s="3"/>
      <c r="B31" s="3"/>
      <c r="C31" s="3"/>
      <c r="D31" s="3"/>
      <c r="E31" s="3"/>
      <c r="F31" s="3"/>
      <c r="G31" s="3"/>
      <c r="H31" s="6"/>
      <c r="I31" s="14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1" ht="15">
      <c r="A33" s="2"/>
    </row>
  </sheetData>
  <mergeCells count="5">
    <mergeCell ref="D4:D5"/>
    <mergeCell ref="E4:E5"/>
    <mergeCell ref="F4:F5"/>
    <mergeCell ref="G4:G5"/>
    <mergeCell ref="H4:H5"/>
  </mergeCells>
  <pageMargins left="0.7" right="0.7" top="0.78740157499999996" bottom="0.78740157499999996" header="0.3" footer="0.3"/>
  <pageSetup paperSize="9" orientation="landscape" r:id="rId1"/>
  <headerFooter>
    <oddFooter>&amp;L&amp;8&amp;F / &amp;A&amp;R&amp;8Seite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12"/>
  <sheetViews>
    <sheetView tabSelected="1" workbookViewId="0">
      <selection activeCell="F12" sqref="F12"/>
    </sheetView>
  </sheetViews>
  <sheetFormatPr baseColWidth="10" defaultColWidth="11.375" defaultRowHeight="14.25"/>
  <cols>
    <col min="1" max="1" width="14.375" style="1" customWidth="1"/>
    <col min="2" max="3" width="14.125" style="1" customWidth="1"/>
    <col min="4" max="4" width="15.625" style="1" customWidth="1"/>
    <col min="5" max="5" width="12.625" style="1" customWidth="1"/>
    <col min="6" max="6" width="24.75" style="1" customWidth="1"/>
    <col min="7" max="7" width="13.875" style="1" customWidth="1"/>
    <col min="8" max="8" width="19.125" style="1" customWidth="1"/>
    <col min="9" max="9" width="6.25" style="1" customWidth="1"/>
    <col min="10" max="257" width="11.375" style="1"/>
    <col min="258" max="258" width="9.875" style="1" customWidth="1"/>
    <col min="259" max="259" width="16.5" style="1" customWidth="1"/>
    <col min="260" max="260" width="13.125" style="1" customWidth="1"/>
    <col min="261" max="261" width="12.625" style="1" customWidth="1"/>
    <col min="262" max="262" width="17.875" style="1" customWidth="1"/>
    <col min="263" max="263" width="13.875" style="1" customWidth="1"/>
    <col min="264" max="264" width="19.125" style="1" customWidth="1"/>
    <col min="265" max="265" width="6.25" style="1" customWidth="1"/>
    <col min="266" max="513" width="11.375" style="1"/>
    <col min="514" max="514" width="9.875" style="1" customWidth="1"/>
    <col min="515" max="515" width="16.5" style="1" customWidth="1"/>
    <col min="516" max="516" width="13.125" style="1" customWidth="1"/>
    <col min="517" max="517" width="12.625" style="1" customWidth="1"/>
    <col min="518" max="518" width="17.875" style="1" customWidth="1"/>
    <col min="519" max="519" width="13.875" style="1" customWidth="1"/>
    <col min="520" max="520" width="19.125" style="1" customWidth="1"/>
    <col min="521" max="521" width="6.25" style="1" customWidth="1"/>
    <col min="522" max="769" width="11.375" style="1"/>
    <col min="770" max="770" width="9.875" style="1" customWidth="1"/>
    <col min="771" max="771" width="16.5" style="1" customWidth="1"/>
    <col min="772" max="772" width="13.125" style="1" customWidth="1"/>
    <col min="773" max="773" width="12.625" style="1" customWidth="1"/>
    <col min="774" max="774" width="17.875" style="1" customWidth="1"/>
    <col min="775" max="775" width="13.875" style="1" customWidth="1"/>
    <col min="776" max="776" width="19.125" style="1" customWidth="1"/>
    <col min="777" max="777" width="6.25" style="1" customWidth="1"/>
    <col min="778" max="1025" width="11.375" style="1"/>
    <col min="1026" max="1026" width="9.875" style="1" customWidth="1"/>
    <col min="1027" max="1027" width="16.5" style="1" customWidth="1"/>
    <col min="1028" max="1028" width="13.125" style="1" customWidth="1"/>
    <col min="1029" max="1029" width="12.625" style="1" customWidth="1"/>
    <col min="1030" max="1030" width="17.875" style="1" customWidth="1"/>
    <col min="1031" max="1031" width="13.875" style="1" customWidth="1"/>
    <col min="1032" max="1032" width="19.125" style="1" customWidth="1"/>
    <col min="1033" max="1033" width="6.25" style="1" customWidth="1"/>
    <col min="1034" max="1281" width="11.375" style="1"/>
    <col min="1282" max="1282" width="9.875" style="1" customWidth="1"/>
    <col min="1283" max="1283" width="16.5" style="1" customWidth="1"/>
    <col min="1284" max="1284" width="13.125" style="1" customWidth="1"/>
    <col min="1285" max="1285" width="12.625" style="1" customWidth="1"/>
    <col min="1286" max="1286" width="17.875" style="1" customWidth="1"/>
    <col min="1287" max="1287" width="13.875" style="1" customWidth="1"/>
    <col min="1288" max="1288" width="19.125" style="1" customWidth="1"/>
    <col min="1289" max="1289" width="6.25" style="1" customWidth="1"/>
    <col min="1290" max="1537" width="11.375" style="1"/>
    <col min="1538" max="1538" width="9.875" style="1" customWidth="1"/>
    <col min="1539" max="1539" width="16.5" style="1" customWidth="1"/>
    <col min="1540" max="1540" width="13.125" style="1" customWidth="1"/>
    <col min="1541" max="1541" width="12.625" style="1" customWidth="1"/>
    <col min="1542" max="1542" width="17.875" style="1" customWidth="1"/>
    <col min="1543" max="1543" width="13.875" style="1" customWidth="1"/>
    <col min="1544" max="1544" width="19.125" style="1" customWidth="1"/>
    <col min="1545" max="1545" width="6.25" style="1" customWidth="1"/>
    <col min="1546" max="1793" width="11.375" style="1"/>
    <col min="1794" max="1794" width="9.875" style="1" customWidth="1"/>
    <col min="1795" max="1795" width="16.5" style="1" customWidth="1"/>
    <col min="1796" max="1796" width="13.125" style="1" customWidth="1"/>
    <col min="1797" max="1797" width="12.625" style="1" customWidth="1"/>
    <col min="1798" max="1798" width="17.875" style="1" customWidth="1"/>
    <col min="1799" max="1799" width="13.875" style="1" customWidth="1"/>
    <col min="1800" max="1800" width="19.125" style="1" customWidth="1"/>
    <col min="1801" max="1801" width="6.25" style="1" customWidth="1"/>
    <col min="1802" max="2049" width="11.375" style="1"/>
    <col min="2050" max="2050" width="9.875" style="1" customWidth="1"/>
    <col min="2051" max="2051" width="16.5" style="1" customWidth="1"/>
    <col min="2052" max="2052" width="13.125" style="1" customWidth="1"/>
    <col min="2053" max="2053" width="12.625" style="1" customWidth="1"/>
    <col min="2054" max="2054" width="17.875" style="1" customWidth="1"/>
    <col min="2055" max="2055" width="13.875" style="1" customWidth="1"/>
    <col min="2056" max="2056" width="19.125" style="1" customWidth="1"/>
    <col min="2057" max="2057" width="6.25" style="1" customWidth="1"/>
    <col min="2058" max="2305" width="11.375" style="1"/>
    <col min="2306" max="2306" width="9.875" style="1" customWidth="1"/>
    <col min="2307" max="2307" width="16.5" style="1" customWidth="1"/>
    <col min="2308" max="2308" width="13.125" style="1" customWidth="1"/>
    <col min="2309" max="2309" width="12.625" style="1" customWidth="1"/>
    <col min="2310" max="2310" width="17.875" style="1" customWidth="1"/>
    <col min="2311" max="2311" width="13.875" style="1" customWidth="1"/>
    <col min="2312" max="2312" width="19.125" style="1" customWidth="1"/>
    <col min="2313" max="2313" width="6.25" style="1" customWidth="1"/>
    <col min="2314" max="2561" width="11.375" style="1"/>
    <col min="2562" max="2562" width="9.875" style="1" customWidth="1"/>
    <col min="2563" max="2563" width="16.5" style="1" customWidth="1"/>
    <col min="2564" max="2564" width="13.125" style="1" customWidth="1"/>
    <col min="2565" max="2565" width="12.625" style="1" customWidth="1"/>
    <col min="2566" max="2566" width="17.875" style="1" customWidth="1"/>
    <col min="2567" max="2567" width="13.875" style="1" customWidth="1"/>
    <col min="2568" max="2568" width="19.125" style="1" customWidth="1"/>
    <col min="2569" max="2569" width="6.25" style="1" customWidth="1"/>
    <col min="2570" max="2817" width="11.375" style="1"/>
    <col min="2818" max="2818" width="9.875" style="1" customWidth="1"/>
    <col min="2819" max="2819" width="16.5" style="1" customWidth="1"/>
    <col min="2820" max="2820" width="13.125" style="1" customWidth="1"/>
    <col min="2821" max="2821" width="12.625" style="1" customWidth="1"/>
    <col min="2822" max="2822" width="17.875" style="1" customWidth="1"/>
    <col min="2823" max="2823" width="13.875" style="1" customWidth="1"/>
    <col min="2824" max="2824" width="19.125" style="1" customWidth="1"/>
    <col min="2825" max="2825" width="6.25" style="1" customWidth="1"/>
    <col min="2826" max="3073" width="11.375" style="1"/>
    <col min="3074" max="3074" width="9.875" style="1" customWidth="1"/>
    <col min="3075" max="3075" width="16.5" style="1" customWidth="1"/>
    <col min="3076" max="3076" width="13.125" style="1" customWidth="1"/>
    <col min="3077" max="3077" width="12.625" style="1" customWidth="1"/>
    <col min="3078" max="3078" width="17.875" style="1" customWidth="1"/>
    <col min="3079" max="3079" width="13.875" style="1" customWidth="1"/>
    <col min="3080" max="3080" width="19.125" style="1" customWidth="1"/>
    <col min="3081" max="3081" width="6.25" style="1" customWidth="1"/>
    <col min="3082" max="3329" width="11.375" style="1"/>
    <col min="3330" max="3330" width="9.875" style="1" customWidth="1"/>
    <col min="3331" max="3331" width="16.5" style="1" customWidth="1"/>
    <col min="3332" max="3332" width="13.125" style="1" customWidth="1"/>
    <col min="3333" max="3333" width="12.625" style="1" customWidth="1"/>
    <col min="3334" max="3334" width="17.875" style="1" customWidth="1"/>
    <col min="3335" max="3335" width="13.875" style="1" customWidth="1"/>
    <col min="3336" max="3336" width="19.125" style="1" customWidth="1"/>
    <col min="3337" max="3337" width="6.25" style="1" customWidth="1"/>
    <col min="3338" max="3585" width="11.375" style="1"/>
    <col min="3586" max="3586" width="9.875" style="1" customWidth="1"/>
    <col min="3587" max="3587" width="16.5" style="1" customWidth="1"/>
    <col min="3588" max="3588" width="13.125" style="1" customWidth="1"/>
    <col min="3589" max="3589" width="12.625" style="1" customWidth="1"/>
    <col min="3590" max="3590" width="17.875" style="1" customWidth="1"/>
    <col min="3591" max="3591" width="13.875" style="1" customWidth="1"/>
    <col min="3592" max="3592" width="19.125" style="1" customWidth="1"/>
    <col min="3593" max="3593" width="6.25" style="1" customWidth="1"/>
    <col min="3594" max="3841" width="11.375" style="1"/>
    <col min="3842" max="3842" width="9.875" style="1" customWidth="1"/>
    <col min="3843" max="3843" width="16.5" style="1" customWidth="1"/>
    <col min="3844" max="3844" width="13.125" style="1" customWidth="1"/>
    <col min="3845" max="3845" width="12.625" style="1" customWidth="1"/>
    <col min="3846" max="3846" width="17.875" style="1" customWidth="1"/>
    <col min="3847" max="3847" width="13.875" style="1" customWidth="1"/>
    <col min="3848" max="3848" width="19.125" style="1" customWidth="1"/>
    <col min="3849" max="3849" width="6.25" style="1" customWidth="1"/>
    <col min="3850" max="4097" width="11.375" style="1"/>
    <col min="4098" max="4098" width="9.875" style="1" customWidth="1"/>
    <col min="4099" max="4099" width="16.5" style="1" customWidth="1"/>
    <col min="4100" max="4100" width="13.125" style="1" customWidth="1"/>
    <col min="4101" max="4101" width="12.625" style="1" customWidth="1"/>
    <col min="4102" max="4102" width="17.875" style="1" customWidth="1"/>
    <col min="4103" max="4103" width="13.875" style="1" customWidth="1"/>
    <col min="4104" max="4104" width="19.125" style="1" customWidth="1"/>
    <col min="4105" max="4105" width="6.25" style="1" customWidth="1"/>
    <col min="4106" max="4353" width="11.375" style="1"/>
    <col min="4354" max="4354" width="9.875" style="1" customWidth="1"/>
    <col min="4355" max="4355" width="16.5" style="1" customWidth="1"/>
    <col min="4356" max="4356" width="13.125" style="1" customWidth="1"/>
    <col min="4357" max="4357" width="12.625" style="1" customWidth="1"/>
    <col min="4358" max="4358" width="17.875" style="1" customWidth="1"/>
    <col min="4359" max="4359" width="13.875" style="1" customWidth="1"/>
    <col min="4360" max="4360" width="19.125" style="1" customWidth="1"/>
    <col min="4361" max="4361" width="6.25" style="1" customWidth="1"/>
    <col min="4362" max="4609" width="11.375" style="1"/>
    <col min="4610" max="4610" width="9.875" style="1" customWidth="1"/>
    <col min="4611" max="4611" width="16.5" style="1" customWidth="1"/>
    <col min="4612" max="4612" width="13.125" style="1" customWidth="1"/>
    <col min="4613" max="4613" width="12.625" style="1" customWidth="1"/>
    <col min="4614" max="4614" width="17.875" style="1" customWidth="1"/>
    <col min="4615" max="4615" width="13.875" style="1" customWidth="1"/>
    <col min="4616" max="4616" width="19.125" style="1" customWidth="1"/>
    <col min="4617" max="4617" width="6.25" style="1" customWidth="1"/>
    <col min="4618" max="4865" width="11.375" style="1"/>
    <col min="4866" max="4866" width="9.875" style="1" customWidth="1"/>
    <col min="4867" max="4867" width="16.5" style="1" customWidth="1"/>
    <col min="4868" max="4868" width="13.125" style="1" customWidth="1"/>
    <col min="4869" max="4869" width="12.625" style="1" customWidth="1"/>
    <col min="4870" max="4870" width="17.875" style="1" customWidth="1"/>
    <col min="4871" max="4871" width="13.875" style="1" customWidth="1"/>
    <col min="4872" max="4872" width="19.125" style="1" customWidth="1"/>
    <col min="4873" max="4873" width="6.25" style="1" customWidth="1"/>
    <col min="4874" max="5121" width="11.375" style="1"/>
    <col min="5122" max="5122" width="9.875" style="1" customWidth="1"/>
    <col min="5123" max="5123" width="16.5" style="1" customWidth="1"/>
    <col min="5124" max="5124" width="13.125" style="1" customWidth="1"/>
    <col min="5125" max="5125" width="12.625" style="1" customWidth="1"/>
    <col min="5126" max="5126" width="17.875" style="1" customWidth="1"/>
    <col min="5127" max="5127" width="13.875" style="1" customWidth="1"/>
    <col min="5128" max="5128" width="19.125" style="1" customWidth="1"/>
    <col min="5129" max="5129" width="6.25" style="1" customWidth="1"/>
    <col min="5130" max="5377" width="11.375" style="1"/>
    <col min="5378" max="5378" width="9.875" style="1" customWidth="1"/>
    <col min="5379" max="5379" width="16.5" style="1" customWidth="1"/>
    <col min="5380" max="5380" width="13.125" style="1" customWidth="1"/>
    <col min="5381" max="5381" width="12.625" style="1" customWidth="1"/>
    <col min="5382" max="5382" width="17.875" style="1" customWidth="1"/>
    <col min="5383" max="5383" width="13.875" style="1" customWidth="1"/>
    <col min="5384" max="5384" width="19.125" style="1" customWidth="1"/>
    <col min="5385" max="5385" width="6.25" style="1" customWidth="1"/>
    <col min="5386" max="5633" width="11.375" style="1"/>
    <col min="5634" max="5634" width="9.875" style="1" customWidth="1"/>
    <col min="5635" max="5635" width="16.5" style="1" customWidth="1"/>
    <col min="5636" max="5636" width="13.125" style="1" customWidth="1"/>
    <col min="5637" max="5637" width="12.625" style="1" customWidth="1"/>
    <col min="5638" max="5638" width="17.875" style="1" customWidth="1"/>
    <col min="5639" max="5639" width="13.875" style="1" customWidth="1"/>
    <col min="5640" max="5640" width="19.125" style="1" customWidth="1"/>
    <col min="5641" max="5641" width="6.25" style="1" customWidth="1"/>
    <col min="5642" max="5889" width="11.375" style="1"/>
    <col min="5890" max="5890" width="9.875" style="1" customWidth="1"/>
    <col min="5891" max="5891" width="16.5" style="1" customWidth="1"/>
    <col min="5892" max="5892" width="13.125" style="1" customWidth="1"/>
    <col min="5893" max="5893" width="12.625" style="1" customWidth="1"/>
    <col min="5894" max="5894" width="17.875" style="1" customWidth="1"/>
    <col min="5895" max="5895" width="13.875" style="1" customWidth="1"/>
    <col min="5896" max="5896" width="19.125" style="1" customWidth="1"/>
    <col min="5897" max="5897" width="6.25" style="1" customWidth="1"/>
    <col min="5898" max="6145" width="11.375" style="1"/>
    <col min="6146" max="6146" width="9.875" style="1" customWidth="1"/>
    <col min="6147" max="6147" width="16.5" style="1" customWidth="1"/>
    <col min="6148" max="6148" width="13.125" style="1" customWidth="1"/>
    <col min="6149" max="6149" width="12.625" style="1" customWidth="1"/>
    <col min="6150" max="6150" width="17.875" style="1" customWidth="1"/>
    <col min="6151" max="6151" width="13.875" style="1" customWidth="1"/>
    <col min="6152" max="6152" width="19.125" style="1" customWidth="1"/>
    <col min="6153" max="6153" width="6.25" style="1" customWidth="1"/>
    <col min="6154" max="6401" width="11.375" style="1"/>
    <col min="6402" max="6402" width="9.875" style="1" customWidth="1"/>
    <col min="6403" max="6403" width="16.5" style="1" customWidth="1"/>
    <col min="6404" max="6404" width="13.125" style="1" customWidth="1"/>
    <col min="6405" max="6405" width="12.625" style="1" customWidth="1"/>
    <col min="6406" max="6406" width="17.875" style="1" customWidth="1"/>
    <col min="6407" max="6407" width="13.875" style="1" customWidth="1"/>
    <col min="6408" max="6408" width="19.125" style="1" customWidth="1"/>
    <col min="6409" max="6409" width="6.25" style="1" customWidth="1"/>
    <col min="6410" max="6657" width="11.375" style="1"/>
    <col min="6658" max="6658" width="9.875" style="1" customWidth="1"/>
    <col min="6659" max="6659" width="16.5" style="1" customWidth="1"/>
    <col min="6660" max="6660" width="13.125" style="1" customWidth="1"/>
    <col min="6661" max="6661" width="12.625" style="1" customWidth="1"/>
    <col min="6662" max="6662" width="17.875" style="1" customWidth="1"/>
    <col min="6663" max="6663" width="13.875" style="1" customWidth="1"/>
    <col min="6664" max="6664" width="19.125" style="1" customWidth="1"/>
    <col min="6665" max="6665" width="6.25" style="1" customWidth="1"/>
    <col min="6666" max="6913" width="11.375" style="1"/>
    <col min="6914" max="6914" width="9.875" style="1" customWidth="1"/>
    <col min="6915" max="6915" width="16.5" style="1" customWidth="1"/>
    <col min="6916" max="6916" width="13.125" style="1" customWidth="1"/>
    <col min="6917" max="6917" width="12.625" style="1" customWidth="1"/>
    <col min="6918" max="6918" width="17.875" style="1" customWidth="1"/>
    <col min="6919" max="6919" width="13.875" style="1" customWidth="1"/>
    <col min="6920" max="6920" width="19.125" style="1" customWidth="1"/>
    <col min="6921" max="6921" width="6.25" style="1" customWidth="1"/>
    <col min="6922" max="7169" width="11.375" style="1"/>
    <col min="7170" max="7170" width="9.875" style="1" customWidth="1"/>
    <col min="7171" max="7171" width="16.5" style="1" customWidth="1"/>
    <col min="7172" max="7172" width="13.125" style="1" customWidth="1"/>
    <col min="7173" max="7173" width="12.625" style="1" customWidth="1"/>
    <col min="7174" max="7174" width="17.875" style="1" customWidth="1"/>
    <col min="7175" max="7175" width="13.875" style="1" customWidth="1"/>
    <col min="7176" max="7176" width="19.125" style="1" customWidth="1"/>
    <col min="7177" max="7177" width="6.25" style="1" customWidth="1"/>
    <col min="7178" max="7425" width="11.375" style="1"/>
    <col min="7426" max="7426" width="9.875" style="1" customWidth="1"/>
    <col min="7427" max="7427" width="16.5" style="1" customWidth="1"/>
    <col min="7428" max="7428" width="13.125" style="1" customWidth="1"/>
    <col min="7429" max="7429" width="12.625" style="1" customWidth="1"/>
    <col min="7430" max="7430" width="17.875" style="1" customWidth="1"/>
    <col min="7431" max="7431" width="13.875" style="1" customWidth="1"/>
    <col min="7432" max="7432" width="19.125" style="1" customWidth="1"/>
    <col min="7433" max="7433" width="6.25" style="1" customWidth="1"/>
    <col min="7434" max="7681" width="11.375" style="1"/>
    <col min="7682" max="7682" width="9.875" style="1" customWidth="1"/>
    <col min="7683" max="7683" width="16.5" style="1" customWidth="1"/>
    <col min="7684" max="7684" width="13.125" style="1" customWidth="1"/>
    <col min="7685" max="7685" width="12.625" style="1" customWidth="1"/>
    <col min="7686" max="7686" width="17.875" style="1" customWidth="1"/>
    <col min="7687" max="7687" width="13.875" style="1" customWidth="1"/>
    <col min="7688" max="7688" width="19.125" style="1" customWidth="1"/>
    <col min="7689" max="7689" width="6.25" style="1" customWidth="1"/>
    <col min="7690" max="7937" width="11.375" style="1"/>
    <col min="7938" max="7938" width="9.875" style="1" customWidth="1"/>
    <col min="7939" max="7939" width="16.5" style="1" customWidth="1"/>
    <col min="7940" max="7940" width="13.125" style="1" customWidth="1"/>
    <col min="7941" max="7941" width="12.625" style="1" customWidth="1"/>
    <col min="7942" max="7942" width="17.875" style="1" customWidth="1"/>
    <col min="7943" max="7943" width="13.875" style="1" customWidth="1"/>
    <col min="7944" max="7944" width="19.125" style="1" customWidth="1"/>
    <col min="7945" max="7945" width="6.25" style="1" customWidth="1"/>
    <col min="7946" max="8193" width="11.375" style="1"/>
    <col min="8194" max="8194" width="9.875" style="1" customWidth="1"/>
    <col min="8195" max="8195" width="16.5" style="1" customWidth="1"/>
    <col min="8196" max="8196" width="13.125" style="1" customWidth="1"/>
    <col min="8197" max="8197" width="12.625" style="1" customWidth="1"/>
    <col min="8198" max="8198" width="17.875" style="1" customWidth="1"/>
    <col min="8199" max="8199" width="13.875" style="1" customWidth="1"/>
    <col min="8200" max="8200" width="19.125" style="1" customWidth="1"/>
    <col min="8201" max="8201" width="6.25" style="1" customWidth="1"/>
    <col min="8202" max="8449" width="11.375" style="1"/>
    <col min="8450" max="8450" width="9.875" style="1" customWidth="1"/>
    <col min="8451" max="8451" width="16.5" style="1" customWidth="1"/>
    <col min="8452" max="8452" width="13.125" style="1" customWidth="1"/>
    <col min="8453" max="8453" width="12.625" style="1" customWidth="1"/>
    <col min="8454" max="8454" width="17.875" style="1" customWidth="1"/>
    <col min="8455" max="8455" width="13.875" style="1" customWidth="1"/>
    <col min="8456" max="8456" width="19.125" style="1" customWidth="1"/>
    <col min="8457" max="8457" width="6.25" style="1" customWidth="1"/>
    <col min="8458" max="8705" width="11.375" style="1"/>
    <col min="8706" max="8706" width="9.875" style="1" customWidth="1"/>
    <col min="8707" max="8707" width="16.5" style="1" customWidth="1"/>
    <col min="8708" max="8708" width="13.125" style="1" customWidth="1"/>
    <col min="8709" max="8709" width="12.625" style="1" customWidth="1"/>
    <col min="8710" max="8710" width="17.875" style="1" customWidth="1"/>
    <col min="8711" max="8711" width="13.875" style="1" customWidth="1"/>
    <col min="8712" max="8712" width="19.125" style="1" customWidth="1"/>
    <col min="8713" max="8713" width="6.25" style="1" customWidth="1"/>
    <col min="8714" max="8961" width="11.375" style="1"/>
    <col min="8962" max="8962" width="9.875" style="1" customWidth="1"/>
    <col min="8963" max="8963" width="16.5" style="1" customWidth="1"/>
    <col min="8964" max="8964" width="13.125" style="1" customWidth="1"/>
    <col min="8965" max="8965" width="12.625" style="1" customWidth="1"/>
    <col min="8966" max="8966" width="17.875" style="1" customWidth="1"/>
    <col min="8967" max="8967" width="13.875" style="1" customWidth="1"/>
    <col min="8968" max="8968" width="19.125" style="1" customWidth="1"/>
    <col min="8969" max="8969" width="6.25" style="1" customWidth="1"/>
    <col min="8970" max="9217" width="11.375" style="1"/>
    <col min="9218" max="9218" width="9.875" style="1" customWidth="1"/>
    <col min="9219" max="9219" width="16.5" style="1" customWidth="1"/>
    <col min="9220" max="9220" width="13.125" style="1" customWidth="1"/>
    <col min="9221" max="9221" width="12.625" style="1" customWidth="1"/>
    <col min="9222" max="9222" width="17.875" style="1" customWidth="1"/>
    <col min="9223" max="9223" width="13.875" style="1" customWidth="1"/>
    <col min="9224" max="9224" width="19.125" style="1" customWidth="1"/>
    <col min="9225" max="9225" width="6.25" style="1" customWidth="1"/>
    <col min="9226" max="9473" width="11.375" style="1"/>
    <col min="9474" max="9474" width="9.875" style="1" customWidth="1"/>
    <col min="9475" max="9475" width="16.5" style="1" customWidth="1"/>
    <col min="9476" max="9476" width="13.125" style="1" customWidth="1"/>
    <col min="9477" max="9477" width="12.625" style="1" customWidth="1"/>
    <col min="9478" max="9478" width="17.875" style="1" customWidth="1"/>
    <col min="9479" max="9479" width="13.875" style="1" customWidth="1"/>
    <col min="9480" max="9480" width="19.125" style="1" customWidth="1"/>
    <col min="9481" max="9481" width="6.25" style="1" customWidth="1"/>
    <col min="9482" max="9729" width="11.375" style="1"/>
    <col min="9730" max="9730" width="9.875" style="1" customWidth="1"/>
    <col min="9731" max="9731" width="16.5" style="1" customWidth="1"/>
    <col min="9732" max="9732" width="13.125" style="1" customWidth="1"/>
    <col min="9733" max="9733" width="12.625" style="1" customWidth="1"/>
    <col min="9734" max="9734" width="17.875" style="1" customWidth="1"/>
    <col min="9735" max="9735" width="13.875" style="1" customWidth="1"/>
    <col min="9736" max="9736" width="19.125" style="1" customWidth="1"/>
    <col min="9737" max="9737" width="6.25" style="1" customWidth="1"/>
    <col min="9738" max="9985" width="11.375" style="1"/>
    <col min="9986" max="9986" width="9.875" style="1" customWidth="1"/>
    <col min="9987" max="9987" width="16.5" style="1" customWidth="1"/>
    <col min="9988" max="9988" width="13.125" style="1" customWidth="1"/>
    <col min="9989" max="9989" width="12.625" style="1" customWidth="1"/>
    <col min="9990" max="9990" width="17.875" style="1" customWidth="1"/>
    <col min="9991" max="9991" width="13.875" style="1" customWidth="1"/>
    <col min="9992" max="9992" width="19.125" style="1" customWidth="1"/>
    <col min="9993" max="9993" width="6.25" style="1" customWidth="1"/>
    <col min="9994" max="10241" width="11.375" style="1"/>
    <col min="10242" max="10242" width="9.875" style="1" customWidth="1"/>
    <col min="10243" max="10243" width="16.5" style="1" customWidth="1"/>
    <col min="10244" max="10244" width="13.125" style="1" customWidth="1"/>
    <col min="10245" max="10245" width="12.625" style="1" customWidth="1"/>
    <col min="10246" max="10246" width="17.875" style="1" customWidth="1"/>
    <col min="10247" max="10247" width="13.875" style="1" customWidth="1"/>
    <col min="10248" max="10248" width="19.125" style="1" customWidth="1"/>
    <col min="10249" max="10249" width="6.25" style="1" customWidth="1"/>
    <col min="10250" max="10497" width="11.375" style="1"/>
    <col min="10498" max="10498" width="9.875" style="1" customWidth="1"/>
    <col min="10499" max="10499" width="16.5" style="1" customWidth="1"/>
    <col min="10500" max="10500" width="13.125" style="1" customWidth="1"/>
    <col min="10501" max="10501" width="12.625" style="1" customWidth="1"/>
    <col min="10502" max="10502" width="17.875" style="1" customWidth="1"/>
    <col min="10503" max="10503" width="13.875" style="1" customWidth="1"/>
    <col min="10504" max="10504" width="19.125" style="1" customWidth="1"/>
    <col min="10505" max="10505" width="6.25" style="1" customWidth="1"/>
    <col min="10506" max="10753" width="11.375" style="1"/>
    <col min="10754" max="10754" width="9.875" style="1" customWidth="1"/>
    <col min="10755" max="10755" width="16.5" style="1" customWidth="1"/>
    <col min="10756" max="10756" width="13.125" style="1" customWidth="1"/>
    <col min="10757" max="10757" width="12.625" style="1" customWidth="1"/>
    <col min="10758" max="10758" width="17.875" style="1" customWidth="1"/>
    <col min="10759" max="10759" width="13.875" style="1" customWidth="1"/>
    <col min="10760" max="10760" width="19.125" style="1" customWidth="1"/>
    <col min="10761" max="10761" width="6.25" style="1" customWidth="1"/>
    <col min="10762" max="11009" width="11.375" style="1"/>
    <col min="11010" max="11010" width="9.875" style="1" customWidth="1"/>
    <col min="11011" max="11011" width="16.5" style="1" customWidth="1"/>
    <col min="11012" max="11012" width="13.125" style="1" customWidth="1"/>
    <col min="11013" max="11013" width="12.625" style="1" customWidth="1"/>
    <col min="11014" max="11014" width="17.875" style="1" customWidth="1"/>
    <col min="11015" max="11015" width="13.875" style="1" customWidth="1"/>
    <col min="11016" max="11016" width="19.125" style="1" customWidth="1"/>
    <col min="11017" max="11017" width="6.25" style="1" customWidth="1"/>
    <col min="11018" max="11265" width="11.375" style="1"/>
    <col min="11266" max="11266" width="9.875" style="1" customWidth="1"/>
    <col min="11267" max="11267" width="16.5" style="1" customWidth="1"/>
    <col min="11268" max="11268" width="13.125" style="1" customWidth="1"/>
    <col min="11269" max="11269" width="12.625" style="1" customWidth="1"/>
    <col min="11270" max="11270" width="17.875" style="1" customWidth="1"/>
    <col min="11271" max="11271" width="13.875" style="1" customWidth="1"/>
    <col min="11272" max="11272" width="19.125" style="1" customWidth="1"/>
    <col min="11273" max="11273" width="6.25" style="1" customWidth="1"/>
    <col min="11274" max="11521" width="11.375" style="1"/>
    <col min="11522" max="11522" width="9.875" style="1" customWidth="1"/>
    <col min="11523" max="11523" width="16.5" style="1" customWidth="1"/>
    <col min="11524" max="11524" width="13.125" style="1" customWidth="1"/>
    <col min="11525" max="11525" width="12.625" style="1" customWidth="1"/>
    <col min="11526" max="11526" width="17.875" style="1" customWidth="1"/>
    <col min="11527" max="11527" width="13.875" style="1" customWidth="1"/>
    <col min="11528" max="11528" width="19.125" style="1" customWidth="1"/>
    <col min="11529" max="11529" width="6.25" style="1" customWidth="1"/>
    <col min="11530" max="11777" width="11.375" style="1"/>
    <col min="11778" max="11778" width="9.875" style="1" customWidth="1"/>
    <col min="11779" max="11779" width="16.5" style="1" customWidth="1"/>
    <col min="11780" max="11780" width="13.125" style="1" customWidth="1"/>
    <col min="11781" max="11781" width="12.625" style="1" customWidth="1"/>
    <col min="11782" max="11782" width="17.875" style="1" customWidth="1"/>
    <col min="11783" max="11783" width="13.875" style="1" customWidth="1"/>
    <col min="11784" max="11784" width="19.125" style="1" customWidth="1"/>
    <col min="11785" max="11785" width="6.25" style="1" customWidth="1"/>
    <col min="11786" max="12033" width="11.375" style="1"/>
    <col min="12034" max="12034" width="9.875" style="1" customWidth="1"/>
    <col min="12035" max="12035" width="16.5" style="1" customWidth="1"/>
    <col min="12036" max="12036" width="13.125" style="1" customWidth="1"/>
    <col min="12037" max="12037" width="12.625" style="1" customWidth="1"/>
    <col min="12038" max="12038" width="17.875" style="1" customWidth="1"/>
    <col min="12039" max="12039" width="13.875" style="1" customWidth="1"/>
    <col min="12040" max="12040" width="19.125" style="1" customWidth="1"/>
    <col min="12041" max="12041" width="6.25" style="1" customWidth="1"/>
    <col min="12042" max="12289" width="11.375" style="1"/>
    <col min="12290" max="12290" width="9.875" style="1" customWidth="1"/>
    <col min="12291" max="12291" width="16.5" style="1" customWidth="1"/>
    <col min="12292" max="12292" width="13.125" style="1" customWidth="1"/>
    <col min="12293" max="12293" width="12.625" style="1" customWidth="1"/>
    <col min="12294" max="12294" width="17.875" style="1" customWidth="1"/>
    <col min="12295" max="12295" width="13.875" style="1" customWidth="1"/>
    <col min="12296" max="12296" width="19.125" style="1" customWidth="1"/>
    <col min="12297" max="12297" width="6.25" style="1" customWidth="1"/>
    <col min="12298" max="12545" width="11.375" style="1"/>
    <col min="12546" max="12546" width="9.875" style="1" customWidth="1"/>
    <col min="12547" max="12547" width="16.5" style="1" customWidth="1"/>
    <col min="12548" max="12548" width="13.125" style="1" customWidth="1"/>
    <col min="12549" max="12549" width="12.625" style="1" customWidth="1"/>
    <col min="12550" max="12550" width="17.875" style="1" customWidth="1"/>
    <col min="12551" max="12551" width="13.875" style="1" customWidth="1"/>
    <col min="12552" max="12552" width="19.125" style="1" customWidth="1"/>
    <col min="12553" max="12553" width="6.25" style="1" customWidth="1"/>
    <col min="12554" max="12801" width="11.375" style="1"/>
    <col min="12802" max="12802" width="9.875" style="1" customWidth="1"/>
    <col min="12803" max="12803" width="16.5" style="1" customWidth="1"/>
    <col min="12804" max="12804" width="13.125" style="1" customWidth="1"/>
    <col min="12805" max="12805" width="12.625" style="1" customWidth="1"/>
    <col min="12806" max="12806" width="17.875" style="1" customWidth="1"/>
    <col min="12807" max="12807" width="13.875" style="1" customWidth="1"/>
    <col min="12808" max="12808" width="19.125" style="1" customWidth="1"/>
    <col min="12809" max="12809" width="6.25" style="1" customWidth="1"/>
    <col min="12810" max="13057" width="11.375" style="1"/>
    <col min="13058" max="13058" width="9.875" style="1" customWidth="1"/>
    <col min="13059" max="13059" width="16.5" style="1" customWidth="1"/>
    <col min="13060" max="13060" width="13.125" style="1" customWidth="1"/>
    <col min="13061" max="13061" width="12.625" style="1" customWidth="1"/>
    <col min="13062" max="13062" width="17.875" style="1" customWidth="1"/>
    <col min="13063" max="13063" width="13.875" style="1" customWidth="1"/>
    <col min="13064" max="13064" width="19.125" style="1" customWidth="1"/>
    <col min="13065" max="13065" width="6.25" style="1" customWidth="1"/>
    <col min="13066" max="13313" width="11.375" style="1"/>
    <col min="13314" max="13314" width="9.875" style="1" customWidth="1"/>
    <col min="13315" max="13315" width="16.5" style="1" customWidth="1"/>
    <col min="13316" max="13316" width="13.125" style="1" customWidth="1"/>
    <col min="13317" max="13317" width="12.625" style="1" customWidth="1"/>
    <col min="13318" max="13318" width="17.875" style="1" customWidth="1"/>
    <col min="13319" max="13319" width="13.875" style="1" customWidth="1"/>
    <col min="13320" max="13320" width="19.125" style="1" customWidth="1"/>
    <col min="13321" max="13321" width="6.25" style="1" customWidth="1"/>
    <col min="13322" max="13569" width="11.375" style="1"/>
    <col min="13570" max="13570" width="9.875" style="1" customWidth="1"/>
    <col min="13571" max="13571" width="16.5" style="1" customWidth="1"/>
    <col min="13572" max="13572" width="13.125" style="1" customWidth="1"/>
    <col min="13573" max="13573" width="12.625" style="1" customWidth="1"/>
    <col min="13574" max="13574" width="17.875" style="1" customWidth="1"/>
    <col min="13575" max="13575" width="13.875" style="1" customWidth="1"/>
    <col min="13576" max="13576" width="19.125" style="1" customWidth="1"/>
    <col min="13577" max="13577" width="6.25" style="1" customWidth="1"/>
    <col min="13578" max="13825" width="11.375" style="1"/>
    <col min="13826" max="13826" width="9.875" style="1" customWidth="1"/>
    <col min="13827" max="13827" width="16.5" style="1" customWidth="1"/>
    <col min="13828" max="13828" width="13.125" style="1" customWidth="1"/>
    <col min="13829" max="13829" width="12.625" style="1" customWidth="1"/>
    <col min="13830" max="13830" width="17.875" style="1" customWidth="1"/>
    <col min="13831" max="13831" width="13.875" style="1" customWidth="1"/>
    <col min="13832" max="13832" width="19.125" style="1" customWidth="1"/>
    <col min="13833" max="13833" width="6.25" style="1" customWidth="1"/>
    <col min="13834" max="14081" width="11.375" style="1"/>
    <col min="14082" max="14082" width="9.875" style="1" customWidth="1"/>
    <col min="14083" max="14083" width="16.5" style="1" customWidth="1"/>
    <col min="14084" max="14084" width="13.125" style="1" customWidth="1"/>
    <col min="14085" max="14085" width="12.625" style="1" customWidth="1"/>
    <col min="14086" max="14086" width="17.875" style="1" customWidth="1"/>
    <col min="14087" max="14087" width="13.875" style="1" customWidth="1"/>
    <col min="14088" max="14088" width="19.125" style="1" customWidth="1"/>
    <col min="14089" max="14089" width="6.25" style="1" customWidth="1"/>
    <col min="14090" max="14337" width="11.375" style="1"/>
    <col min="14338" max="14338" width="9.875" style="1" customWidth="1"/>
    <col min="14339" max="14339" width="16.5" style="1" customWidth="1"/>
    <col min="14340" max="14340" width="13.125" style="1" customWidth="1"/>
    <col min="14341" max="14341" width="12.625" style="1" customWidth="1"/>
    <col min="14342" max="14342" width="17.875" style="1" customWidth="1"/>
    <col min="14343" max="14343" width="13.875" style="1" customWidth="1"/>
    <col min="14344" max="14344" width="19.125" style="1" customWidth="1"/>
    <col min="14345" max="14345" width="6.25" style="1" customWidth="1"/>
    <col min="14346" max="14593" width="11.375" style="1"/>
    <col min="14594" max="14594" width="9.875" style="1" customWidth="1"/>
    <col min="14595" max="14595" width="16.5" style="1" customWidth="1"/>
    <col min="14596" max="14596" width="13.125" style="1" customWidth="1"/>
    <col min="14597" max="14597" width="12.625" style="1" customWidth="1"/>
    <col min="14598" max="14598" width="17.875" style="1" customWidth="1"/>
    <col min="14599" max="14599" width="13.875" style="1" customWidth="1"/>
    <col min="14600" max="14600" width="19.125" style="1" customWidth="1"/>
    <col min="14601" max="14601" width="6.25" style="1" customWidth="1"/>
    <col min="14602" max="14849" width="11.375" style="1"/>
    <col min="14850" max="14850" width="9.875" style="1" customWidth="1"/>
    <col min="14851" max="14851" width="16.5" style="1" customWidth="1"/>
    <col min="14852" max="14852" width="13.125" style="1" customWidth="1"/>
    <col min="14853" max="14853" width="12.625" style="1" customWidth="1"/>
    <col min="14854" max="14854" width="17.875" style="1" customWidth="1"/>
    <col min="14855" max="14855" width="13.875" style="1" customWidth="1"/>
    <col min="14856" max="14856" width="19.125" style="1" customWidth="1"/>
    <col min="14857" max="14857" width="6.25" style="1" customWidth="1"/>
    <col min="14858" max="15105" width="11.375" style="1"/>
    <col min="15106" max="15106" width="9.875" style="1" customWidth="1"/>
    <col min="15107" max="15107" width="16.5" style="1" customWidth="1"/>
    <col min="15108" max="15108" width="13.125" style="1" customWidth="1"/>
    <col min="15109" max="15109" width="12.625" style="1" customWidth="1"/>
    <col min="15110" max="15110" width="17.875" style="1" customWidth="1"/>
    <col min="15111" max="15111" width="13.875" style="1" customWidth="1"/>
    <col min="15112" max="15112" width="19.125" style="1" customWidth="1"/>
    <col min="15113" max="15113" width="6.25" style="1" customWidth="1"/>
    <col min="15114" max="15361" width="11.375" style="1"/>
    <col min="15362" max="15362" width="9.875" style="1" customWidth="1"/>
    <col min="15363" max="15363" width="16.5" style="1" customWidth="1"/>
    <col min="15364" max="15364" width="13.125" style="1" customWidth="1"/>
    <col min="15365" max="15365" width="12.625" style="1" customWidth="1"/>
    <col min="15366" max="15366" width="17.875" style="1" customWidth="1"/>
    <col min="15367" max="15367" width="13.875" style="1" customWidth="1"/>
    <col min="15368" max="15368" width="19.125" style="1" customWidth="1"/>
    <col min="15369" max="15369" width="6.25" style="1" customWidth="1"/>
    <col min="15370" max="15617" width="11.375" style="1"/>
    <col min="15618" max="15618" width="9.875" style="1" customWidth="1"/>
    <col min="15619" max="15619" width="16.5" style="1" customWidth="1"/>
    <col min="15620" max="15620" width="13.125" style="1" customWidth="1"/>
    <col min="15621" max="15621" width="12.625" style="1" customWidth="1"/>
    <col min="15622" max="15622" width="17.875" style="1" customWidth="1"/>
    <col min="15623" max="15623" width="13.875" style="1" customWidth="1"/>
    <col min="15624" max="15624" width="19.125" style="1" customWidth="1"/>
    <col min="15625" max="15625" width="6.25" style="1" customWidth="1"/>
    <col min="15626" max="15873" width="11.375" style="1"/>
    <col min="15874" max="15874" width="9.875" style="1" customWidth="1"/>
    <col min="15875" max="15875" width="16.5" style="1" customWidth="1"/>
    <col min="15876" max="15876" width="13.125" style="1" customWidth="1"/>
    <col min="15877" max="15877" width="12.625" style="1" customWidth="1"/>
    <col min="15878" max="15878" width="17.875" style="1" customWidth="1"/>
    <col min="15879" max="15879" width="13.875" style="1" customWidth="1"/>
    <col min="15880" max="15880" width="19.125" style="1" customWidth="1"/>
    <col min="15881" max="15881" width="6.25" style="1" customWidth="1"/>
    <col min="15882" max="16129" width="11.375" style="1"/>
    <col min="16130" max="16130" width="9.875" style="1" customWidth="1"/>
    <col min="16131" max="16131" width="16.5" style="1" customWidth="1"/>
    <col min="16132" max="16132" width="13.125" style="1" customWidth="1"/>
    <col min="16133" max="16133" width="12.625" style="1" customWidth="1"/>
    <col min="16134" max="16134" width="17.875" style="1" customWidth="1"/>
    <col min="16135" max="16135" width="13.875" style="1" customWidth="1"/>
    <col min="16136" max="16136" width="19.125" style="1" customWidth="1"/>
    <col min="16137" max="16137" width="6.25" style="1" customWidth="1"/>
    <col min="16138" max="16384" width="11.375" style="1"/>
  </cols>
  <sheetData>
    <row r="1" spans="1:6" ht="20.25">
      <c r="A1" s="17" t="s">
        <v>38</v>
      </c>
    </row>
    <row r="2" spans="1:6" ht="15">
      <c r="A2" s="18" t="s">
        <v>2</v>
      </c>
      <c r="B2" s="2" t="s">
        <v>23</v>
      </c>
      <c r="C2" s="2"/>
    </row>
    <row r="3" spans="1:6" ht="15" customHeight="1" thickBot="1"/>
    <row r="4" spans="1:6" ht="27.75" customHeight="1">
      <c r="A4" s="93" t="s">
        <v>29</v>
      </c>
      <c r="B4" s="93" t="s">
        <v>30</v>
      </c>
      <c r="C4" s="77" t="s">
        <v>40</v>
      </c>
      <c r="D4" s="93" t="s">
        <v>31</v>
      </c>
      <c r="E4" s="93" t="s">
        <v>32</v>
      </c>
      <c r="F4" s="93" t="s">
        <v>33</v>
      </c>
    </row>
    <row r="5" spans="1:6" ht="15" thickBot="1">
      <c r="A5" s="94" t="s">
        <v>34</v>
      </c>
      <c r="B5" s="94" t="s">
        <v>11</v>
      </c>
      <c r="C5" s="78" t="s">
        <v>39</v>
      </c>
      <c r="D5" s="94"/>
      <c r="E5" s="95"/>
      <c r="F5" s="94"/>
    </row>
    <row r="6" spans="1:6" ht="15">
      <c r="A6" s="58" t="s">
        <v>12</v>
      </c>
      <c r="B6" s="59">
        <v>333.3</v>
      </c>
      <c r="C6" s="79">
        <v>1</v>
      </c>
      <c r="D6" s="60">
        <f>B6*C6</f>
        <v>333.3</v>
      </c>
      <c r="E6" s="80"/>
      <c r="F6" s="61">
        <f t="shared" ref="F6:F7" si="0">D6*E6</f>
        <v>0</v>
      </c>
    </row>
    <row r="7" spans="1:6" ht="15.75" thickBot="1">
      <c r="A7" s="81" t="s">
        <v>1</v>
      </c>
      <c r="B7" s="62">
        <v>228.48</v>
      </c>
      <c r="C7" s="82">
        <v>2</v>
      </c>
      <c r="D7" s="63">
        <f t="shared" ref="D7" si="1">B7*C7</f>
        <v>456.96</v>
      </c>
      <c r="E7" s="83"/>
      <c r="F7" s="64">
        <f t="shared" si="0"/>
        <v>0</v>
      </c>
    </row>
    <row r="8" spans="1:6" ht="15.75" thickBot="1">
      <c r="A8" s="65"/>
      <c r="B8" s="85">
        <f>SUM(B6:B7)</f>
        <v>561.78</v>
      </c>
      <c r="C8" s="84"/>
      <c r="D8" s="86">
        <f>D6+D7</f>
        <v>790.26</v>
      </c>
      <c r="E8" s="66"/>
      <c r="F8" s="67"/>
    </row>
    <row r="9" spans="1:6" ht="15.75" thickBot="1">
      <c r="A9" s="68"/>
      <c r="B9" s="69"/>
      <c r="C9" s="69"/>
      <c r="D9" s="69"/>
      <c r="E9" s="70" t="s">
        <v>35</v>
      </c>
      <c r="F9" s="71">
        <f>SUM(F6:F7)</f>
        <v>0</v>
      </c>
    </row>
    <row r="10" spans="1:6" ht="15.75" thickBot="1">
      <c r="A10" s="68"/>
      <c r="B10" s="69"/>
      <c r="C10" s="69"/>
      <c r="D10" s="72"/>
      <c r="E10" s="73" t="s">
        <v>36</v>
      </c>
      <c r="F10" s="74">
        <f>F9*1.19</f>
        <v>0</v>
      </c>
    </row>
    <row r="11" spans="1:6" ht="15.75" thickBot="1">
      <c r="A11" s="68"/>
      <c r="B11" s="69"/>
      <c r="C11" s="69"/>
      <c r="D11" s="72"/>
      <c r="E11" s="70" t="s">
        <v>37</v>
      </c>
      <c r="F11" s="75">
        <f>F10*3</f>
        <v>0</v>
      </c>
    </row>
    <row r="12" spans="1:6" ht="15">
      <c r="A12" s="76"/>
      <c r="B12" s="69"/>
      <c r="C12" s="69"/>
      <c r="D12" s="72"/>
      <c r="E12" s="72"/>
      <c r="F12" s="70"/>
    </row>
  </sheetData>
  <mergeCells count="5">
    <mergeCell ref="A4:A5"/>
    <mergeCell ref="B4:B5"/>
    <mergeCell ref="D4:D5"/>
    <mergeCell ref="E4:E5"/>
    <mergeCell ref="F4: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Unterhaltsreinigung </vt:lpstr>
      <vt:lpstr>Einpflege</vt:lpstr>
    </vt:vector>
  </TitlesOfParts>
  <Company>Stadt Bocholt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kborkus</dc:creator>
  <cp:lastModifiedBy>Carina Bölting</cp:lastModifiedBy>
  <cp:lastPrinted>2019-10-15T11:55:40Z</cp:lastPrinted>
  <dcterms:created xsi:type="dcterms:W3CDTF">2019-09-03T07:13:45Z</dcterms:created>
  <dcterms:modified xsi:type="dcterms:W3CDTF">2026-06-23T06:06:30Z</dcterms:modified>
</cp:coreProperties>
</file>