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DATEN\FB32\FB\03 GB322\02 Gebäudereinigung\05.1 Objektgruppe 3\01 Ausschreibung 10.2026 - 07.2029\Los 3\Kalkulationsblätter\"/>
    </mc:Choice>
  </mc:AlternateContent>
  <xr:revisionPtr revIDLastSave="0" documentId="13_ncr:1_{2DC683D4-0A28-4962-827D-29E6CFCB98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terhaltsreinigung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7" i="2" l="1"/>
  <c r="E10" i="2"/>
  <c r="G10" i="2"/>
  <c r="I10" i="2" s="1"/>
  <c r="G30" i="2" l="1"/>
  <c r="I30" i="2" s="1"/>
  <c r="G7" i="2"/>
  <c r="I7" i="2" s="1"/>
  <c r="G8" i="2"/>
  <c r="I8" i="2" s="1"/>
  <c r="G9" i="2"/>
  <c r="I9" i="2" s="1"/>
  <c r="G12" i="2"/>
  <c r="I12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8" i="2"/>
  <c r="I28" i="2" s="1"/>
  <c r="E30" i="2"/>
  <c r="E7" i="2"/>
  <c r="E8" i="2"/>
  <c r="E9" i="2"/>
  <c r="E11" i="2"/>
  <c r="G11" i="2" s="1"/>
  <c r="I11" i="2" s="1"/>
  <c r="E12" i="2"/>
  <c r="E13" i="2"/>
  <c r="G13" i="2" s="1"/>
  <c r="I13" i="2" s="1"/>
  <c r="E14" i="2"/>
  <c r="G14" i="2" s="1"/>
  <c r="I14" i="2" s="1"/>
  <c r="E15" i="2"/>
  <c r="G15" i="2" s="1"/>
  <c r="I15" i="2" s="1"/>
  <c r="E16" i="2"/>
  <c r="G16" i="2" s="1"/>
  <c r="I16" i="2" s="1"/>
  <c r="E17" i="2"/>
  <c r="G17" i="2" s="1"/>
  <c r="I17" i="2" s="1"/>
  <c r="E18" i="2"/>
  <c r="G18" i="2" s="1"/>
  <c r="I18" i="2" s="1"/>
  <c r="E19" i="2"/>
  <c r="G19" i="2" s="1"/>
  <c r="I19" i="2" s="1"/>
  <c r="E20" i="2"/>
  <c r="E21" i="2"/>
  <c r="E22" i="2"/>
  <c r="E23" i="2"/>
  <c r="E24" i="2"/>
  <c r="E25" i="2"/>
  <c r="E26" i="2"/>
  <c r="G26" i="2" s="1"/>
  <c r="I26" i="2" s="1"/>
  <c r="E27" i="2"/>
  <c r="G27" i="2" s="1"/>
  <c r="I27" i="2" s="1"/>
  <c r="E28" i="2"/>
  <c r="E29" i="2" l="1"/>
  <c r="E6" i="2"/>
  <c r="C31" i="2" l="1"/>
  <c r="G29" i="2" l="1"/>
  <c r="I29" i="2" s="1"/>
  <c r="G6" i="2" l="1"/>
  <c r="E31" i="2"/>
  <c r="I6" i="2" l="1"/>
  <c r="G31" i="2"/>
  <c r="I39" i="2" s="1"/>
  <c r="I40" i="2" l="1"/>
  <c r="I31" i="2"/>
  <c r="I35" i="2" l="1"/>
  <c r="I36" i="2" l="1"/>
  <c r="I38" i="2"/>
</calcChain>
</file>

<file path=xl/sharedStrings.xml><?xml version="1.0" encoding="utf-8"?>
<sst xmlns="http://schemas.openxmlformats.org/spreadsheetml/2006/main" count="47" uniqueCount="32">
  <si>
    <t>Reinigungs-
turnus</t>
  </si>
  <si>
    <t>E</t>
  </si>
  <si>
    <t>Objekt:</t>
  </si>
  <si>
    <t>Reinigungs-</t>
  </si>
  <si>
    <t>Gesamtfläche</t>
  </si>
  <si>
    <t>Jahresum-
rechnungs-
faktor</t>
  </si>
  <si>
    <t>kalkulierte 
qm-Leistung 
pro Std.</t>
  </si>
  <si>
    <t>kalkulierter 
Stundensatz 
in Euro</t>
  </si>
  <si>
    <t>Jahrespreis 
in Euro</t>
  </si>
  <si>
    <t>gruppe</t>
  </si>
  <si>
    <t>pro Woche</t>
  </si>
  <si>
    <t>in qm</t>
  </si>
  <si>
    <t>C</t>
  </si>
  <si>
    <t xml:space="preserve">Jahresreinigungs-
fläche in qm 
</t>
  </si>
  <si>
    <t xml:space="preserve">Leistungs-
stunden
pro Jahr </t>
  </si>
  <si>
    <t>Auftragssumme pro Monat (netto)</t>
  </si>
  <si>
    <t>Auftragssumme pro Monat (brutto)</t>
  </si>
  <si>
    <t>Auftragssumme Vertragslaufzeit (netto)</t>
  </si>
  <si>
    <t>Auftragssumme Vertragslaufzeit (brutto)</t>
  </si>
  <si>
    <t>Kalkulatorisch pro Reinigungsgang mind. Zu leistende Reinigungszeit (in Dezimal) :</t>
  </si>
  <si>
    <t>Kalkulatorisch pro Reinigungsgang mind. Zu leistende Reinigungszeit (in Zeitstunden) :</t>
  </si>
  <si>
    <t>K</t>
  </si>
  <si>
    <t>1 x M</t>
  </si>
  <si>
    <t>A2</t>
  </si>
  <si>
    <t>D</t>
  </si>
  <si>
    <t>F</t>
  </si>
  <si>
    <t>G4</t>
  </si>
  <si>
    <t>G5</t>
  </si>
  <si>
    <t>I1</t>
  </si>
  <si>
    <t>J2</t>
  </si>
  <si>
    <t>K 3: Kalkulationsblatt Unterhaltsreinigung</t>
  </si>
  <si>
    <t>Feuer- und Rettungswache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</si>
</sst>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000"/>
    <numFmt numFmtId="166" formatCode="[h]:mm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u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right" indent="1"/>
    </xf>
    <xf numFmtId="44" fontId="3" fillId="0" borderId="3" xfId="3" applyFont="1" applyFill="1" applyBorder="1" applyAlignment="1">
      <alignment horizontal="right" indent="3"/>
    </xf>
    <xf numFmtId="0" fontId="4" fillId="0" borderId="7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4" fontId="3" fillId="0" borderId="0" xfId="0" applyNumberFormat="1" applyFont="1" applyFill="1" applyBorder="1"/>
    <xf numFmtId="44" fontId="3" fillId="0" borderId="0" xfId="3" applyFont="1" applyFill="1" applyBorder="1" applyAlignment="1">
      <alignment horizontal="right"/>
    </xf>
    <xf numFmtId="44" fontId="4" fillId="0" borderId="0" xfId="3" applyFont="1" applyFill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4" fontId="3" fillId="0" borderId="4" xfId="1" applyNumberFormat="1" applyFont="1" applyFill="1" applyBorder="1" applyAlignment="1">
      <alignment horizontal="right" indent="1"/>
    </xf>
    <xf numFmtId="0" fontId="7" fillId="0" borderId="0" xfId="0" applyFont="1"/>
    <xf numFmtId="0" fontId="6" fillId="0" borderId="0" xfId="0" applyFont="1"/>
    <xf numFmtId="0" fontId="1" fillId="0" borderId="0" xfId="0" applyFont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/>
    </xf>
    <xf numFmtId="0" fontId="3" fillId="0" borderId="5" xfId="0" applyFont="1" applyBorder="1"/>
    <xf numFmtId="0" fontId="3" fillId="0" borderId="0" xfId="0" applyFont="1" applyBorder="1"/>
    <xf numFmtId="4" fontId="4" fillId="0" borderId="0" xfId="0" applyNumberFormat="1" applyFont="1" applyBorder="1"/>
    <xf numFmtId="165" fontId="3" fillId="0" borderId="0" xfId="0" applyNumberFormat="1" applyFont="1" applyFill="1" applyBorder="1" applyAlignment="1">
      <alignment horizontal="center"/>
    </xf>
    <xf numFmtId="44" fontId="3" fillId="0" borderId="11" xfId="0" applyNumberFormat="1" applyFont="1" applyFill="1" applyBorder="1"/>
    <xf numFmtId="0" fontId="3" fillId="0" borderId="5" xfId="0" applyFont="1" applyFill="1" applyBorder="1"/>
    <xf numFmtId="0" fontId="4" fillId="0" borderId="0" xfId="0" applyFont="1" applyFill="1" applyBorder="1" applyAlignment="1">
      <alignment horizontal="right"/>
    </xf>
    <xf numFmtId="44" fontId="4" fillId="0" borderId="11" xfId="2" applyFont="1" applyFill="1" applyBorder="1" applyAlignment="1">
      <alignment horizontal="center"/>
    </xf>
    <xf numFmtId="44" fontId="4" fillId="0" borderId="8" xfId="3" applyFont="1" applyFill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44" fontId="4" fillId="0" borderId="13" xfId="2" applyFont="1" applyFill="1" applyBorder="1" applyAlignment="1">
      <alignment horizontal="right"/>
    </xf>
    <xf numFmtId="4" fontId="4" fillId="0" borderId="4" xfId="0" applyNumberFormat="1" applyFont="1" applyBorder="1" applyAlignment="1">
      <alignment horizontal="center" vertical="top"/>
    </xf>
    <xf numFmtId="0" fontId="3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166" fontId="6" fillId="0" borderId="4" xfId="0" applyNumberFormat="1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3" fillId="0" borderId="15" xfId="1" applyFont="1" applyFill="1" applyBorder="1" applyAlignment="1">
      <alignment horizontal="center"/>
    </xf>
    <xf numFmtId="164" fontId="3" fillId="0" borderId="1" xfId="1" applyFont="1" applyFill="1" applyBorder="1" applyAlignment="1">
      <alignment horizontal="center"/>
    </xf>
    <xf numFmtId="164" fontId="3" fillId="0" borderId="15" xfId="1" applyNumberFormat="1" applyFont="1" applyFill="1" applyBorder="1" applyAlignment="1">
      <alignment horizontal="right" indent="1"/>
    </xf>
    <xf numFmtId="164" fontId="3" fillId="0" borderId="1" xfId="1" applyNumberFormat="1" applyFont="1" applyFill="1" applyBorder="1" applyAlignment="1">
      <alignment horizontal="right" indent="1"/>
    </xf>
    <xf numFmtId="164" fontId="3" fillId="0" borderId="1" xfId="0" applyNumberFormat="1" applyFont="1" applyFill="1" applyBorder="1" applyAlignment="1">
      <alignment horizontal="right" indent="1"/>
    </xf>
    <xf numFmtId="164" fontId="3" fillId="0" borderId="6" xfId="1" applyNumberFormat="1" applyFont="1" applyFill="1" applyBorder="1" applyAlignment="1">
      <alignment horizontal="right" indent="1"/>
    </xf>
    <xf numFmtId="1" fontId="3" fillId="2" borderId="1" xfId="0" applyNumberFormat="1" applyFont="1" applyFill="1" applyBorder="1" applyAlignment="1">
      <alignment horizontal="center"/>
    </xf>
    <xf numFmtId="44" fontId="3" fillId="0" borderId="5" xfId="2" applyFont="1" applyFill="1" applyBorder="1"/>
    <xf numFmtId="44" fontId="3" fillId="2" borderId="1" xfId="2" applyFont="1" applyFill="1" applyBorder="1"/>
    <xf numFmtId="4" fontId="3" fillId="0" borderId="9" xfId="0" applyNumberFormat="1" applyFont="1" applyFill="1" applyBorder="1" applyAlignment="1">
      <alignment horizontal="right" indent="1"/>
    </xf>
    <xf numFmtId="0" fontId="4" fillId="3" borderId="16" xfId="0" applyFont="1" applyFill="1" applyBorder="1" applyAlignment="1">
      <alignment horizontal="center"/>
    </xf>
    <xf numFmtId="44" fontId="3" fillId="0" borderId="1" xfId="3" applyFont="1" applyFill="1" applyBorder="1" applyAlignment="1">
      <alignment horizontal="right" indent="3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center" wrapText="1"/>
    </xf>
    <xf numFmtId="0" fontId="4" fillId="0" borderId="8" xfId="3" applyNumberFormat="1" applyFont="1" applyFill="1" applyBorder="1" applyAlignment="1">
      <alignment horizontal="center"/>
    </xf>
  </cellXfs>
  <cellStyles count="5">
    <cellStyle name="Euro" xfId="2" xr:uid="{00000000-0005-0000-0000-000000000000}"/>
    <cellStyle name="Komma" xfId="1" builtinId="3"/>
    <cellStyle name="Standard" xfId="0" builtinId="0"/>
    <cellStyle name="Standard 2" xfId="4" xr:uid="{00000000-0005-0000-0000-000003000000}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10" zoomScaleNormal="100" workbookViewId="0">
      <selection activeCell="I41" sqref="I41"/>
    </sheetView>
  </sheetViews>
  <sheetFormatPr baseColWidth="10" defaultRowHeight="14.25" x14ac:dyDescent="0.2"/>
  <cols>
    <col min="1" max="1" width="13.375" style="1" customWidth="1"/>
    <col min="2" max="2" width="19" style="1" bestFit="1" customWidth="1"/>
    <col min="3" max="3" width="14.875" style="1" customWidth="1"/>
    <col min="4" max="4" width="11.875" style="1" customWidth="1"/>
    <col min="5" max="5" width="17.625" style="1" customWidth="1"/>
    <col min="6" max="6" width="13.875" style="1" customWidth="1"/>
    <col min="7" max="7" width="12.625" style="1" customWidth="1"/>
    <col min="8" max="8" width="12.875" style="1" customWidth="1"/>
    <col min="9" max="9" width="18.75" style="1" bestFit="1" customWidth="1"/>
    <col min="10" max="10" width="0.625" customWidth="1"/>
  </cols>
  <sheetData>
    <row r="1" spans="1:9" s="17" customFormat="1" ht="20.25" x14ac:dyDescent="0.3">
      <c r="A1" s="17" t="s">
        <v>30</v>
      </c>
    </row>
    <row r="2" spans="1:9" s="19" customFormat="1" ht="15" x14ac:dyDescent="0.25">
      <c r="A2" s="18" t="s">
        <v>2</v>
      </c>
      <c r="B2" s="18" t="s">
        <v>31</v>
      </c>
    </row>
    <row r="3" spans="1:9" s="19" customFormat="1" ht="15.75" thickBot="1" x14ac:dyDescent="0.3">
      <c r="A3" s="18"/>
      <c r="B3" s="18"/>
    </row>
    <row r="4" spans="1:9" s="19" customFormat="1" ht="30" customHeight="1" x14ac:dyDescent="0.25">
      <c r="A4" s="20" t="s">
        <v>3</v>
      </c>
      <c r="B4" s="21" t="s">
        <v>0</v>
      </c>
      <c r="C4" s="20" t="s">
        <v>4</v>
      </c>
      <c r="D4" s="54" t="s">
        <v>5</v>
      </c>
      <c r="E4" s="54" t="s">
        <v>13</v>
      </c>
      <c r="F4" s="54" t="s">
        <v>6</v>
      </c>
      <c r="G4" s="57" t="s">
        <v>14</v>
      </c>
      <c r="H4" s="54" t="s">
        <v>7</v>
      </c>
      <c r="I4" s="21" t="s">
        <v>8</v>
      </c>
    </row>
    <row r="5" spans="1:9" s="19" customFormat="1" ht="15.75" thickBot="1" x14ac:dyDescent="0.3">
      <c r="A5" s="22" t="s">
        <v>9</v>
      </c>
      <c r="B5" s="22" t="s">
        <v>10</v>
      </c>
      <c r="C5" s="22" t="s">
        <v>11</v>
      </c>
      <c r="D5" s="55"/>
      <c r="E5" s="55"/>
      <c r="F5" s="56"/>
      <c r="G5" s="58"/>
      <c r="H5" s="56"/>
      <c r="I5" s="52"/>
    </row>
    <row r="6" spans="1:9" ht="15" x14ac:dyDescent="0.25">
      <c r="A6" s="40" t="s">
        <v>23</v>
      </c>
      <c r="B6" s="41">
        <v>2</v>
      </c>
      <c r="C6" s="44">
        <v>208.17</v>
      </c>
      <c r="D6" s="41">
        <v>100</v>
      </c>
      <c r="E6" s="42">
        <f>C6*D6</f>
        <v>20817</v>
      </c>
      <c r="F6" s="48"/>
      <c r="G6" s="8" t="e">
        <f t="shared" ref="G6:G30" si="0">E6/F6</f>
        <v>#DIV/0!</v>
      </c>
      <c r="H6" s="50"/>
      <c r="I6" s="53" t="e">
        <f t="shared" ref="I6:I30" si="1">G6*H6</f>
        <v>#DIV/0!</v>
      </c>
    </row>
    <row r="7" spans="1:9" ht="15" x14ac:dyDescent="0.25">
      <c r="A7" s="7" t="s">
        <v>12</v>
      </c>
      <c r="B7" s="4">
        <v>6</v>
      </c>
      <c r="C7" s="45">
        <v>113.73</v>
      </c>
      <c r="D7" s="4">
        <v>300</v>
      </c>
      <c r="E7" s="42">
        <f t="shared" ref="E7:E28" si="2">C7*D7</f>
        <v>34119</v>
      </c>
      <c r="F7" s="48"/>
      <c r="G7" s="8" t="e">
        <f t="shared" si="0"/>
        <v>#DIV/0!</v>
      </c>
      <c r="H7" s="50"/>
      <c r="I7" s="53" t="e">
        <f t="shared" si="1"/>
        <v>#DIV/0!</v>
      </c>
    </row>
    <row r="8" spans="1:9" ht="15" x14ac:dyDescent="0.25">
      <c r="A8" s="7" t="s">
        <v>12</v>
      </c>
      <c r="B8" s="4">
        <v>3</v>
      </c>
      <c r="C8" s="45">
        <v>193.55</v>
      </c>
      <c r="D8" s="4">
        <v>150</v>
      </c>
      <c r="E8" s="42">
        <f t="shared" si="2"/>
        <v>29032.5</v>
      </c>
      <c r="F8" s="48"/>
      <c r="G8" s="8" t="e">
        <f t="shared" si="0"/>
        <v>#DIV/0!</v>
      </c>
      <c r="H8" s="50"/>
      <c r="I8" s="53" t="e">
        <f t="shared" si="1"/>
        <v>#DIV/0!</v>
      </c>
    </row>
    <row r="9" spans="1:9" ht="15" x14ac:dyDescent="0.25">
      <c r="A9" s="7" t="s">
        <v>12</v>
      </c>
      <c r="B9" s="4">
        <v>2</v>
      </c>
      <c r="C9" s="45">
        <v>45.13</v>
      </c>
      <c r="D9" s="4">
        <v>100</v>
      </c>
      <c r="E9" s="42">
        <f t="shared" si="2"/>
        <v>4513</v>
      </c>
      <c r="F9" s="48"/>
      <c r="G9" s="8" t="e">
        <f t="shared" si="0"/>
        <v>#DIV/0!</v>
      </c>
      <c r="H9" s="50"/>
      <c r="I9" s="53" t="e">
        <f t="shared" si="1"/>
        <v>#DIV/0!</v>
      </c>
    </row>
    <row r="10" spans="1:9" ht="15" x14ac:dyDescent="0.25">
      <c r="A10" s="7" t="s">
        <v>24</v>
      </c>
      <c r="B10" s="4">
        <v>3</v>
      </c>
      <c r="C10" s="45">
        <v>30.86</v>
      </c>
      <c r="D10" s="4">
        <v>150</v>
      </c>
      <c r="E10" s="42">
        <f t="shared" si="2"/>
        <v>4629</v>
      </c>
      <c r="F10" s="48"/>
      <c r="G10" s="8" t="e">
        <f t="shared" si="0"/>
        <v>#DIV/0!</v>
      </c>
      <c r="H10" s="50"/>
      <c r="I10" s="53" t="e">
        <f t="shared" si="1"/>
        <v>#DIV/0!</v>
      </c>
    </row>
    <row r="11" spans="1:9" ht="15" x14ac:dyDescent="0.25">
      <c r="A11" s="7" t="s">
        <v>24</v>
      </c>
      <c r="B11" s="4">
        <v>1</v>
      </c>
      <c r="C11" s="45">
        <v>13.56</v>
      </c>
      <c r="D11" s="4">
        <v>50</v>
      </c>
      <c r="E11" s="42">
        <f t="shared" si="2"/>
        <v>678</v>
      </c>
      <c r="F11" s="48"/>
      <c r="G11" s="8" t="e">
        <f t="shared" si="0"/>
        <v>#DIV/0!</v>
      </c>
      <c r="H11" s="50"/>
      <c r="I11" s="53" t="e">
        <f t="shared" si="1"/>
        <v>#DIV/0!</v>
      </c>
    </row>
    <row r="12" spans="1:9" ht="15" x14ac:dyDescent="0.25">
      <c r="A12" s="7" t="s">
        <v>1</v>
      </c>
      <c r="B12" s="4">
        <v>6</v>
      </c>
      <c r="C12" s="45">
        <v>236.09</v>
      </c>
      <c r="D12" s="4">
        <v>300</v>
      </c>
      <c r="E12" s="42">
        <f t="shared" si="2"/>
        <v>70827</v>
      </c>
      <c r="F12" s="48"/>
      <c r="G12" s="8" t="e">
        <f t="shared" si="0"/>
        <v>#DIV/0!</v>
      </c>
      <c r="H12" s="50"/>
      <c r="I12" s="53" t="e">
        <f t="shared" si="1"/>
        <v>#DIV/0!</v>
      </c>
    </row>
    <row r="13" spans="1:9" ht="15" x14ac:dyDescent="0.25">
      <c r="A13" s="7" t="s">
        <v>1</v>
      </c>
      <c r="B13" s="4">
        <v>3</v>
      </c>
      <c r="C13" s="45">
        <v>332.43</v>
      </c>
      <c r="D13" s="4">
        <v>150</v>
      </c>
      <c r="E13" s="42">
        <f t="shared" si="2"/>
        <v>49864.5</v>
      </c>
      <c r="F13" s="48"/>
      <c r="G13" s="8" t="e">
        <f t="shared" si="0"/>
        <v>#DIV/0!</v>
      </c>
      <c r="H13" s="50"/>
      <c r="I13" s="53" t="e">
        <f t="shared" si="1"/>
        <v>#DIV/0!</v>
      </c>
    </row>
    <row r="14" spans="1:9" ht="15" x14ac:dyDescent="0.25">
      <c r="A14" s="7" t="s">
        <v>1</v>
      </c>
      <c r="B14" s="4">
        <v>2</v>
      </c>
      <c r="C14" s="45">
        <v>82.49</v>
      </c>
      <c r="D14" s="4">
        <v>100</v>
      </c>
      <c r="E14" s="42">
        <f t="shared" si="2"/>
        <v>8249</v>
      </c>
      <c r="F14" s="48"/>
      <c r="G14" s="8" t="e">
        <f t="shared" si="0"/>
        <v>#DIV/0!</v>
      </c>
      <c r="H14" s="50"/>
      <c r="I14" s="53" t="e">
        <f t="shared" si="1"/>
        <v>#DIV/0!</v>
      </c>
    </row>
    <row r="15" spans="1:9" ht="15" x14ac:dyDescent="0.25">
      <c r="A15" s="7" t="s">
        <v>1</v>
      </c>
      <c r="B15" s="4">
        <v>1</v>
      </c>
      <c r="C15" s="45">
        <v>58.5</v>
      </c>
      <c r="D15" s="4">
        <v>50</v>
      </c>
      <c r="E15" s="42">
        <f t="shared" si="2"/>
        <v>2925</v>
      </c>
      <c r="F15" s="48"/>
      <c r="G15" s="8" t="e">
        <f t="shared" si="0"/>
        <v>#DIV/0!</v>
      </c>
      <c r="H15" s="50"/>
      <c r="I15" s="53" t="e">
        <f t="shared" si="1"/>
        <v>#DIV/0!</v>
      </c>
    </row>
    <row r="16" spans="1:9" ht="15" x14ac:dyDescent="0.25">
      <c r="A16" s="7" t="s">
        <v>25</v>
      </c>
      <c r="B16" s="4">
        <v>6</v>
      </c>
      <c r="C16" s="45">
        <v>158.06</v>
      </c>
      <c r="D16" s="4">
        <v>300</v>
      </c>
      <c r="E16" s="42">
        <f t="shared" si="2"/>
        <v>47418</v>
      </c>
      <c r="F16" s="48"/>
      <c r="G16" s="8" t="e">
        <f t="shared" si="0"/>
        <v>#DIV/0!</v>
      </c>
      <c r="H16" s="50"/>
      <c r="I16" s="53" t="e">
        <f t="shared" si="1"/>
        <v>#DIV/0!</v>
      </c>
    </row>
    <row r="17" spans="1:9" ht="15" x14ac:dyDescent="0.25">
      <c r="A17" s="7" t="s">
        <v>25</v>
      </c>
      <c r="B17" s="4">
        <v>3</v>
      </c>
      <c r="C17" s="45">
        <v>78.52</v>
      </c>
      <c r="D17" s="4">
        <v>150</v>
      </c>
      <c r="E17" s="42">
        <f t="shared" si="2"/>
        <v>11778</v>
      </c>
      <c r="F17" s="48"/>
      <c r="G17" s="8" t="e">
        <f t="shared" si="0"/>
        <v>#DIV/0!</v>
      </c>
      <c r="H17" s="50"/>
      <c r="I17" s="53" t="e">
        <f t="shared" si="1"/>
        <v>#DIV/0!</v>
      </c>
    </row>
    <row r="18" spans="1:9" ht="15" x14ac:dyDescent="0.25">
      <c r="A18" s="7" t="s">
        <v>25</v>
      </c>
      <c r="B18" s="4">
        <v>2</v>
      </c>
      <c r="C18" s="45">
        <v>52.79</v>
      </c>
      <c r="D18" s="4">
        <v>100</v>
      </c>
      <c r="E18" s="42">
        <f t="shared" si="2"/>
        <v>5279</v>
      </c>
      <c r="F18" s="48"/>
      <c r="G18" s="8" t="e">
        <f t="shared" si="0"/>
        <v>#DIV/0!</v>
      </c>
      <c r="H18" s="50"/>
      <c r="I18" s="53" t="e">
        <f t="shared" si="1"/>
        <v>#DIV/0!</v>
      </c>
    </row>
    <row r="19" spans="1:9" ht="15" x14ac:dyDescent="0.25">
      <c r="A19" s="7" t="s">
        <v>26</v>
      </c>
      <c r="B19" s="4">
        <v>6</v>
      </c>
      <c r="C19" s="45">
        <v>206.09</v>
      </c>
      <c r="D19" s="4">
        <v>300</v>
      </c>
      <c r="E19" s="42">
        <f t="shared" si="2"/>
        <v>61827</v>
      </c>
      <c r="F19" s="48"/>
      <c r="G19" s="8" t="e">
        <f t="shared" si="0"/>
        <v>#DIV/0!</v>
      </c>
      <c r="H19" s="50"/>
      <c r="I19" s="53" t="e">
        <f t="shared" si="1"/>
        <v>#DIV/0!</v>
      </c>
    </row>
    <row r="20" spans="1:9" ht="15" x14ac:dyDescent="0.25">
      <c r="A20" s="7" t="s">
        <v>26</v>
      </c>
      <c r="B20" s="4">
        <v>3</v>
      </c>
      <c r="C20" s="45">
        <v>17.79</v>
      </c>
      <c r="D20" s="4">
        <v>150</v>
      </c>
      <c r="E20" s="42">
        <f t="shared" si="2"/>
        <v>2668.5</v>
      </c>
      <c r="F20" s="48"/>
      <c r="G20" s="8" t="e">
        <f t="shared" si="0"/>
        <v>#DIV/0!</v>
      </c>
      <c r="H20" s="50"/>
      <c r="I20" s="53" t="e">
        <f t="shared" si="1"/>
        <v>#DIV/0!</v>
      </c>
    </row>
    <row r="21" spans="1:9" ht="15" x14ac:dyDescent="0.25">
      <c r="A21" s="7" t="s">
        <v>27</v>
      </c>
      <c r="B21" s="4">
        <v>6</v>
      </c>
      <c r="C21" s="45">
        <v>7.83</v>
      </c>
      <c r="D21" s="4">
        <v>300</v>
      </c>
      <c r="E21" s="42">
        <f t="shared" si="2"/>
        <v>2349</v>
      </c>
      <c r="F21" s="48"/>
      <c r="G21" s="8" t="e">
        <f t="shared" si="0"/>
        <v>#DIV/0!</v>
      </c>
      <c r="H21" s="50"/>
      <c r="I21" s="53" t="e">
        <f t="shared" si="1"/>
        <v>#DIV/0!</v>
      </c>
    </row>
    <row r="22" spans="1:9" ht="15" x14ac:dyDescent="0.25">
      <c r="A22" s="7" t="s">
        <v>27</v>
      </c>
      <c r="B22" s="4">
        <v>2</v>
      </c>
      <c r="C22" s="45">
        <v>262.14999999999998</v>
      </c>
      <c r="D22" s="4">
        <v>100</v>
      </c>
      <c r="E22" s="42">
        <f t="shared" si="2"/>
        <v>26214.999999999996</v>
      </c>
      <c r="F22" s="48"/>
      <c r="G22" s="8" t="e">
        <f t="shared" si="0"/>
        <v>#DIV/0!</v>
      </c>
      <c r="H22" s="50"/>
      <c r="I22" s="53" t="e">
        <f t="shared" si="1"/>
        <v>#DIV/0!</v>
      </c>
    </row>
    <row r="23" spans="1:9" ht="15" x14ac:dyDescent="0.25">
      <c r="A23" s="7" t="s">
        <v>28</v>
      </c>
      <c r="B23" s="4">
        <v>6</v>
      </c>
      <c r="C23" s="45">
        <v>297.91000000000003</v>
      </c>
      <c r="D23" s="4">
        <v>300</v>
      </c>
      <c r="E23" s="42">
        <f t="shared" si="2"/>
        <v>89373.000000000015</v>
      </c>
      <c r="F23" s="48"/>
      <c r="G23" s="8" t="e">
        <f t="shared" si="0"/>
        <v>#DIV/0!</v>
      </c>
      <c r="H23" s="50"/>
      <c r="I23" s="53" t="e">
        <f t="shared" si="1"/>
        <v>#DIV/0!</v>
      </c>
    </row>
    <row r="24" spans="1:9" ht="15" x14ac:dyDescent="0.25">
      <c r="A24" s="7" t="s">
        <v>28</v>
      </c>
      <c r="B24" s="4">
        <v>2</v>
      </c>
      <c r="C24" s="46">
        <v>88.01</v>
      </c>
      <c r="D24" s="4">
        <v>100</v>
      </c>
      <c r="E24" s="42">
        <f t="shared" si="2"/>
        <v>8801</v>
      </c>
      <c r="F24" s="48"/>
      <c r="G24" s="8" t="e">
        <f t="shared" si="0"/>
        <v>#DIV/0!</v>
      </c>
      <c r="H24" s="50"/>
      <c r="I24" s="53" t="e">
        <f t="shared" si="1"/>
        <v>#DIV/0!</v>
      </c>
    </row>
    <row r="25" spans="1:9" ht="15" x14ac:dyDescent="0.25">
      <c r="A25" s="7" t="s">
        <v>28</v>
      </c>
      <c r="B25" s="4">
        <v>1</v>
      </c>
      <c r="C25" s="45">
        <v>21.56</v>
      </c>
      <c r="D25" s="4">
        <v>50</v>
      </c>
      <c r="E25" s="42">
        <f t="shared" si="2"/>
        <v>1078</v>
      </c>
      <c r="F25" s="48"/>
      <c r="G25" s="8" t="e">
        <f t="shared" si="0"/>
        <v>#DIV/0!</v>
      </c>
      <c r="H25" s="50"/>
      <c r="I25" s="53" t="e">
        <f t="shared" si="1"/>
        <v>#DIV/0!</v>
      </c>
    </row>
    <row r="26" spans="1:9" ht="15" x14ac:dyDescent="0.25">
      <c r="A26" s="7" t="s">
        <v>29</v>
      </c>
      <c r="B26" s="4">
        <v>6</v>
      </c>
      <c r="C26" s="45">
        <v>15.88</v>
      </c>
      <c r="D26" s="4">
        <v>300</v>
      </c>
      <c r="E26" s="42">
        <f t="shared" si="2"/>
        <v>4764</v>
      </c>
      <c r="F26" s="48"/>
      <c r="G26" s="8" t="e">
        <f t="shared" si="0"/>
        <v>#DIV/0!</v>
      </c>
      <c r="H26" s="50"/>
      <c r="I26" s="53" t="e">
        <f t="shared" si="1"/>
        <v>#DIV/0!</v>
      </c>
    </row>
    <row r="27" spans="1:9" ht="15" x14ac:dyDescent="0.25">
      <c r="A27" s="7" t="s">
        <v>21</v>
      </c>
      <c r="B27" s="4" t="s">
        <v>22</v>
      </c>
      <c r="C27" s="45">
        <v>12</v>
      </c>
      <c r="D27" s="4">
        <v>12</v>
      </c>
      <c r="E27" s="42">
        <f t="shared" si="2"/>
        <v>144</v>
      </c>
      <c r="F27" s="48"/>
      <c r="G27" s="8" t="e">
        <f t="shared" si="0"/>
        <v>#DIV/0!</v>
      </c>
      <c r="H27" s="50"/>
      <c r="I27" s="53" t="e">
        <f t="shared" si="1"/>
        <v>#DIV/0!</v>
      </c>
    </row>
    <row r="28" spans="1:9" ht="15" x14ac:dyDescent="0.25">
      <c r="A28" s="7" t="s">
        <v>21</v>
      </c>
      <c r="B28" s="4">
        <v>6</v>
      </c>
      <c r="C28" s="45">
        <v>13.4</v>
      </c>
      <c r="D28" s="4">
        <v>300</v>
      </c>
      <c r="E28" s="42">
        <f t="shared" si="2"/>
        <v>4020</v>
      </c>
      <c r="F28" s="48"/>
      <c r="G28" s="8" t="e">
        <f t="shared" si="0"/>
        <v>#DIV/0!</v>
      </c>
      <c r="H28" s="50"/>
      <c r="I28" s="53" t="e">
        <f t="shared" si="1"/>
        <v>#DIV/0!</v>
      </c>
    </row>
    <row r="29" spans="1:9" ht="15" x14ac:dyDescent="0.25">
      <c r="A29" s="7" t="s">
        <v>21</v>
      </c>
      <c r="B29" s="4">
        <v>2</v>
      </c>
      <c r="C29" s="46">
        <v>151.51</v>
      </c>
      <c r="D29" s="4">
        <v>100</v>
      </c>
      <c r="E29" s="43">
        <f>C29*D29</f>
        <v>15151</v>
      </c>
      <c r="F29" s="48"/>
      <c r="G29" s="8" t="e">
        <f t="shared" si="0"/>
        <v>#DIV/0!</v>
      </c>
      <c r="H29" s="50"/>
      <c r="I29" s="53" t="e">
        <f t="shared" si="1"/>
        <v>#DIV/0!</v>
      </c>
    </row>
    <row r="30" spans="1:9" ht="15.75" thickBot="1" x14ac:dyDescent="0.3">
      <c r="A30" s="10" t="s">
        <v>21</v>
      </c>
      <c r="B30" s="5">
        <v>1</v>
      </c>
      <c r="C30" s="47">
        <v>169.88</v>
      </c>
      <c r="D30" s="5">
        <v>50</v>
      </c>
      <c r="E30" s="43">
        <f>C30*D30</f>
        <v>8494</v>
      </c>
      <c r="F30" s="48"/>
      <c r="G30" s="8" t="e">
        <f t="shared" si="0"/>
        <v>#DIV/0!</v>
      </c>
      <c r="H30" s="50"/>
      <c r="I30" s="53" t="e">
        <f t="shared" si="1"/>
        <v>#DIV/0!</v>
      </c>
    </row>
    <row r="31" spans="1:9" s="1" customFormat="1" ht="15.75" thickBot="1" x14ac:dyDescent="0.3">
      <c r="A31" s="15"/>
      <c r="B31" s="11"/>
      <c r="C31" s="16">
        <f>SUM(C6:C30)</f>
        <v>2867.8900000000003</v>
      </c>
      <c r="D31" s="11"/>
      <c r="E31" s="16">
        <f>SUM(E6:E30)</f>
        <v>515013.5</v>
      </c>
      <c r="F31" s="11"/>
      <c r="G31" s="51" t="e">
        <f>SUM(G6:G30)</f>
        <v>#DIV/0!</v>
      </c>
      <c r="H31" s="49"/>
      <c r="I31" s="9" t="e">
        <f>SUM(I6:I30)</f>
        <v>#DIV/0!</v>
      </c>
    </row>
    <row r="32" spans="1:9" s="1" customFormat="1" ht="15" x14ac:dyDescent="0.25">
      <c r="A32" s="23"/>
      <c r="B32" s="24"/>
      <c r="C32" s="25"/>
      <c r="D32" s="24"/>
      <c r="E32" s="25"/>
      <c r="F32" s="11"/>
      <c r="G32" s="26"/>
      <c r="H32" s="12"/>
      <c r="I32" s="27"/>
    </row>
    <row r="33" spans="1:9" s="1" customFormat="1" ht="15" x14ac:dyDescent="0.25">
      <c r="A33" s="23"/>
      <c r="B33" s="24"/>
      <c r="C33" s="25"/>
      <c r="D33" s="24"/>
      <c r="E33" s="25"/>
      <c r="F33" s="11"/>
      <c r="G33" s="26"/>
      <c r="H33" s="12"/>
      <c r="I33" s="27"/>
    </row>
    <row r="34" spans="1:9" s="1" customFormat="1" ht="15.75" thickBot="1" x14ac:dyDescent="0.3">
      <c r="A34" s="28"/>
      <c r="B34" s="3"/>
      <c r="C34" s="3"/>
      <c r="D34" s="3"/>
      <c r="E34" s="24"/>
      <c r="F34" s="3"/>
      <c r="G34" s="3"/>
      <c r="H34" s="29"/>
      <c r="I34" s="30"/>
    </row>
    <row r="35" spans="1:9" s="1" customFormat="1" ht="15.75" thickBot="1" x14ac:dyDescent="0.3">
      <c r="A35" s="28"/>
      <c r="B35" s="3"/>
      <c r="C35" s="3"/>
      <c r="D35" s="3"/>
      <c r="E35" s="24"/>
      <c r="F35" s="24"/>
      <c r="G35" s="3"/>
      <c r="H35" s="29" t="s">
        <v>15</v>
      </c>
      <c r="I35" s="31" t="e">
        <f>I31/12</f>
        <v>#DIV/0!</v>
      </c>
    </row>
    <row r="36" spans="1:9" s="1" customFormat="1" ht="15.75" thickBot="1" x14ac:dyDescent="0.3">
      <c r="A36" s="28"/>
      <c r="B36" s="3"/>
      <c r="C36" s="3"/>
      <c r="D36" s="3"/>
      <c r="E36" s="24"/>
      <c r="F36" s="24"/>
      <c r="G36" s="3"/>
      <c r="H36" s="29" t="s">
        <v>16</v>
      </c>
      <c r="I36" s="31" t="e">
        <f>I35*1.19</f>
        <v>#DIV/0!</v>
      </c>
    </row>
    <row r="37" spans="1:9" s="1" customFormat="1" ht="15.75" thickBot="1" x14ac:dyDescent="0.3">
      <c r="A37" s="28"/>
      <c r="B37" s="3"/>
      <c r="C37" s="3"/>
      <c r="D37" s="3"/>
      <c r="E37" s="24"/>
      <c r="F37" s="24"/>
      <c r="G37" s="24"/>
      <c r="H37" s="29" t="s">
        <v>17</v>
      </c>
      <c r="I37" s="59" t="e">
        <f>I35*32</f>
        <v>#DIV/0!</v>
      </c>
    </row>
    <row r="38" spans="1:9" s="1" customFormat="1" ht="14.25" customHeight="1" thickBot="1" x14ac:dyDescent="0.3">
      <c r="A38" s="28"/>
      <c r="B38" s="3"/>
      <c r="C38" s="3"/>
      <c r="D38" s="3"/>
      <c r="E38" s="24"/>
      <c r="F38" s="24"/>
      <c r="G38" s="24"/>
      <c r="H38" s="29" t="s">
        <v>18</v>
      </c>
      <c r="I38" s="31" t="e">
        <f>I37*1.19</f>
        <v>#DIV/0!</v>
      </c>
    </row>
    <row r="39" spans="1:9" s="1" customFormat="1" ht="15.75" thickBot="1" x14ac:dyDescent="0.3">
      <c r="A39" s="32"/>
      <c r="B39" s="33"/>
      <c r="C39" s="33"/>
      <c r="D39" s="33"/>
      <c r="E39" s="33"/>
      <c r="F39" s="33"/>
      <c r="G39" s="33"/>
      <c r="H39" s="34" t="s">
        <v>19</v>
      </c>
      <c r="I39" s="35" t="e">
        <f>G31/D12</f>
        <v>#DIV/0!</v>
      </c>
    </row>
    <row r="40" spans="1:9" s="1" customFormat="1" ht="15.75" thickBot="1" x14ac:dyDescent="0.3">
      <c r="A40" s="36"/>
      <c r="B40" s="37"/>
      <c r="C40" s="38"/>
      <c r="D40" s="38"/>
      <c r="E40" s="38"/>
      <c r="F40" s="38"/>
      <c r="G40" s="38"/>
      <c r="H40" s="34" t="s">
        <v>20</v>
      </c>
      <c r="I40" s="39" t="e">
        <f>I39/24</f>
        <v>#DIV/0!</v>
      </c>
    </row>
    <row r="41" spans="1:9" x14ac:dyDescent="0.2">
      <c r="A41" s="3"/>
      <c r="B41" s="3"/>
      <c r="C41" s="3"/>
      <c r="D41" s="3"/>
      <c r="E41" s="3"/>
      <c r="F41" s="3"/>
      <c r="G41" s="3"/>
      <c r="H41" s="6"/>
      <c r="I41" s="13"/>
    </row>
    <row r="42" spans="1:9" x14ac:dyDescent="0.2">
      <c r="A42" s="3"/>
      <c r="B42" s="3"/>
      <c r="C42" s="3"/>
      <c r="D42" s="3"/>
      <c r="E42" s="3"/>
      <c r="F42" s="3"/>
      <c r="G42" s="3"/>
      <c r="H42" s="6"/>
      <c r="I42" s="13"/>
    </row>
    <row r="43" spans="1:9" ht="15" x14ac:dyDescent="0.25">
      <c r="A43" s="3"/>
      <c r="B43" s="3"/>
      <c r="C43" s="3"/>
      <c r="D43" s="3"/>
      <c r="E43" s="3"/>
      <c r="F43" s="3"/>
      <c r="G43" s="3"/>
      <c r="H43" s="6"/>
      <c r="I43" s="14"/>
    </row>
    <row r="44" spans="1:9" x14ac:dyDescent="0.2">
      <c r="A44" s="3"/>
      <c r="B44" s="3"/>
      <c r="C44" s="3"/>
      <c r="D44" s="3"/>
      <c r="E44" s="3"/>
      <c r="F44" s="3"/>
      <c r="G44" s="3"/>
      <c r="H44" s="3"/>
      <c r="I44" s="3"/>
    </row>
    <row r="45" spans="1:9" ht="15" x14ac:dyDescent="0.25">
      <c r="A45" s="2"/>
    </row>
  </sheetData>
  <mergeCells count="5">
    <mergeCell ref="D4:D5"/>
    <mergeCell ref="E4:E5"/>
    <mergeCell ref="F4:F5"/>
    <mergeCell ref="G4:G5"/>
    <mergeCell ref="H4:H5"/>
  </mergeCells>
  <pageMargins left="0.7" right="0.7" top="0.78740157499999996" bottom="0.78740157499999996" header="0.3" footer="0.3"/>
  <pageSetup paperSize="9" orientation="landscape" r:id="rId1"/>
  <headerFooter>
    <oddFooter>&amp;L&amp;8&amp;F / &amp;A&amp;R&amp;8Seite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Unterhaltsreinigung </vt:lpstr>
    </vt:vector>
  </TitlesOfParts>
  <Company>Stadt Bocholt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kborkus</dc:creator>
  <cp:lastModifiedBy>Carina Bölting</cp:lastModifiedBy>
  <cp:lastPrinted>2019-10-15T11:55:40Z</cp:lastPrinted>
  <dcterms:created xsi:type="dcterms:W3CDTF">2019-09-03T07:13:45Z</dcterms:created>
  <dcterms:modified xsi:type="dcterms:W3CDTF">2026-06-23T06:05:37Z</dcterms:modified>
</cp:coreProperties>
</file>