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6B78CD8-B7ED-45D7-A655-5BEDE1714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ulgebäude" sheetId="1" r:id="rId1"/>
    <sheet name="Einpflege Schu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3" l="1"/>
  <c r="B8" i="3" l="1"/>
  <c r="C7" i="3"/>
  <c r="E7" i="3" s="1"/>
  <c r="C6" i="3"/>
  <c r="E9" i="3" l="1"/>
  <c r="E10" i="3" s="1"/>
  <c r="E11" i="3" s="1"/>
  <c r="C8" i="3"/>
  <c r="E25" i="1" l="1"/>
  <c r="G25" i="1" s="1"/>
  <c r="I25" i="1" s="1"/>
  <c r="E14" i="1"/>
  <c r="G14" i="1" s="1"/>
  <c r="I14" i="1" s="1"/>
  <c r="C22" i="1"/>
  <c r="E18" i="1" l="1"/>
  <c r="G18" i="1" s="1"/>
  <c r="I18" i="1" s="1"/>
  <c r="E17" i="1"/>
  <c r="G17" i="1" s="1"/>
  <c r="I17" i="1" s="1"/>
  <c r="E12" i="1"/>
  <c r="G12" i="1" s="1"/>
  <c r="I12" i="1" s="1"/>
  <c r="E10" i="1"/>
  <c r="G10" i="1" s="1"/>
  <c r="I10" i="1" s="1"/>
  <c r="E21" i="1" l="1"/>
  <c r="G21" i="1" s="1"/>
  <c r="I21" i="1" s="1"/>
  <c r="E20" i="1"/>
  <c r="G20" i="1" s="1"/>
  <c r="I20" i="1" s="1"/>
  <c r="E19" i="1"/>
  <c r="G19" i="1" s="1"/>
  <c r="I19" i="1" s="1"/>
  <c r="E16" i="1"/>
  <c r="G16" i="1" s="1"/>
  <c r="I16" i="1" s="1"/>
  <c r="E15" i="1"/>
  <c r="G15" i="1" s="1"/>
  <c r="I15" i="1" s="1"/>
  <c r="E13" i="1"/>
  <c r="G13" i="1" s="1"/>
  <c r="I13" i="1" s="1"/>
  <c r="E11" i="1"/>
  <c r="G11" i="1" s="1"/>
  <c r="I11" i="1" s="1"/>
  <c r="E9" i="1"/>
  <c r="G9" i="1" s="1"/>
  <c r="I9" i="1" s="1"/>
  <c r="E8" i="1"/>
  <c r="G8" i="1" s="1"/>
  <c r="I8" i="1" s="1"/>
  <c r="E7" i="1"/>
  <c r="G7" i="1" s="1"/>
  <c r="I7" i="1" s="1"/>
  <c r="E6" i="1"/>
  <c r="G6" i="1" s="1"/>
  <c r="I6" i="1" s="1"/>
  <c r="E5" i="1"/>
  <c r="G5" i="1" s="1"/>
  <c r="G22" i="1" l="1"/>
  <c r="I33" i="1" s="1"/>
  <c r="I34" i="1" s="1"/>
  <c r="I5" i="1"/>
  <c r="I22" i="1" s="1"/>
  <c r="E22" i="1"/>
  <c r="I29" i="1" l="1"/>
  <c r="I31" i="1" s="1"/>
  <c r="I32" i="1" s="1"/>
  <c r="I30" i="1" l="1"/>
</calcChain>
</file>

<file path=xl/sharedStrings.xml><?xml version="1.0" encoding="utf-8"?>
<sst xmlns="http://schemas.openxmlformats.org/spreadsheetml/2006/main" count="50" uniqueCount="43">
  <si>
    <t>Reinigungsgruppe</t>
  </si>
  <si>
    <t>Gesamtfläche in qm</t>
  </si>
  <si>
    <t>Jahresumrechnungsfaktor</t>
  </si>
  <si>
    <t>Jahresreinigungsfläche in qm</t>
  </si>
  <si>
    <t>kalkulierte qm-Leistung pro Std.</t>
  </si>
  <si>
    <t>Leistungstunde pro Jahr</t>
  </si>
  <si>
    <t>kalkulierter Stundensatz in Euro</t>
  </si>
  <si>
    <t>Jahrespreis in Euro</t>
  </si>
  <si>
    <t>A1</t>
  </si>
  <si>
    <t>A2</t>
  </si>
  <si>
    <t>C</t>
  </si>
  <si>
    <t>D</t>
  </si>
  <si>
    <t>E</t>
  </si>
  <si>
    <t>F</t>
  </si>
  <si>
    <t>G2</t>
  </si>
  <si>
    <t>G3</t>
  </si>
  <si>
    <t>I</t>
  </si>
  <si>
    <t>K</t>
  </si>
  <si>
    <t>L1</t>
  </si>
  <si>
    <t>N1</t>
  </si>
  <si>
    <t>Reinigungsturnus</t>
  </si>
  <si>
    <t>G1/ G3</t>
  </si>
  <si>
    <t>1x M</t>
  </si>
  <si>
    <t>Auftragssumme pro Monat (netto)</t>
  </si>
  <si>
    <t>Auftragssumme Vertragslaufzeit (netto)</t>
  </si>
  <si>
    <t>Auftragssumme Vertragslaufzeit (brutto)</t>
  </si>
  <si>
    <t>Kalkulatorisch pro Reinigungsgang mind. Zu leistende Reinigungszeit (in Dezimal) :</t>
  </si>
  <si>
    <t>Kalkulatorisch pro Reinigungsgang mind. Zu leistende Reinigungszeit (in Zeitstunden) :</t>
  </si>
  <si>
    <t>Objekt:</t>
  </si>
  <si>
    <t>Reinigungs-</t>
  </si>
  <si>
    <t>Gesamtfläche</t>
  </si>
  <si>
    <t xml:space="preserve">Jahresreinigungs-
fläche in qm </t>
  </si>
  <si>
    <t>Kosten pro qm</t>
  </si>
  <si>
    <t>Jahrespreis
Stundensatz 
in Euro</t>
  </si>
  <si>
    <t>gruppe</t>
  </si>
  <si>
    <t>in qm</t>
  </si>
  <si>
    <t>Angebotssumme pro Jahr netto:</t>
  </si>
  <si>
    <t>Angebotssumme pro Jahr brutto:</t>
  </si>
  <si>
    <t>Auftragssumme für die Vertragslaufzeit: (brutto)</t>
  </si>
  <si>
    <t>Auftragssumme pro Monat (brutto)</t>
  </si>
  <si>
    <t>Maria Montessori Schule Hauptstandort</t>
  </si>
  <si>
    <t>C3) Kalkulationsblatt Unterhaltsreinigung Maria Montessori Schule HSO und OGS</t>
  </si>
  <si>
    <t xml:space="preserve">C3) Kalkulationsblatt Einpflege Schule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</si>
</sst>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\ &quot;€&quot;"/>
    <numFmt numFmtId="166" formatCode="[h]:mm;@"/>
  </numFmts>
  <fonts count="2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name val="Klavika Regular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sz val="9"/>
      <name val="Arial"/>
      <family val="2"/>
    </font>
    <font>
      <b/>
      <sz val="11"/>
      <name val="Klavika Regular"/>
    </font>
    <font>
      <b/>
      <u/>
      <sz val="11"/>
      <name val="Klavika Regular"/>
      <family val="2"/>
    </font>
    <font>
      <u/>
      <sz val="11"/>
      <name val="Klavika Regular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14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0" xfId="0" applyFont="1"/>
    <xf numFmtId="0" fontId="7" fillId="0" borderId="0" xfId="0" applyFont="1" applyBorder="1"/>
    <xf numFmtId="0" fontId="5" fillId="0" borderId="1" xfId="0" applyFont="1" applyBorder="1"/>
    <xf numFmtId="0" fontId="3" fillId="0" borderId="1" xfId="0" applyFont="1" applyBorder="1"/>
    <xf numFmtId="0" fontId="9" fillId="3" borderId="2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5" fillId="0" borderId="13" xfId="0" applyFont="1" applyBorder="1"/>
    <xf numFmtId="0" fontId="5" fillId="0" borderId="14" xfId="0" applyFont="1" applyBorder="1"/>
    <xf numFmtId="0" fontId="7" fillId="0" borderId="14" xfId="0" applyFont="1" applyBorder="1"/>
    <xf numFmtId="0" fontId="5" fillId="0" borderId="16" xfId="0" applyFont="1" applyBorder="1"/>
    <xf numFmtId="0" fontId="3" fillId="0" borderId="16" xfId="0" applyFont="1" applyBorder="1"/>
    <xf numFmtId="0" fontId="2" fillId="0" borderId="16" xfId="0" applyFont="1" applyBorder="1"/>
    <xf numFmtId="0" fontId="3" fillId="0" borderId="18" xfId="0" applyFont="1" applyBorder="1"/>
    <xf numFmtId="0" fontId="3" fillId="0" borderId="19" xfId="0" applyFont="1" applyBorder="1"/>
    <xf numFmtId="0" fontId="7" fillId="0" borderId="19" xfId="0" applyFont="1" applyBorder="1"/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center" vertical="top"/>
    </xf>
    <xf numFmtId="1" fontId="10" fillId="0" borderId="0" xfId="0" applyNumberFormat="1" applyFont="1" applyBorder="1" applyAlignment="1">
      <alignment vertical="top"/>
    </xf>
    <xf numFmtId="2" fontId="10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3" fillId="0" borderId="0" xfId="0" applyFont="1" applyBorder="1" applyAlignment="1">
      <alignment horizontal="left" vertical="top"/>
    </xf>
    <xf numFmtId="2" fontId="13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10" fillId="0" borderId="0" xfId="0" applyFont="1" applyBorder="1" applyAlignment="1"/>
    <xf numFmtId="0" fontId="0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left" vertical="top" wrapText="1"/>
    </xf>
    <xf numFmtId="0" fontId="9" fillId="0" borderId="12" xfId="0" applyFont="1" applyBorder="1"/>
    <xf numFmtId="0" fontId="10" fillId="4" borderId="16" xfId="0" applyFont="1" applyFill="1" applyBorder="1"/>
    <xf numFmtId="0" fontId="10" fillId="4" borderId="1" xfId="0" applyFont="1" applyFill="1" applyBorder="1"/>
    <xf numFmtId="0" fontId="10" fillId="4" borderId="0" xfId="0" applyFont="1" applyFill="1"/>
    <xf numFmtId="4" fontId="7" fillId="0" borderId="14" xfId="0" applyNumberFormat="1" applyFont="1" applyBorder="1"/>
    <xf numFmtId="4" fontId="7" fillId="0" borderId="1" xfId="0" applyNumberFormat="1" applyFont="1" applyBorder="1"/>
    <xf numFmtId="4" fontId="10" fillId="4" borderId="1" xfId="0" applyNumberFormat="1" applyFont="1" applyFill="1" applyBorder="1"/>
    <xf numFmtId="4" fontId="7" fillId="0" borderId="19" xfId="0" applyNumberFormat="1" applyFont="1" applyBorder="1"/>
    <xf numFmtId="4" fontId="9" fillId="0" borderId="12" xfId="0" applyNumberFormat="1" applyFont="1" applyBorder="1"/>
    <xf numFmtId="0" fontId="9" fillId="3" borderId="20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right" indent="2"/>
    </xf>
    <xf numFmtId="44" fontId="10" fillId="0" borderId="17" xfId="2" applyFont="1" applyFill="1" applyBorder="1" applyAlignment="1">
      <alignment horizontal="left" indent="3"/>
    </xf>
    <xf numFmtId="0" fontId="16" fillId="0" borderId="0" xfId="0" applyFont="1" applyFill="1" applyBorder="1" applyAlignment="1">
      <alignment horizontal="right"/>
    </xf>
    <xf numFmtId="165" fontId="9" fillId="0" borderId="12" xfId="0" applyNumberFormat="1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44" fontId="16" fillId="0" borderId="22" xfId="3" applyFont="1" applyFill="1" applyBorder="1" applyAlignment="1">
      <alignment horizontal="right"/>
    </xf>
    <xf numFmtId="164" fontId="16" fillId="0" borderId="12" xfId="2" applyNumberFormat="1" applyFont="1" applyFill="1" applyBorder="1" applyAlignment="1">
      <alignment horizontal="right"/>
    </xf>
    <xf numFmtId="0" fontId="7" fillId="0" borderId="23" xfId="0" applyFont="1" applyBorder="1"/>
    <xf numFmtId="0" fontId="7" fillId="0" borderId="22" xfId="0" applyFont="1" applyBorder="1"/>
    <xf numFmtId="0" fontId="10" fillId="0" borderId="22" xfId="0" applyFont="1" applyBorder="1" applyAlignment="1">
      <alignment vertical="top"/>
    </xf>
    <xf numFmtId="0" fontId="11" fillId="0" borderId="22" xfId="0" applyFont="1" applyBorder="1" applyAlignment="1">
      <alignment vertical="top"/>
    </xf>
    <xf numFmtId="165" fontId="9" fillId="0" borderId="9" xfId="0" applyNumberFormat="1" applyFont="1" applyBorder="1" applyAlignment="1">
      <alignment horizontal="right"/>
    </xf>
    <xf numFmtId="0" fontId="13" fillId="0" borderId="0" xfId="4" applyFont="1"/>
    <xf numFmtId="0" fontId="16" fillId="0" borderId="0" xfId="4" applyFont="1" applyBorder="1"/>
    <xf numFmtId="0" fontId="19" fillId="3" borderId="4" xfId="4" applyFont="1" applyFill="1" applyBorder="1" applyAlignment="1">
      <alignment horizontal="center"/>
    </xf>
    <xf numFmtId="0" fontId="19" fillId="3" borderId="9" xfId="4" applyFont="1" applyFill="1" applyBorder="1" applyAlignment="1">
      <alignment horizontal="center"/>
    </xf>
    <xf numFmtId="0" fontId="19" fillId="3" borderId="7" xfId="4" applyFont="1" applyFill="1" applyBorder="1" applyAlignment="1">
      <alignment horizontal="center"/>
    </xf>
    <xf numFmtId="0" fontId="19" fillId="3" borderId="10" xfId="4" applyFont="1" applyFill="1" applyBorder="1" applyAlignment="1">
      <alignment horizontal="center"/>
    </xf>
    <xf numFmtId="0" fontId="16" fillId="0" borderId="13" xfId="4" applyFont="1" applyBorder="1" applyAlignment="1">
      <alignment horizontal="center"/>
    </xf>
    <xf numFmtId="164" fontId="10" fillId="2" borderId="14" xfId="5" applyNumberFormat="1" applyFont="1" applyFill="1" applyBorder="1" applyAlignment="1">
      <alignment horizontal="center"/>
    </xf>
    <xf numFmtId="164" fontId="10" fillId="0" borderId="14" xfId="5" applyFont="1" applyBorder="1" applyAlignment="1">
      <alignment horizontal="center"/>
    </xf>
    <xf numFmtId="0" fontId="16" fillId="0" borderId="16" xfId="4" applyFont="1" applyBorder="1" applyAlignment="1">
      <alignment horizontal="center"/>
    </xf>
    <xf numFmtId="164" fontId="10" fillId="2" borderId="1" xfId="5" applyNumberFormat="1" applyFont="1" applyFill="1" applyBorder="1" applyAlignment="1">
      <alignment horizontal="center"/>
    </xf>
    <xf numFmtId="164" fontId="10" fillId="0" borderId="1" xfId="5" applyFont="1" applyBorder="1" applyAlignment="1">
      <alignment horizontal="center"/>
    </xf>
    <xf numFmtId="0" fontId="10" fillId="0" borderId="6" xfId="4" applyFont="1" applyBorder="1"/>
    <xf numFmtId="4" fontId="16" fillId="0" borderId="10" xfId="4" applyNumberFormat="1" applyFont="1" applyBorder="1"/>
    <xf numFmtId="0" fontId="10" fillId="0" borderId="0" xfId="4" applyFont="1" applyFill="1" applyBorder="1" applyAlignment="1">
      <alignment horizontal="center"/>
    </xf>
    <xf numFmtId="0" fontId="16" fillId="0" borderId="6" xfId="4" applyFont="1" applyFill="1" applyBorder="1"/>
    <xf numFmtId="0" fontId="10" fillId="0" borderId="0" xfId="4" applyFont="1" applyFill="1" applyBorder="1"/>
    <xf numFmtId="0" fontId="16" fillId="0" borderId="0" xfId="4" applyFont="1" applyFill="1" applyBorder="1" applyAlignment="1">
      <alignment horizontal="right"/>
    </xf>
    <xf numFmtId="44" fontId="16" fillId="0" borderId="12" xfId="3" applyFont="1" applyFill="1" applyBorder="1"/>
    <xf numFmtId="0" fontId="10" fillId="0" borderId="6" xfId="4" applyFont="1" applyFill="1" applyBorder="1"/>
    <xf numFmtId="0" fontId="10" fillId="0" borderId="0" xfId="4" applyFont="1" applyBorder="1"/>
    <xf numFmtId="44" fontId="16" fillId="0" borderId="10" xfId="3" applyFont="1" applyFill="1" applyBorder="1"/>
    <xf numFmtId="44" fontId="20" fillId="0" borderId="12" xfId="4" applyNumberFormat="1" applyFont="1" applyBorder="1"/>
    <xf numFmtId="0" fontId="13" fillId="0" borderId="0" xfId="4" applyFont="1" applyFill="1" applyBorder="1"/>
    <xf numFmtId="0" fontId="13" fillId="0" borderId="0" xfId="4" applyFont="1" applyFill="1"/>
    <xf numFmtId="0" fontId="13" fillId="0" borderId="0" xfId="4" applyFont="1" applyAlignment="1">
      <alignment vertical="top"/>
    </xf>
    <xf numFmtId="0" fontId="13" fillId="0" borderId="0" xfId="4" applyFont="1" applyAlignment="1">
      <alignment horizontal="left" vertical="top"/>
    </xf>
    <xf numFmtId="0" fontId="13" fillId="0" borderId="0" xfId="4" applyFont="1" applyAlignment="1">
      <alignment horizontal="right" vertical="top"/>
    </xf>
    <xf numFmtId="0" fontId="13" fillId="0" borderId="0" xfId="4" applyFont="1" applyAlignment="1">
      <alignment horizontal="left" vertical="top" wrapText="1"/>
    </xf>
    <xf numFmtId="0" fontId="21" fillId="0" borderId="0" xfId="4" applyFont="1" applyAlignment="1">
      <alignment horizontal="left" vertical="top"/>
    </xf>
    <xf numFmtId="0" fontId="21" fillId="0" borderId="0" xfId="4" applyFont="1" applyAlignment="1">
      <alignment vertical="top"/>
    </xf>
    <xf numFmtId="0" fontId="22" fillId="0" borderId="0" xfId="4" applyFont="1" applyAlignment="1">
      <alignment vertical="top"/>
    </xf>
    <xf numFmtId="0" fontId="13" fillId="0" borderId="0" xfId="4" applyFont="1" applyAlignment="1">
      <alignment horizontal="center" vertical="top"/>
    </xf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/>
    </xf>
    <xf numFmtId="0" fontId="18" fillId="0" borderId="4" xfId="4" applyFont="1" applyBorder="1"/>
    <xf numFmtId="0" fontId="10" fillId="0" borderId="5" xfId="4" applyFont="1" applyBorder="1"/>
    <xf numFmtId="0" fontId="16" fillId="0" borderId="6" xfId="4" applyFont="1" applyBorder="1"/>
    <xf numFmtId="0" fontId="16" fillId="0" borderId="0" xfId="4" applyFont="1" applyBorder="1" applyAlignment="1">
      <alignment horizontal="center"/>
    </xf>
    <xf numFmtId="0" fontId="20" fillId="0" borderId="0" xfId="4" applyFont="1" applyBorder="1" applyAlignment="1">
      <alignment horizontal="right"/>
    </xf>
    <xf numFmtId="0" fontId="10" fillId="0" borderId="7" xfId="4" applyFont="1" applyFill="1" applyBorder="1"/>
    <xf numFmtId="0" fontId="10" fillId="0" borderId="8" xfId="4" applyFont="1" applyFill="1" applyBorder="1"/>
    <xf numFmtId="0" fontId="10" fillId="0" borderId="8" xfId="4" applyFont="1" applyBorder="1"/>
    <xf numFmtId="0" fontId="16" fillId="0" borderId="8" xfId="4" applyFont="1" applyFill="1" applyBorder="1" applyAlignment="1">
      <alignment horizontal="right"/>
    </xf>
    <xf numFmtId="0" fontId="10" fillId="0" borderId="24" xfId="4" applyFont="1" applyBorder="1"/>
    <xf numFmtId="0" fontId="10" fillId="0" borderId="21" xfId="4" applyFont="1" applyBorder="1"/>
    <xf numFmtId="0" fontId="16" fillId="0" borderId="21" xfId="4" applyFont="1" applyBorder="1" applyAlignment="1">
      <alignment horizontal="center"/>
    </xf>
    <xf numFmtId="44" fontId="10" fillId="4" borderId="15" xfId="3" applyFont="1" applyFill="1" applyBorder="1"/>
    <xf numFmtId="44" fontId="10" fillId="4" borderId="17" xfId="3" applyFont="1" applyFill="1" applyBorder="1"/>
    <xf numFmtId="44" fontId="10" fillId="0" borderId="21" xfId="4" applyNumberFormat="1" applyFont="1" applyFill="1" applyBorder="1"/>
    <xf numFmtId="166" fontId="9" fillId="0" borderId="12" xfId="0" applyNumberFormat="1" applyFont="1" applyBorder="1" applyAlignment="1">
      <alignment horizontal="right"/>
    </xf>
    <xf numFmtId="0" fontId="10" fillId="5" borderId="1" xfId="0" applyFont="1" applyFill="1" applyBorder="1" applyAlignment="1" applyProtection="1">
      <alignment horizontal="center"/>
      <protection locked="0"/>
    </xf>
    <xf numFmtId="44" fontId="10" fillId="5" borderId="1" xfId="3" applyFont="1" applyFill="1" applyBorder="1" applyProtection="1">
      <protection locked="0"/>
    </xf>
    <xf numFmtId="2" fontId="10" fillId="5" borderId="14" xfId="4" applyNumberFormat="1" applyFont="1" applyFill="1" applyBorder="1" applyAlignment="1" applyProtection="1">
      <alignment horizontal="center"/>
      <protection locked="0"/>
    </xf>
    <xf numFmtId="2" fontId="10" fillId="5" borderId="1" xfId="4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4" fillId="4" borderId="0" xfId="0" applyFont="1" applyFill="1" applyBorder="1"/>
    <xf numFmtId="0" fontId="7" fillId="0" borderId="21" xfId="0" applyFont="1" applyBorder="1"/>
    <xf numFmtId="0" fontId="6" fillId="0" borderId="0" xfId="0" applyFont="1" applyBorder="1"/>
    <xf numFmtId="165" fontId="7" fillId="0" borderId="17" xfId="0" applyNumberFormat="1" applyFont="1" applyBorder="1"/>
    <xf numFmtId="165" fontId="7" fillId="0" borderId="0" xfId="0" applyNumberFormat="1" applyFont="1" applyBorder="1"/>
    <xf numFmtId="165" fontId="9" fillId="0" borderId="10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right"/>
    </xf>
    <xf numFmtId="0" fontId="15" fillId="3" borderId="25" xfId="0" applyFont="1" applyFill="1" applyBorder="1" applyAlignment="1">
      <alignment horizontal="center" wrapText="1"/>
    </xf>
    <xf numFmtId="4" fontId="7" fillId="5" borderId="1" xfId="0" applyNumberFormat="1" applyFont="1" applyFill="1" applyBorder="1" applyProtection="1">
      <protection locked="0"/>
    </xf>
    <xf numFmtId="0" fontId="9" fillId="3" borderId="25" xfId="0" applyFont="1" applyFill="1" applyBorder="1" applyAlignment="1">
      <alignment horizontal="center" wrapText="1"/>
    </xf>
    <xf numFmtId="165" fontId="7" fillId="5" borderId="1" xfId="0" applyNumberFormat="1" applyFont="1" applyFill="1" applyBorder="1" applyProtection="1">
      <protection locked="0"/>
    </xf>
    <xf numFmtId="0" fontId="10" fillId="0" borderId="0" xfId="0" applyFont="1" applyBorder="1" applyAlignment="1">
      <alignment horizontal="left" vertical="top" wrapText="1"/>
    </xf>
    <xf numFmtId="0" fontId="13" fillId="0" borderId="0" xfId="4" applyFont="1" applyAlignment="1">
      <alignment horizontal="left" vertical="top" wrapText="1"/>
    </xf>
    <xf numFmtId="0" fontId="19" fillId="3" borderId="9" xfId="4" applyFont="1" applyFill="1" applyBorder="1" applyAlignment="1">
      <alignment horizontal="center" wrapText="1"/>
    </xf>
    <xf numFmtId="0" fontId="19" fillId="3" borderId="10" xfId="4" applyFont="1" applyFill="1" applyBorder="1" applyAlignment="1">
      <alignment horizontal="center" wrapText="1"/>
    </xf>
    <xf numFmtId="0" fontId="19" fillId="3" borderId="5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wrapText="1"/>
    </xf>
  </cellXfs>
  <cellStyles count="6">
    <cellStyle name="Euro" xfId="3" xr:uid="{00000000-0005-0000-0000-000000000000}"/>
    <cellStyle name="Komma" xfId="1" builtinId="3"/>
    <cellStyle name="Komma 2" xfId="5" xr:uid="{00000000-0005-0000-0000-000002000000}"/>
    <cellStyle name="Standard" xfId="0" builtinId="0"/>
    <cellStyle name="Standard 2" xfId="4" xr:uid="{00000000-0005-0000-0000-000004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topLeftCell="A7" workbookViewId="0">
      <selection activeCell="D35" sqref="D35:K35"/>
    </sheetView>
  </sheetViews>
  <sheetFormatPr baseColWidth="10" defaultColWidth="9.140625" defaultRowHeight="14.25"/>
  <cols>
    <col min="1" max="2" width="12.85546875" style="1" customWidth="1"/>
    <col min="3" max="3" width="17.28515625" style="1" customWidth="1"/>
    <col min="4" max="4" width="18" style="1" customWidth="1"/>
    <col min="5" max="5" width="18.85546875" style="1" customWidth="1"/>
    <col min="6" max="6" width="16.85546875" style="1" customWidth="1"/>
    <col min="7" max="7" width="17.28515625" style="1" customWidth="1"/>
    <col min="8" max="8" width="21.28515625" style="1" customWidth="1"/>
    <col min="9" max="9" width="16" style="1" customWidth="1"/>
    <col min="10" max="16384" width="9.140625" style="1"/>
  </cols>
  <sheetData>
    <row r="1" spans="1:9" s="2" customFormat="1" ht="20.25">
      <c r="A1" s="2" t="s">
        <v>41</v>
      </c>
    </row>
    <row r="3" spans="1:9" ht="15" thickBot="1"/>
    <row r="4" spans="1:9" s="4" customFormat="1" ht="45.75" thickBot="1">
      <c r="A4" s="8" t="s">
        <v>0</v>
      </c>
      <c r="B4" s="9" t="s">
        <v>20</v>
      </c>
      <c r="C4" s="10" t="s">
        <v>1</v>
      </c>
      <c r="D4" s="11" t="s">
        <v>2</v>
      </c>
      <c r="E4" s="10" t="s">
        <v>3</v>
      </c>
      <c r="F4" s="131" t="s">
        <v>4</v>
      </c>
      <c r="G4" s="10" t="s">
        <v>5</v>
      </c>
      <c r="H4" s="133" t="s">
        <v>6</v>
      </c>
      <c r="I4" s="50" t="s">
        <v>7</v>
      </c>
    </row>
    <row r="5" spans="1:9">
      <c r="A5" s="12" t="s">
        <v>8</v>
      </c>
      <c r="B5" s="13">
        <v>5</v>
      </c>
      <c r="C5" s="14">
        <v>864.41</v>
      </c>
      <c r="D5" s="14">
        <v>197</v>
      </c>
      <c r="E5" s="45">
        <f>C5*D5</f>
        <v>170288.77</v>
      </c>
      <c r="F5" s="132"/>
      <c r="G5" s="46" t="e">
        <f>E5/F5</f>
        <v>#DIV/0!</v>
      </c>
      <c r="H5" s="134"/>
      <c r="I5" s="126" t="e">
        <f>G5*H5</f>
        <v>#DIV/0!</v>
      </c>
    </row>
    <row r="6" spans="1:9">
      <c r="A6" s="15" t="s">
        <v>9</v>
      </c>
      <c r="B6" s="6">
        <v>2.5</v>
      </c>
      <c r="C6" s="3">
        <v>57.57</v>
      </c>
      <c r="D6" s="3">
        <v>97</v>
      </c>
      <c r="E6" s="46">
        <f t="shared" ref="E6:E21" si="0">C6*D6</f>
        <v>5584.29</v>
      </c>
      <c r="F6" s="132"/>
      <c r="G6" s="46" t="e">
        <f>E6/F6</f>
        <v>#DIV/0!</v>
      </c>
      <c r="H6" s="134"/>
      <c r="I6" s="126" t="e">
        <f t="shared" ref="I6:I21" si="1">G6*H6</f>
        <v>#DIV/0!</v>
      </c>
    </row>
    <row r="7" spans="1:9">
      <c r="A7" s="15" t="s">
        <v>10</v>
      </c>
      <c r="B7" s="6">
        <v>2.5</v>
      </c>
      <c r="C7" s="3">
        <v>143.72999999999999</v>
      </c>
      <c r="D7" s="3">
        <v>97</v>
      </c>
      <c r="E7" s="46">
        <f t="shared" si="0"/>
        <v>13941.81</v>
      </c>
      <c r="F7" s="132"/>
      <c r="G7" s="46" t="e">
        <f t="shared" ref="G7:G21" si="2">E7/F7</f>
        <v>#DIV/0!</v>
      </c>
      <c r="H7" s="134"/>
      <c r="I7" s="126" t="e">
        <f t="shared" si="1"/>
        <v>#DIV/0!</v>
      </c>
    </row>
    <row r="8" spans="1:9" s="44" customFormat="1">
      <c r="A8" s="42" t="s">
        <v>11</v>
      </c>
      <c r="B8" s="43">
        <v>1</v>
      </c>
      <c r="C8" s="43">
        <v>67.39</v>
      </c>
      <c r="D8" s="43">
        <v>39</v>
      </c>
      <c r="E8" s="47">
        <f t="shared" si="0"/>
        <v>2628.21</v>
      </c>
      <c r="F8" s="132"/>
      <c r="G8" s="46" t="e">
        <f t="shared" si="2"/>
        <v>#DIV/0!</v>
      </c>
      <c r="H8" s="134"/>
      <c r="I8" s="126" t="e">
        <f t="shared" si="1"/>
        <v>#DIV/0!</v>
      </c>
    </row>
    <row r="9" spans="1:9">
      <c r="A9" s="15" t="s">
        <v>12</v>
      </c>
      <c r="B9" s="6">
        <v>5</v>
      </c>
      <c r="C9" s="3">
        <v>428.44</v>
      </c>
      <c r="D9" s="3">
        <v>197</v>
      </c>
      <c r="E9" s="46">
        <f t="shared" si="0"/>
        <v>84402.68</v>
      </c>
      <c r="F9" s="132"/>
      <c r="G9" s="46" t="e">
        <f t="shared" si="2"/>
        <v>#DIV/0!</v>
      </c>
      <c r="H9" s="134"/>
      <c r="I9" s="126" t="e">
        <f t="shared" si="1"/>
        <v>#DIV/0!</v>
      </c>
    </row>
    <row r="10" spans="1:9">
      <c r="A10" s="16" t="s">
        <v>12</v>
      </c>
      <c r="B10" s="7">
        <v>2.5</v>
      </c>
      <c r="C10" s="3">
        <v>371.88</v>
      </c>
      <c r="D10" s="3">
        <v>97</v>
      </c>
      <c r="E10" s="46">
        <f t="shared" si="0"/>
        <v>36072.36</v>
      </c>
      <c r="F10" s="132"/>
      <c r="G10" s="46" t="e">
        <f t="shared" si="2"/>
        <v>#DIV/0!</v>
      </c>
      <c r="H10" s="134"/>
      <c r="I10" s="126" t="e">
        <f t="shared" si="1"/>
        <v>#DIV/0!</v>
      </c>
    </row>
    <row r="11" spans="1:9">
      <c r="A11" s="15" t="s">
        <v>13</v>
      </c>
      <c r="B11" s="6">
        <v>5</v>
      </c>
      <c r="C11" s="3">
        <v>223.7</v>
      </c>
      <c r="D11" s="3">
        <v>197</v>
      </c>
      <c r="E11" s="46">
        <f t="shared" si="0"/>
        <v>44068.899999999994</v>
      </c>
      <c r="F11" s="132"/>
      <c r="G11" s="46" t="e">
        <f t="shared" si="2"/>
        <v>#DIV/0!</v>
      </c>
      <c r="H11" s="134"/>
      <c r="I11" s="126" t="e">
        <f t="shared" si="1"/>
        <v>#DIV/0!</v>
      </c>
    </row>
    <row r="12" spans="1:9">
      <c r="A12" s="16" t="s">
        <v>13</v>
      </c>
      <c r="B12" s="7">
        <v>2.5</v>
      </c>
      <c r="C12" s="3">
        <v>22.52</v>
      </c>
      <c r="D12" s="3">
        <v>97</v>
      </c>
      <c r="E12" s="46">
        <f t="shared" si="0"/>
        <v>2184.44</v>
      </c>
      <c r="F12" s="132"/>
      <c r="G12" s="46" t="e">
        <f t="shared" si="2"/>
        <v>#DIV/0!</v>
      </c>
      <c r="H12" s="134"/>
      <c r="I12" s="126" t="e">
        <f t="shared" si="1"/>
        <v>#DIV/0!</v>
      </c>
    </row>
    <row r="13" spans="1:9">
      <c r="A13" s="17" t="s">
        <v>21</v>
      </c>
      <c r="B13" s="6">
        <v>5</v>
      </c>
      <c r="C13" s="3">
        <v>65.63</v>
      </c>
      <c r="D13" s="3">
        <v>197</v>
      </c>
      <c r="E13" s="46">
        <f t="shared" si="0"/>
        <v>12929.109999999999</v>
      </c>
      <c r="F13" s="132"/>
      <c r="G13" s="46" t="e">
        <f t="shared" si="2"/>
        <v>#DIV/0!</v>
      </c>
      <c r="H13" s="134"/>
      <c r="I13" s="126" t="e">
        <f t="shared" si="1"/>
        <v>#DIV/0!</v>
      </c>
    </row>
    <row r="14" spans="1:9">
      <c r="A14" s="17" t="s">
        <v>14</v>
      </c>
      <c r="B14" s="6">
        <v>5</v>
      </c>
      <c r="C14" s="3">
        <v>5.47</v>
      </c>
      <c r="D14" s="3">
        <v>197</v>
      </c>
      <c r="E14" s="46">
        <f t="shared" si="0"/>
        <v>1077.5899999999999</v>
      </c>
      <c r="F14" s="132"/>
      <c r="G14" s="46" t="e">
        <f t="shared" si="2"/>
        <v>#DIV/0!</v>
      </c>
      <c r="H14" s="134"/>
      <c r="I14" s="126" t="e">
        <f t="shared" si="1"/>
        <v>#DIV/0!</v>
      </c>
    </row>
    <row r="15" spans="1:9">
      <c r="A15" s="15" t="s">
        <v>16</v>
      </c>
      <c r="B15" s="6">
        <v>5</v>
      </c>
      <c r="C15" s="3">
        <v>82.01</v>
      </c>
      <c r="D15" s="3">
        <v>197</v>
      </c>
      <c r="E15" s="46">
        <f t="shared" si="0"/>
        <v>16155.970000000001</v>
      </c>
      <c r="F15" s="132"/>
      <c r="G15" s="46" t="e">
        <f t="shared" si="2"/>
        <v>#DIV/0!</v>
      </c>
      <c r="H15" s="134"/>
      <c r="I15" s="126" t="e">
        <f t="shared" si="1"/>
        <v>#DIV/0!</v>
      </c>
    </row>
    <row r="16" spans="1:9">
      <c r="A16" s="15" t="s">
        <v>17</v>
      </c>
      <c r="B16" s="6">
        <v>2.5</v>
      </c>
      <c r="C16" s="3">
        <v>4.58</v>
      </c>
      <c r="D16" s="3">
        <v>97</v>
      </c>
      <c r="E16" s="46">
        <f t="shared" si="0"/>
        <v>444.26</v>
      </c>
      <c r="F16" s="132"/>
      <c r="G16" s="46" t="e">
        <f t="shared" si="2"/>
        <v>#DIV/0!</v>
      </c>
      <c r="H16" s="134"/>
      <c r="I16" s="126" t="e">
        <f t="shared" si="1"/>
        <v>#DIV/0!</v>
      </c>
    </row>
    <row r="17" spans="1:12">
      <c r="A17" s="16" t="s">
        <v>17</v>
      </c>
      <c r="B17" s="7">
        <v>1</v>
      </c>
      <c r="C17" s="3">
        <v>13.3</v>
      </c>
      <c r="D17" s="3">
        <v>39</v>
      </c>
      <c r="E17" s="46">
        <f t="shared" si="0"/>
        <v>518.70000000000005</v>
      </c>
      <c r="F17" s="132"/>
      <c r="G17" s="46" t="e">
        <f t="shared" si="2"/>
        <v>#DIV/0!</v>
      </c>
      <c r="H17" s="134"/>
      <c r="I17" s="126" t="e">
        <f t="shared" si="1"/>
        <v>#DIV/0!</v>
      </c>
    </row>
    <row r="18" spans="1:12">
      <c r="A18" s="16" t="s">
        <v>17</v>
      </c>
      <c r="B18" s="130" t="s">
        <v>22</v>
      </c>
      <c r="C18" s="3">
        <v>24.45</v>
      </c>
      <c r="D18" s="3">
        <v>12</v>
      </c>
      <c r="E18" s="46">
        <f t="shared" si="0"/>
        <v>293.39999999999998</v>
      </c>
      <c r="F18" s="132"/>
      <c r="G18" s="46" t="e">
        <f t="shared" si="2"/>
        <v>#DIV/0!</v>
      </c>
      <c r="H18" s="134"/>
      <c r="I18" s="126" t="e">
        <f t="shared" si="1"/>
        <v>#DIV/0!</v>
      </c>
    </row>
    <row r="19" spans="1:12">
      <c r="A19" s="15" t="s">
        <v>18</v>
      </c>
      <c r="B19" s="6">
        <v>5</v>
      </c>
      <c r="C19" s="3">
        <v>84.78</v>
      </c>
      <c r="D19" s="3">
        <v>197</v>
      </c>
      <c r="E19" s="46">
        <f t="shared" si="0"/>
        <v>16701.66</v>
      </c>
      <c r="F19" s="132"/>
      <c r="G19" s="46" t="e">
        <f t="shared" si="2"/>
        <v>#DIV/0!</v>
      </c>
      <c r="H19" s="134"/>
      <c r="I19" s="126" t="e">
        <f t="shared" si="1"/>
        <v>#DIV/0!</v>
      </c>
    </row>
    <row r="20" spans="1:12">
      <c r="A20" s="15" t="s">
        <v>19</v>
      </c>
      <c r="B20" s="6">
        <v>5</v>
      </c>
      <c r="C20" s="3">
        <v>14.65</v>
      </c>
      <c r="D20" s="3">
        <v>197</v>
      </c>
      <c r="E20" s="46">
        <f t="shared" si="0"/>
        <v>2886.05</v>
      </c>
      <c r="F20" s="132"/>
      <c r="G20" s="46" t="e">
        <f t="shared" si="2"/>
        <v>#DIV/0!</v>
      </c>
      <c r="H20" s="134"/>
      <c r="I20" s="126" t="e">
        <f t="shared" si="1"/>
        <v>#DIV/0!</v>
      </c>
    </row>
    <row r="21" spans="1:12" ht="15" thickBot="1">
      <c r="A21" s="18" t="s">
        <v>19</v>
      </c>
      <c r="B21" s="19">
        <v>2.5</v>
      </c>
      <c r="C21" s="20">
        <v>8.5299999999999994</v>
      </c>
      <c r="D21" s="20">
        <v>97</v>
      </c>
      <c r="E21" s="48">
        <f t="shared" si="0"/>
        <v>827.41</v>
      </c>
      <c r="F21" s="132"/>
      <c r="G21" s="46" t="e">
        <f t="shared" si="2"/>
        <v>#DIV/0!</v>
      </c>
      <c r="H21" s="134"/>
      <c r="I21" s="126" t="e">
        <f t="shared" si="1"/>
        <v>#DIV/0!</v>
      </c>
    </row>
    <row r="22" spans="1:12" ht="15.75" thickBot="1">
      <c r="A22" s="122"/>
      <c r="B22" s="5"/>
      <c r="C22" s="41">
        <f>SUM(C5:C21)</f>
        <v>2483.0400000000004</v>
      </c>
      <c r="D22" s="5"/>
      <c r="E22" s="49">
        <f>SUM(E5:E21)</f>
        <v>411005.61</v>
      </c>
      <c r="F22" s="5"/>
      <c r="G22" s="49" t="e">
        <f>SUM(G5:G21)</f>
        <v>#DIV/0!</v>
      </c>
      <c r="H22" s="127"/>
      <c r="I22" s="128" t="e">
        <f>SUM(I5:I21)</f>
        <v>#DIV/0!</v>
      </c>
      <c r="J22" s="129"/>
    </row>
    <row r="23" spans="1:12">
      <c r="A23" s="122"/>
      <c r="B23" s="5"/>
      <c r="C23" s="123"/>
      <c r="D23" s="5"/>
      <c r="E23" s="5"/>
      <c r="F23" s="5"/>
      <c r="G23" s="5"/>
      <c r="H23" s="5"/>
      <c r="I23" s="124"/>
    </row>
    <row r="24" spans="1:12">
      <c r="A24" s="122"/>
      <c r="B24" s="5"/>
      <c r="C24" s="5"/>
      <c r="D24" s="5"/>
      <c r="E24" s="5"/>
      <c r="F24" s="5"/>
      <c r="G24" s="125"/>
      <c r="H24" s="125"/>
      <c r="I24" s="124"/>
    </row>
    <row r="25" spans="1:12" ht="15">
      <c r="A25" s="51" t="s">
        <v>15</v>
      </c>
      <c r="B25" s="52">
        <v>5</v>
      </c>
      <c r="C25" s="53">
        <v>65.63</v>
      </c>
      <c r="D25" s="52">
        <v>197</v>
      </c>
      <c r="E25" s="54">
        <f>C25*D25</f>
        <v>12929.109999999999</v>
      </c>
      <c r="F25" s="118"/>
      <c r="G25" s="55" t="e">
        <f>E25/F25</f>
        <v>#DIV/0!</v>
      </c>
      <c r="H25" s="119"/>
      <c r="I25" s="56" t="e">
        <f>G25*H25</f>
        <v>#DIV/0!</v>
      </c>
    </row>
    <row r="26" spans="1:12">
      <c r="A26" s="122"/>
      <c r="B26" s="5"/>
      <c r="C26" s="5"/>
      <c r="D26" s="5"/>
      <c r="E26" s="5"/>
      <c r="F26" s="5"/>
      <c r="G26" s="125"/>
      <c r="H26" s="125"/>
      <c r="I26" s="124"/>
    </row>
    <row r="27" spans="1:12">
      <c r="A27" s="122"/>
      <c r="B27" s="5"/>
      <c r="C27" s="5"/>
      <c r="D27" s="5"/>
      <c r="E27" s="5"/>
      <c r="F27" s="5"/>
      <c r="G27" s="5"/>
      <c r="H27" s="5"/>
      <c r="I27" s="124"/>
      <c r="J27" s="5"/>
      <c r="K27" s="5"/>
      <c r="L27" s="5"/>
    </row>
    <row r="28" spans="1:12" ht="15.75" thickBot="1">
      <c r="A28" s="122"/>
      <c r="B28" s="5"/>
      <c r="C28" s="5"/>
      <c r="D28" s="5"/>
      <c r="E28" s="5"/>
      <c r="F28" s="5"/>
      <c r="G28" s="5"/>
      <c r="H28" s="57"/>
      <c r="I28" s="59"/>
      <c r="J28" s="5"/>
      <c r="K28" s="5"/>
      <c r="L28" s="5"/>
    </row>
    <row r="29" spans="1:12" ht="15.75" thickBot="1">
      <c r="A29" s="122"/>
      <c r="B29" s="5"/>
      <c r="C29" s="5"/>
      <c r="D29" s="5"/>
      <c r="E29" s="5"/>
      <c r="F29" s="5"/>
      <c r="G29" s="5"/>
      <c r="H29" s="57" t="s">
        <v>23</v>
      </c>
      <c r="I29" s="58" t="e">
        <f>(I22+I25)/12</f>
        <v>#DIV/0!</v>
      </c>
      <c r="J29" s="5"/>
      <c r="K29" s="5"/>
      <c r="L29" s="5"/>
    </row>
    <row r="30" spans="1:12" ht="15.75" thickBot="1">
      <c r="A30" s="122"/>
      <c r="B30" s="5"/>
      <c r="C30" s="5"/>
      <c r="D30" s="5"/>
      <c r="E30" s="5"/>
      <c r="F30" s="5"/>
      <c r="G30" s="5"/>
      <c r="H30" s="57" t="s">
        <v>39</v>
      </c>
      <c r="I30" s="58" t="e">
        <f>I29*1.19</f>
        <v>#DIV/0!</v>
      </c>
      <c r="J30" s="5"/>
      <c r="K30" s="5"/>
      <c r="L30" s="5"/>
    </row>
    <row r="31" spans="1:12" ht="15.75" thickBot="1">
      <c r="A31" s="122"/>
      <c r="B31" s="5"/>
      <c r="C31" s="5"/>
      <c r="D31" s="5"/>
      <c r="E31" s="5"/>
      <c r="F31" s="5"/>
      <c r="G31" s="5"/>
      <c r="H31" s="57" t="s">
        <v>24</v>
      </c>
      <c r="I31" s="66" t="e">
        <f>I29*32</f>
        <v>#DIV/0!</v>
      </c>
      <c r="J31" s="5"/>
      <c r="K31" s="5"/>
      <c r="L31" s="5"/>
    </row>
    <row r="32" spans="1:12" ht="15.75" thickBot="1">
      <c r="A32" s="122"/>
      <c r="B32" s="5"/>
      <c r="C32" s="5"/>
      <c r="D32" s="5"/>
      <c r="E32" s="5"/>
      <c r="F32" s="5"/>
      <c r="G32" s="5"/>
      <c r="H32" s="57" t="s">
        <v>25</v>
      </c>
      <c r="I32" s="66" t="e">
        <f>I31*1.19</f>
        <v>#DIV/0!</v>
      </c>
      <c r="J32" s="5"/>
      <c r="K32" s="5"/>
      <c r="L32" s="5"/>
    </row>
    <row r="33" spans="1:12" ht="15.75" thickBot="1">
      <c r="A33" s="62"/>
      <c r="B33" s="63"/>
      <c r="C33" s="63"/>
      <c r="D33" s="63"/>
      <c r="E33" s="63"/>
      <c r="F33" s="63"/>
      <c r="G33" s="63"/>
      <c r="H33" s="60" t="s">
        <v>26</v>
      </c>
      <c r="I33" s="61" t="e">
        <f>(G22+G25)/D5</f>
        <v>#DIV/0!</v>
      </c>
      <c r="J33" s="5"/>
      <c r="K33" s="5"/>
      <c r="L33" s="5"/>
    </row>
    <row r="34" spans="1:12" ht="15.75" thickBot="1">
      <c r="A34" s="62"/>
      <c r="B34" s="63"/>
      <c r="C34" s="64"/>
      <c r="D34" s="65"/>
      <c r="E34" s="64"/>
      <c r="F34" s="64"/>
      <c r="G34" s="64"/>
      <c r="H34" s="60" t="s">
        <v>27</v>
      </c>
      <c r="I34" s="117" t="e">
        <f>I33/24</f>
        <v>#DIV/0!</v>
      </c>
      <c r="J34" s="21"/>
      <c r="K34" s="21"/>
      <c r="L34" s="5"/>
    </row>
    <row r="35" spans="1:12">
      <c r="B35" s="5"/>
      <c r="C35" s="21"/>
      <c r="D35" s="135"/>
      <c r="E35" s="135"/>
      <c r="F35" s="135"/>
      <c r="G35" s="135"/>
      <c r="H35" s="135"/>
      <c r="I35" s="135"/>
      <c r="J35" s="135"/>
      <c r="K35" s="135"/>
      <c r="L35" s="5"/>
    </row>
    <row r="36" spans="1:12">
      <c r="B36" s="5"/>
      <c r="C36" s="22"/>
      <c r="D36" s="23"/>
      <c r="E36" s="21"/>
      <c r="F36" s="21"/>
      <c r="G36" s="21"/>
      <c r="H36" s="21"/>
      <c r="I36" s="21"/>
      <c r="J36" s="21"/>
      <c r="K36" s="21"/>
      <c r="L36" s="5"/>
    </row>
    <row r="37" spans="1:12">
      <c r="B37" s="5"/>
      <c r="C37" s="22"/>
      <c r="D37" s="24"/>
      <c r="E37" s="25"/>
      <c r="F37" s="26"/>
      <c r="G37" s="21"/>
      <c r="H37" s="21"/>
      <c r="I37" s="21"/>
      <c r="J37" s="21"/>
      <c r="K37" s="27"/>
      <c r="L37" s="5"/>
    </row>
    <row r="38" spans="1:12">
      <c r="B38" s="5"/>
      <c r="C38" s="22"/>
      <c r="D38" s="24"/>
      <c r="E38" s="25"/>
      <c r="F38" s="26"/>
      <c r="G38" s="21"/>
      <c r="H38" s="21"/>
      <c r="I38" s="21"/>
      <c r="J38" s="21"/>
      <c r="K38" s="27"/>
      <c r="L38" s="5"/>
    </row>
    <row r="39" spans="1:12">
      <c r="B39" s="5"/>
      <c r="C39" s="24"/>
      <c r="D39" s="24"/>
      <c r="E39" s="25"/>
      <c r="F39" s="26"/>
      <c r="G39" s="21"/>
      <c r="H39" s="21"/>
      <c r="I39" s="21"/>
      <c r="J39" s="21"/>
      <c r="K39" s="27"/>
      <c r="L39" s="5"/>
    </row>
    <row r="40" spans="1:12">
      <c r="B40" s="5"/>
      <c r="C40" s="24"/>
      <c r="D40" s="28"/>
      <c r="E40" s="29"/>
      <c r="F40" s="30"/>
      <c r="G40" s="21"/>
      <c r="H40" s="21"/>
      <c r="I40" s="21"/>
      <c r="J40" s="21"/>
      <c r="K40" s="27"/>
      <c r="L40" s="5"/>
    </row>
    <row r="41" spans="1:12">
      <c r="B41" s="5"/>
      <c r="C41" s="24"/>
      <c r="D41" s="28"/>
      <c r="E41" s="29"/>
      <c r="F41" s="30"/>
      <c r="G41" s="21"/>
      <c r="H41" s="22"/>
      <c r="I41" s="22"/>
      <c r="J41" s="22"/>
      <c r="K41" s="27"/>
      <c r="L41" s="5"/>
    </row>
    <row r="42" spans="1:12">
      <c r="B42" s="5"/>
      <c r="C42" s="24"/>
      <c r="D42" s="28"/>
      <c r="E42" s="25"/>
      <c r="F42" s="26"/>
      <c r="G42" s="21"/>
      <c r="H42" s="31"/>
      <c r="I42" s="31"/>
      <c r="J42" s="31"/>
      <c r="K42" s="32"/>
      <c r="L42" s="5"/>
    </row>
    <row r="43" spans="1:12" ht="15">
      <c r="B43" s="5"/>
      <c r="C43" s="33"/>
      <c r="D43" s="34"/>
      <c r="E43" s="29"/>
      <c r="F43" s="35"/>
      <c r="G43" s="36"/>
      <c r="H43" s="37"/>
      <c r="I43" s="38"/>
      <c r="J43" s="37"/>
      <c r="K43" s="32"/>
      <c r="L43" s="5"/>
    </row>
    <row r="44" spans="1:12">
      <c r="B44" s="5"/>
      <c r="C44" s="39"/>
      <c r="D44" s="40"/>
      <c r="E44" s="40"/>
      <c r="F44" s="40"/>
      <c r="G44" s="40"/>
      <c r="H44" s="40"/>
      <c r="I44" s="40"/>
      <c r="J44" s="40"/>
      <c r="K44" s="32"/>
      <c r="L44" s="5"/>
    </row>
    <row r="45" spans="1:12">
      <c r="B45" s="5"/>
      <c r="C45" s="24"/>
      <c r="D45" s="22"/>
      <c r="E45" s="22"/>
      <c r="F45" s="21"/>
      <c r="G45" s="21"/>
      <c r="H45" s="21"/>
      <c r="I45" s="21"/>
      <c r="J45" s="21"/>
      <c r="K45" s="27"/>
      <c r="L45" s="5"/>
    </row>
    <row r="46" spans="1:12">
      <c r="B46" s="5"/>
      <c r="C46" s="24"/>
      <c r="D46" s="22"/>
      <c r="E46" s="22"/>
      <c r="F46" s="21"/>
      <c r="G46" s="21"/>
      <c r="H46" s="21"/>
      <c r="I46" s="21"/>
      <c r="J46" s="21"/>
      <c r="K46" s="27"/>
      <c r="L46" s="5"/>
    </row>
    <row r="47" spans="1:1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</sheetData>
  <mergeCells count="1">
    <mergeCell ref="D35:K3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2"/>
  <sheetViews>
    <sheetView showZeros="0" zoomScaleNormal="100" workbookViewId="0">
      <selection activeCell="E17" sqref="E17"/>
    </sheetView>
  </sheetViews>
  <sheetFormatPr baseColWidth="10" defaultColWidth="13" defaultRowHeight="14.25"/>
  <cols>
    <col min="1" max="1" width="11.28515625" style="67" customWidth="1"/>
    <col min="2" max="2" width="13.42578125" style="67" customWidth="1"/>
    <col min="3" max="3" width="16.5703125" style="67" customWidth="1"/>
    <col min="4" max="4" width="13.28515625" style="67" customWidth="1"/>
    <col min="5" max="5" width="14.140625" style="67" customWidth="1"/>
    <col min="6" max="254" width="13" style="67"/>
    <col min="255" max="255" width="11.28515625" style="67" customWidth="1"/>
    <col min="256" max="256" width="13.42578125" style="67" customWidth="1"/>
    <col min="257" max="257" width="16.5703125" style="67" customWidth="1"/>
    <col min="258" max="258" width="13.28515625" style="67" customWidth="1"/>
    <col min="259" max="259" width="14.140625" style="67" customWidth="1"/>
    <col min="260" max="260" width="0.5703125" style="67" customWidth="1"/>
    <col min="261" max="510" width="13" style="67"/>
    <col min="511" max="511" width="11.28515625" style="67" customWidth="1"/>
    <col min="512" max="512" width="13.42578125" style="67" customWidth="1"/>
    <col min="513" max="513" width="16.5703125" style="67" customWidth="1"/>
    <col min="514" max="514" width="13.28515625" style="67" customWidth="1"/>
    <col min="515" max="515" width="14.140625" style="67" customWidth="1"/>
    <col min="516" max="516" width="0.5703125" style="67" customWidth="1"/>
    <col min="517" max="766" width="13" style="67"/>
    <col min="767" max="767" width="11.28515625" style="67" customWidth="1"/>
    <col min="768" max="768" width="13.42578125" style="67" customWidth="1"/>
    <col min="769" max="769" width="16.5703125" style="67" customWidth="1"/>
    <col min="770" max="770" width="13.28515625" style="67" customWidth="1"/>
    <col min="771" max="771" width="14.140625" style="67" customWidth="1"/>
    <col min="772" max="772" width="0.5703125" style="67" customWidth="1"/>
    <col min="773" max="1022" width="13" style="67"/>
    <col min="1023" max="1023" width="11.28515625" style="67" customWidth="1"/>
    <col min="1024" max="1024" width="13.42578125" style="67" customWidth="1"/>
    <col min="1025" max="1025" width="16.5703125" style="67" customWidth="1"/>
    <col min="1026" max="1026" width="13.28515625" style="67" customWidth="1"/>
    <col min="1027" max="1027" width="14.140625" style="67" customWidth="1"/>
    <col min="1028" max="1028" width="0.5703125" style="67" customWidth="1"/>
    <col min="1029" max="1278" width="13" style="67"/>
    <col min="1279" max="1279" width="11.28515625" style="67" customWidth="1"/>
    <col min="1280" max="1280" width="13.42578125" style="67" customWidth="1"/>
    <col min="1281" max="1281" width="16.5703125" style="67" customWidth="1"/>
    <col min="1282" max="1282" width="13.28515625" style="67" customWidth="1"/>
    <col min="1283" max="1283" width="14.140625" style="67" customWidth="1"/>
    <col min="1284" max="1284" width="0.5703125" style="67" customWidth="1"/>
    <col min="1285" max="1534" width="13" style="67"/>
    <col min="1535" max="1535" width="11.28515625" style="67" customWidth="1"/>
    <col min="1536" max="1536" width="13.42578125" style="67" customWidth="1"/>
    <col min="1537" max="1537" width="16.5703125" style="67" customWidth="1"/>
    <col min="1538" max="1538" width="13.28515625" style="67" customWidth="1"/>
    <col min="1539" max="1539" width="14.140625" style="67" customWidth="1"/>
    <col min="1540" max="1540" width="0.5703125" style="67" customWidth="1"/>
    <col min="1541" max="1790" width="13" style="67"/>
    <col min="1791" max="1791" width="11.28515625" style="67" customWidth="1"/>
    <col min="1792" max="1792" width="13.42578125" style="67" customWidth="1"/>
    <col min="1793" max="1793" width="16.5703125" style="67" customWidth="1"/>
    <col min="1794" max="1794" width="13.28515625" style="67" customWidth="1"/>
    <col min="1795" max="1795" width="14.140625" style="67" customWidth="1"/>
    <col min="1796" max="1796" width="0.5703125" style="67" customWidth="1"/>
    <col min="1797" max="2046" width="13" style="67"/>
    <col min="2047" max="2047" width="11.28515625" style="67" customWidth="1"/>
    <col min="2048" max="2048" width="13.42578125" style="67" customWidth="1"/>
    <col min="2049" max="2049" width="16.5703125" style="67" customWidth="1"/>
    <col min="2050" max="2050" width="13.28515625" style="67" customWidth="1"/>
    <col min="2051" max="2051" width="14.140625" style="67" customWidth="1"/>
    <col min="2052" max="2052" width="0.5703125" style="67" customWidth="1"/>
    <col min="2053" max="2302" width="13" style="67"/>
    <col min="2303" max="2303" width="11.28515625" style="67" customWidth="1"/>
    <col min="2304" max="2304" width="13.42578125" style="67" customWidth="1"/>
    <col min="2305" max="2305" width="16.5703125" style="67" customWidth="1"/>
    <col min="2306" max="2306" width="13.28515625" style="67" customWidth="1"/>
    <col min="2307" max="2307" width="14.140625" style="67" customWidth="1"/>
    <col min="2308" max="2308" width="0.5703125" style="67" customWidth="1"/>
    <col min="2309" max="2558" width="13" style="67"/>
    <col min="2559" max="2559" width="11.28515625" style="67" customWidth="1"/>
    <col min="2560" max="2560" width="13.42578125" style="67" customWidth="1"/>
    <col min="2561" max="2561" width="16.5703125" style="67" customWidth="1"/>
    <col min="2562" max="2562" width="13.28515625" style="67" customWidth="1"/>
    <col min="2563" max="2563" width="14.140625" style="67" customWidth="1"/>
    <col min="2564" max="2564" width="0.5703125" style="67" customWidth="1"/>
    <col min="2565" max="2814" width="13" style="67"/>
    <col min="2815" max="2815" width="11.28515625" style="67" customWidth="1"/>
    <col min="2816" max="2816" width="13.42578125" style="67" customWidth="1"/>
    <col min="2817" max="2817" width="16.5703125" style="67" customWidth="1"/>
    <col min="2818" max="2818" width="13.28515625" style="67" customWidth="1"/>
    <col min="2819" max="2819" width="14.140625" style="67" customWidth="1"/>
    <col min="2820" max="2820" width="0.5703125" style="67" customWidth="1"/>
    <col min="2821" max="3070" width="13" style="67"/>
    <col min="3071" max="3071" width="11.28515625" style="67" customWidth="1"/>
    <col min="3072" max="3072" width="13.42578125" style="67" customWidth="1"/>
    <col min="3073" max="3073" width="16.5703125" style="67" customWidth="1"/>
    <col min="3074" max="3074" width="13.28515625" style="67" customWidth="1"/>
    <col min="3075" max="3075" width="14.140625" style="67" customWidth="1"/>
    <col min="3076" max="3076" width="0.5703125" style="67" customWidth="1"/>
    <col min="3077" max="3326" width="13" style="67"/>
    <col min="3327" max="3327" width="11.28515625" style="67" customWidth="1"/>
    <col min="3328" max="3328" width="13.42578125" style="67" customWidth="1"/>
    <col min="3329" max="3329" width="16.5703125" style="67" customWidth="1"/>
    <col min="3330" max="3330" width="13.28515625" style="67" customWidth="1"/>
    <col min="3331" max="3331" width="14.140625" style="67" customWidth="1"/>
    <col min="3332" max="3332" width="0.5703125" style="67" customWidth="1"/>
    <col min="3333" max="3582" width="13" style="67"/>
    <col min="3583" max="3583" width="11.28515625" style="67" customWidth="1"/>
    <col min="3584" max="3584" width="13.42578125" style="67" customWidth="1"/>
    <col min="3585" max="3585" width="16.5703125" style="67" customWidth="1"/>
    <col min="3586" max="3586" width="13.28515625" style="67" customWidth="1"/>
    <col min="3587" max="3587" width="14.140625" style="67" customWidth="1"/>
    <col min="3588" max="3588" width="0.5703125" style="67" customWidth="1"/>
    <col min="3589" max="3838" width="13" style="67"/>
    <col min="3839" max="3839" width="11.28515625" style="67" customWidth="1"/>
    <col min="3840" max="3840" width="13.42578125" style="67" customWidth="1"/>
    <col min="3841" max="3841" width="16.5703125" style="67" customWidth="1"/>
    <col min="3842" max="3842" width="13.28515625" style="67" customWidth="1"/>
    <col min="3843" max="3843" width="14.140625" style="67" customWidth="1"/>
    <col min="3844" max="3844" width="0.5703125" style="67" customWidth="1"/>
    <col min="3845" max="4094" width="13" style="67"/>
    <col min="4095" max="4095" width="11.28515625" style="67" customWidth="1"/>
    <col min="4096" max="4096" width="13.42578125" style="67" customWidth="1"/>
    <col min="4097" max="4097" width="16.5703125" style="67" customWidth="1"/>
    <col min="4098" max="4098" width="13.28515625" style="67" customWidth="1"/>
    <col min="4099" max="4099" width="14.140625" style="67" customWidth="1"/>
    <col min="4100" max="4100" width="0.5703125" style="67" customWidth="1"/>
    <col min="4101" max="4350" width="13" style="67"/>
    <col min="4351" max="4351" width="11.28515625" style="67" customWidth="1"/>
    <col min="4352" max="4352" width="13.42578125" style="67" customWidth="1"/>
    <col min="4353" max="4353" width="16.5703125" style="67" customWidth="1"/>
    <col min="4354" max="4354" width="13.28515625" style="67" customWidth="1"/>
    <col min="4355" max="4355" width="14.140625" style="67" customWidth="1"/>
    <col min="4356" max="4356" width="0.5703125" style="67" customWidth="1"/>
    <col min="4357" max="4606" width="13" style="67"/>
    <col min="4607" max="4607" width="11.28515625" style="67" customWidth="1"/>
    <col min="4608" max="4608" width="13.42578125" style="67" customWidth="1"/>
    <col min="4609" max="4609" width="16.5703125" style="67" customWidth="1"/>
    <col min="4610" max="4610" width="13.28515625" style="67" customWidth="1"/>
    <col min="4611" max="4611" width="14.140625" style="67" customWidth="1"/>
    <col min="4612" max="4612" width="0.5703125" style="67" customWidth="1"/>
    <col min="4613" max="4862" width="13" style="67"/>
    <col min="4863" max="4863" width="11.28515625" style="67" customWidth="1"/>
    <col min="4864" max="4864" width="13.42578125" style="67" customWidth="1"/>
    <col min="4865" max="4865" width="16.5703125" style="67" customWidth="1"/>
    <col min="4866" max="4866" width="13.28515625" style="67" customWidth="1"/>
    <col min="4867" max="4867" width="14.140625" style="67" customWidth="1"/>
    <col min="4868" max="4868" width="0.5703125" style="67" customWidth="1"/>
    <col min="4869" max="5118" width="13" style="67"/>
    <col min="5119" max="5119" width="11.28515625" style="67" customWidth="1"/>
    <col min="5120" max="5120" width="13.42578125" style="67" customWidth="1"/>
    <col min="5121" max="5121" width="16.5703125" style="67" customWidth="1"/>
    <col min="5122" max="5122" width="13.28515625" style="67" customWidth="1"/>
    <col min="5123" max="5123" width="14.140625" style="67" customWidth="1"/>
    <col min="5124" max="5124" width="0.5703125" style="67" customWidth="1"/>
    <col min="5125" max="5374" width="13" style="67"/>
    <col min="5375" max="5375" width="11.28515625" style="67" customWidth="1"/>
    <col min="5376" max="5376" width="13.42578125" style="67" customWidth="1"/>
    <col min="5377" max="5377" width="16.5703125" style="67" customWidth="1"/>
    <col min="5378" max="5378" width="13.28515625" style="67" customWidth="1"/>
    <col min="5379" max="5379" width="14.140625" style="67" customWidth="1"/>
    <col min="5380" max="5380" width="0.5703125" style="67" customWidth="1"/>
    <col min="5381" max="5630" width="13" style="67"/>
    <col min="5631" max="5631" width="11.28515625" style="67" customWidth="1"/>
    <col min="5632" max="5632" width="13.42578125" style="67" customWidth="1"/>
    <col min="5633" max="5633" width="16.5703125" style="67" customWidth="1"/>
    <col min="5634" max="5634" width="13.28515625" style="67" customWidth="1"/>
    <col min="5635" max="5635" width="14.140625" style="67" customWidth="1"/>
    <col min="5636" max="5636" width="0.5703125" style="67" customWidth="1"/>
    <col min="5637" max="5886" width="13" style="67"/>
    <col min="5887" max="5887" width="11.28515625" style="67" customWidth="1"/>
    <col min="5888" max="5888" width="13.42578125" style="67" customWidth="1"/>
    <col min="5889" max="5889" width="16.5703125" style="67" customWidth="1"/>
    <col min="5890" max="5890" width="13.28515625" style="67" customWidth="1"/>
    <col min="5891" max="5891" width="14.140625" style="67" customWidth="1"/>
    <col min="5892" max="5892" width="0.5703125" style="67" customWidth="1"/>
    <col min="5893" max="6142" width="13" style="67"/>
    <col min="6143" max="6143" width="11.28515625" style="67" customWidth="1"/>
    <col min="6144" max="6144" width="13.42578125" style="67" customWidth="1"/>
    <col min="6145" max="6145" width="16.5703125" style="67" customWidth="1"/>
    <col min="6146" max="6146" width="13.28515625" style="67" customWidth="1"/>
    <col min="6147" max="6147" width="14.140625" style="67" customWidth="1"/>
    <col min="6148" max="6148" width="0.5703125" style="67" customWidth="1"/>
    <col min="6149" max="6398" width="13" style="67"/>
    <col min="6399" max="6399" width="11.28515625" style="67" customWidth="1"/>
    <col min="6400" max="6400" width="13.42578125" style="67" customWidth="1"/>
    <col min="6401" max="6401" width="16.5703125" style="67" customWidth="1"/>
    <col min="6402" max="6402" width="13.28515625" style="67" customWidth="1"/>
    <col min="6403" max="6403" width="14.140625" style="67" customWidth="1"/>
    <col min="6404" max="6404" width="0.5703125" style="67" customWidth="1"/>
    <col min="6405" max="6654" width="13" style="67"/>
    <col min="6655" max="6655" width="11.28515625" style="67" customWidth="1"/>
    <col min="6656" max="6656" width="13.42578125" style="67" customWidth="1"/>
    <col min="6657" max="6657" width="16.5703125" style="67" customWidth="1"/>
    <col min="6658" max="6658" width="13.28515625" style="67" customWidth="1"/>
    <col min="6659" max="6659" width="14.140625" style="67" customWidth="1"/>
    <col min="6660" max="6660" width="0.5703125" style="67" customWidth="1"/>
    <col min="6661" max="6910" width="13" style="67"/>
    <col min="6911" max="6911" width="11.28515625" style="67" customWidth="1"/>
    <col min="6912" max="6912" width="13.42578125" style="67" customWidth="1"/>
    <col min="6913" max="6913" width="16.5703125" style="67" customWidth="1"/>
    <col min="6914" max="6914" width="13.28515625" style="67" customWidth="1"/>
    <col min="6915" max="6915" width="14.140625" style="67" customWidth="1"/>
    <col min="6916" max="6916" width="0.5703125" style="67" customWidth="1"/>
    <col min="6917" max="7166" width="13" style="67"/>
    <col min="7167" max="7167" width="11.28515625" style="67" customWidth="1"/>
    <col min="7168" max="7168" width="13.42578125" style="67" customWidth="1"/>
    <col min="7169" max="7169" width="16.5703125" style="67" customWidth="1"/>
    <col min="7170" max="7170" width="13.28515625" style="67" customWidth="1"/>
    <col min="7171" max="7171" width="14.140625" style="67" customWidth="1"/>
    <col min="7172" max="7172" width="0.5703125" style="67" customWidth="1"/>
    <col min="7173" max="7422" width="13" style="67"/>
    <col min="7423" max="7423" width="11.28515625" style="67" customWidth="1"/>
    <col min="7424" max="7424" width="13.42578125" style="67" customWidth="1"/>
    <col min="7425" max="7425" width="16.5703125" style="67" customWidth="1"/>
    <col min="7426" max="7426" width="13.28515625" style="67" customWidth="1"/>
    <col min="7427" max="7427" width="14.140625" style="67" customWidth="1"/>
    <col min="7428" max="7428" width="0.5703125" style="67" customWidth="1"/>
    <col min="7429" max="7678" width="13" style="67"/>
    <col min="7679" max="7679" width="11.28515625" style="67" customWidth="1"/>
    <col min="7680" max="7680" width="13.42578125" style="67" customWidth="1"/>
    <col min="7681" max="7681" width="16.5703125" style="67" customWidth="1"/>
    <col min="7682" max="7682" width="13.28515625" style="67" customWidth="1"/>
    <col min="7683" max="7683" width="14.140625" style="67" customWidth="1"/>
    <col min="7684" max="7684" width="0.5703125" style="67" customWidth="1"/>
    <col min="7685" max="7934" width="13" style="67"/>
    <col min="7935" max="7935" width="11.28515625" style="67" customWidth="1"/>
    <col min="7936" max="7936" width="13.42578125" style="67" customWidth="1"/>
    <col min="7937" max="7937" width="16.5703125" style="67" customWidth="1"/>
    <col min="7938" max="7938" width="13.28515625" style="67" customWidth="1"/>
    <col min="7939" max="7939" width="14.140625" style="67" customWidth="1"/>
    <col min="7940" max="7940" width="0.5703125" style="67" customWidth="1"/>
    <col min="7941" max="8190" width="13" style="67"/>
    <col min="8191" max="8191" width="11.28515625" style="67" customWidth="1"/>
    <col min="8192" max="8192" width="13.42578125" style="67" customWidth="1"/>
    <col min="8193" max="8193" width="16.5703125" style="67" customWidth="1"/>
    <col min="8194" max="8194" width="13.28515625" style="67" customWidth="1"/>
    <col min="8195" max="8195" width="14.140625" style="67" customWidth="1"/>
    <col min="8196" max="8196" width="0.5703125" style="67" customWidth="1"/>
    <col min="8197" max="8446" width="13" style="67"/>
    <col min="8447" max="8447" width="11.28515625" style="67" customWidth="1"/>
    <col min="8448" max="8448" width="13.42578125" style="67" customWidth="1"/>
    <col min="8449" max="8449" width="16.5703125" style="67" customWidth="1"/>
    <col min="8450" max="8450" width="13.28515625" style="67" customWidth="1"/>
    <col min="8451" max="8451" width="14.140625" style="67" customWidth="1"/>
    <col min="8452" max="8452" width="0.5703125" style="67" customWidth="1"/>
    <col min="8453" max="8702" width="13" style="67"/>
    <col min="8703" max="8703" width="11.28515625" style="67" customWidth="1"/>
    <col min="8704" max="8704" width="13.42578125" style="67" customWidth="1"/>
    <col min="8705" max="8705" width="16.5703125" style="67" customWidth="1"/>
    <col min="8706" max="8706" width="13.28515625" style="67" customWidth="1"/>
    <col min="8707" max="8707" width="14.140625" style="67" customWidth="1"/>
    <col min="8708" max="8708" width="0.5703125" style="67" customWidth="1"/>
    <col min="8709" max="8958" width="13" style="67"/>
    <col min="8959" max="8959" width="11.28515625" style="67" customWidth="1"/>
    <col min="8960" max="8960" width="13.42578125" style="67" customWidth="1"/>
    <col min="8961" max="8961" width="16.5703125" style="67" customWidth="1"/>
    <col min="8962" max="8962" width="13.28515625" style="67" customWidth="1"/>
    <col min="8963" max="8963" width="14.140625" style="67" customWidth="1"/>
    <col min="8964" max="8964" width="0.5703125" style="67" customWidth="1"/>
    <col min="8965" max="9214" width="13" style="67"/>
    <col min="9215" max="9215" width="11.28515625" style="67" customWidth="1"/>
    <col min="9216" max="9216" width="13.42578125" style="67" customWidth="1"/>
    <col min="9217" max="9217" width="16.5703125" style="67" customWidth="1"/>
    <col min="9218" max="9218" width="13.28515625" style="67" customWidth="1"/>
    <col min="9219" max="9219" width="14.140625" style="67" customWidth="1"/>
    <col min="9220" max="9220" width="0.5703125" style="67" customWidth="1"/>
    <col min="9221" max="9470" width="13" style="67"/>
    <col min="9471" max="9471" width="11.28515625" style="67" customWidth="1"/>
    <col min="9472" max="9472" width="13.42578125" style="67" customWidth="1"/>
    <col min="9473" max="9473" width="16.5703125" style="67" customWidth="1"/>
    <col min="9474" max="9474" width="13.28515625" style="67" customWidth="1"/>
    <col min="9475" max="9475" width="14.140625" style="67" customWidth="1"/>
    <col min="9476" max="9476" width="0.5703125" style="67" customWidth="1"/>
    <col min="9477" max="9726" width="13" style="67"/>
    <col min="9727" max="9727" width="11.28515625" style="67" customWidth="1"/>
    <col min="9728" max="9728" width="13.42578125" style="67" customWidth="1"/>
    <col min="9729" max="9729" width="16.5703125" style="67" customWidth="1"/>
    <col min="9730" max="9730" width="13.28515625" style="67" customWidth="1"/>
    <col min="9731" max="9731" width="14.140625" style="67" customWidth="1"/>
    <col min="9732" max="9732" width="0.5703125" style="67" customWidth="1"/>
    <col min="9733" max="9982" width="13" style="67"/>
    <col min="9983" max="9983" width="11.28515625" style="67" customWidth="1"/>
    <col min="9984" max="9984" width="13.42578125" style="67" customWidth="1"/>
    <col min="9985" max="9985" width="16.5703125" style="67" customWidth="1"/>
    <col min="9986" max="9986" width="13.28515625" style="67" customWidth="1"/>
    <col min="9987" max="9987" width="14.140625" style="67" customWidth="1"/>
    <col min="9988" max="9988" width="0.5703125" style="67" customWidth="1"/>
    <col min="9989" max="10238" width="13" style="67"/>
    <col min="10239" max="10239" width="11.28515625" style="67" customWidth="1"/>
    <col min="10240" max="10240" width="13.42578125" style="67" customWidth="1"/>
    <col min="10241" max="10241" width="16.5703125" style="67" customWidth="1"/>
    <col min="10242" max="10242" width="13.28515625" style="67" customWidth="1"/>
    <col min="10243" max="10243" width="14.140625" style="67" customWidth="1"/>
    <col min="10244" max="10244" width="0.5703125" style="67" customWidth="1"/>
    <col min="10245" max="10494" width="13" style="67"/>
    <col min="10495" max="10495" width="11.28515625" style="67" customWidth="1"/>
    <col min="10496" max="10496" width="13.42578125" style="67" customWidth="1"/>
    <col min="10497" max="10497" width="16.5703125" style="67" customWidth="1"/>
    <col min="10498" max="10498" width="13.28515625" style="67" customWidth="1"/>
    <col min="10499" max="10499" width="14.140625" style="67" customWidth="1"/>
    <col min="10500" max="10500" width="0.5703125" style="67" customWidth="1"/>
    <col min="10501" max="10750" width="13" style="67"/>
    <col min="10751" max="10751" width="11.28515625" style="67" customWidth="1"/>
    <col min="10752" max="10752" width="13.42578125" style="67" customWidth="1"/>
    <col min="10753" max="10753" width="16.5703125" style="67" customWidth="1"/>
    <col min="10754" max="10754" width="13.28515625" style="67" customWidth="1"/>
    <col min="10755" max="10755" width="14.140625" style="67" customWidth="1"/>
    <col min="10756" max="10756" width="0.5703125" style="67" customWidth="1"/>
    <col min="10757" max="11006" width="13" style="67"/>
    <col min="11007" max="11007" width="11.28515625" style="67" customWidth="1"/>
    <col min="11008" max="11008" width="13.42578125" style="67" customWidth="1"/>
    <col min="11009" max="11009" width="16.5703125" style="67" customWidth="1"/>
    <col min="11010" max="11010" width="13.28515625" style="67" customWidth="1"/>
    <col min="11011" max="11011" width="14.140625" style="67" customWidth="1"/>
    <col min="11012" max="11012" width="0.5703125" style="67" customWidth="1"/>
    <col min="11013" max="11262" width="13" style="67"/>
    <col min="11263" max="11263" width="11.28515625" style="67" customWidth="1"/>
    <col min="11264" max="11264" width="13.42578125" style="67" customWidth="1"/>
    <col min="11265" max="11265" width="16.5703125" style="67" customWidth="1"/>
    <col min="11266" max="11266" width="13.28515625" style="67" customWidth="1"/>
    <col min="11267" max="11267" width="14.140625" style="67" customWidth="1"/>
    <col min="11268" max="11268" width="0.5703125" style="67" customWidth="1"/>
    <col min="11269" max="11518" width="13" style="67"/>
    <col min="11519" max="11519" width="11.28515625" style="67" customWidth="1"/>
    <col min="11520" max="11520" width="13.42578125" style="67" customWidth="1"/>
    <col min="11521" max="11521" width="16.5703125" style="67" customWidth="1"/>
    <col min="11522" max="11522" width="13.28515625" style="67" customWidth="1"/>
    <col min="11523" max="11523" width="14.140625" style="67" customWidth="1"/>
    <col min="11524" max="11524" width="0.5703125" style="67" customWidth="1"/>
    <col min="11525" max="11774" width="13" style="67"/>
    <col min="11775" max="11775" width="11.28515625" style="67" customWidth="1"/>
    <col min="11776" max="11776" width="13.42578125" style="67" customWidth="1"/>
    <col min="11777" max="11777" width="16.5703125" style="67" customWidth="1"/>
    <col min="11778" max="11778" width="13.28515625" style="67" customWidth="1"/>
    <col min="11779" max="11779" width="14.140625" style="67" customWidth="1"/>
    <col min="11780" max="11780" width="0.5703125" style="67" customWidth="1"/>
    <col min="11781" max="12030" width="13" style="67"/>
    <col min="12031" max="12031" width="11.28515625" style="67" customWidth="1"/>
    <col min="12032" max="12032" width="13.42578125" style="67" customWidth="1"/>
    <col min="12033" max="12033" width="16.5703125" style="67" customWidth="1"/>
    <col min="12034" max="12034" width="13.28515625" style="67" customWidth="1"/>
    <col min="12035" max="12035" width="14.140625" style="67" customWidth="1"/>
    <col min="12036" max="12036" width="0.5703125" style="67" customWidth="1"/>
    <col min="12037" max="12286" width="13" style="67"/>
    <col min="12287" max="12287" width="11.28515625" style="67" customWidth="1"/>
    <col min="12288" max="12288" width="13.42578125" style="67" customWidth="1"/>
    <col min="12289" max="12289" width="16.5703125" style="67" customWidth="1"/>
    <col min="12290" max="12290" width="13.28515625" style="67" customWidth="1"/>
    <col min="12291" max="12291" width="14.140625" style="67" customWidth="1"/>
    <col min="12292" max="12292" width="0.5703125" style="67" customWidth="1"/>
    <col min="12293" max="12542" width="13" style="67"/>
    <col min="12543" max="12543" width="11.28515625" style="67" customWidth="1"/>
    <col min="12544" max="12544" width="13.42578125" style="67" customWidth="1"/>
    <col min="12545" max="12545" width="16.5703125" style="67" customWidth="1"/>
    <col min="12546" max="12546" width="13.28515625" style="67" customWidth="1"/>
    <col min="12547" max="12547" width="14.140625" style="67" customWidth="1"/>
    <col min="12548" max="12548" width="0.5703125" style="67" customWidth="1"/>
    <col min="12549" max="12798" width="13" style="67"/>
    <col min="12799" max="12799" width="11.28515625" style="67" customWidth="1"/>
    <col min="12800" max="12800" width="13.42578125" style="67" customWidth="1"/>
    <col min="12801" max="12801" width="16.5703125" style="67" customWidth="1"/>
    <col min="12802" max="12802" width="13.28515625" style="67" customWidth="1"/>
    <col min="12803" max="12803" width="14.140625" style="67" customWidth="1"/>
    <col min="12804" max="12804" width="0.5703125" style="67" customWidth="1"/>
    <col min="12805" max="13054" width="13" style="67"/>
    <col min="13055" max="13055" width="11.28515625" style="67" customWidth="1"/>
    <col min="13056" max="13056" width="13.42578125" style="67" customWidth="1"/>
    <col min="13057" max="13057" width="16.5703125" style="67" customWidth="1"/>
    <col min="13058" max="13058" width="13.28515625" style="67" customWidth="1"/>
    <col min="13059" max="13059" width="14.140625" style="67" customWidth="1"/>
    <col min="13060" max="13060" width="0.5703125" style="67" customWidth="1"/>
    <col min="13061" max="13310" width="13" style="67"/>
    <col min="13311" max="13311" width="11.28515625" style="67" customWidth="1"/>
    <col min="13312" max="13312" width="13.42578125" style="67" customWidth="1"/>
    <col min="13313" max="13313" width="16.5703125" style="67" customWidth="1"/>
    <col min="13314" max="13314" width="13.28515625" style="67" customWidth="1"/>
    <col min="13315" max="13315" width="14.140625" style="67" customWidth="1"/>
    <col min="13316" max="13316" width="0.5703125" style="67" customWidth="1"/>
    <col min="13317" max="13566" width="13" style="67"/>
    <col min="13567" max="13567" width="11.28515625" style="67" customWidth="1"/>
    <col min="13568" max="13568" width="13.42578125" style="67" customWidth="1"/>
    <col min="13569" max="13569" width="16.5703125" style="67" customWidth="1"/>
    <col min="13570" max="13570" width="13.28515625" style="67" customWidth="1"/>
    <col min="13571" max="13571" width="14.140625" style="67" customWidth="1"/>
    <col min="13572" max="13572" width="0.5703125" style="67" customWidth="1"/>
    <col min="13573" max="13822" width="13" style="67"/>
    <col min="13823" max="13823" width="11.28515625" style="67" customWidth="1"/>
    <col min="13824" max="13824" width="13.42578125" style="67" customWidth="1"/>
    <col min="13825" max="13825" width="16.5703125" style="67" customWidth="1"/>
    <col min="13826" max="13826" width="13.28515625" style="67" customWidth="1"/>
    <col min="13827" max="13827" width="14.140625" style="67" customWidth="1"/>
    <col min="13828" max="13828" width="0.5703125" style="67" customWidth="1"/>
    <col min="13829" max="14078" width="13" style="67"/>
    <col min="14079" max="14079" width="11.28515625" style="67" customWidth="1"/>
    <col min="14080" max="14080" width="13.42578125" style="67" customWidth="1"/>
    <col min="14081" max="14081" width="16.5703125" style="67" customWidth="1"/>
    <col min="14082" max="14082" width="13.28515625" style="67" customWidth="1"/>
    <col min="14083" max="14083" width="14.140625" style="67" customWidth="1"/>
    <col min="14084" max="14084" width="0.5703125" style="67" customWidth="1"/>
    <col min="14085" max="14334" width="13" style="67"/>
    <col min="14335" max="14335" width="11.28515625" style="67" customWidth="1"/>
    <col min="14336" max="14336" width="13.42578125" style="67" customWidth="1"/>
    <col min="14337" max="14337" width="16.5703125" style="67" customWidth="1"/>
    <col min="14338" max="14338" width="13.28515625" style="67" customWidth="1"/>
    <col min="14339" max="14339" width="14.140625" style="67" customWidth="1"/>
    <col min="14340" max="14340" width="0.5703125" style="67" customWidth="1"/>
    <col min="14341" max="14590" width="13" style="67"/>
    <col min="14591" max="14591" width="11.28515625" style="67" customWidth="1"/>
    <col min="14592" max="14592" width="13.42578125" style="67" customWidth="1"/>
    <col min="14593" max="14593" width="16.5703125" style="67" customWidth="1"/>
    <col min="14594" max="14594" width="13.28515625" style="67" customWidth="1"/>
    <col min="14595" max="14595" width="14.140625" style="67" customWidth="1"/>
    <col min="14596" max="14596" width="0.5703125" style="67" customWidth="1"/>
    <col min="14597" max="14846" width="13" style="67"/>
    <col min="14847" max="14847" width="11.28515625" style="67" customWidth="1"/>
    <col min="14848" max="14848" width="13.42578125" style="67" customWidth="1"/>
    <col min="14849" max="14849" width="16.5703125" style="67" customWidth="1"/>
    <col min="14850" max="14850" width="13.28515625" style="67" customWidth="1"/>
    <col min="14851" max="14851" width="14.140625" style="67" customWidth="1"/>
    <col min="14852" max="14852" width="0.5703125" style="67" customWidth="1"/>
    <col min="14853" max="15102" width="13" style="67"/>
    <col min="15103" max="15103" width="11.28515625" style="67" customWidth="1"/>
    <col min="15104" max="15104" width="13.42578125" style="67" customWidth="1"/>
    <col min="15105" max="15105" width="16.5703125" style="67" customWidth="1"/>
    <col min="15106" max="15106" width="13.28515625" style="67" customWidth="1"/>
    <col min="15107" max="15107" width="14.140625" style="67" customWidth="1"/>
    <col min="15108" max="15108" width="0.5703125" style="67" customWidth="1"/>
    <col min="15109" max="15358" width="13" style="67"/>
    <col min="15359" max="15359" width="11.28515625" style="67" customWidth="1"/>
    <col min="15360" max="15360" width="13.42578125" style="67" customWidth="1"/>
    <col min="15361" max="15361" width="16.5703125" style="67" customWidth="1"/>
    <col min="15362" max="15362" width="13.28515625" style="67" customWidth="1"/>
    <col min="15363" max="15363" width="14.140625" style="67" customWidth="1"/>
    <col min="15364" max="15364" width="0.5703125" style="67" customWidth="1"/>
    <col min="15365" max="15614" width="13" style="67"/>
    <col min="15615" max="15615" width="11.28515625" style="67" customWidth="1"/>
    <col min="15616" max="15616" width="13.42578125" style="67" customWidth="1"/>
    <col min="15617" max="15617" width="16.5703125" style="67" customWidth="1"/>
    <col min="15618" max="15618" width="13.28515625" style="67" customWidth="1"/>
    <col min="15619" max="15619" width="14.140625" style="67" customWidth="1"/>
    <col min="15620" max="15620" width="0.5703125" style="67" customWidth="1"/>
    <col min="15621" max="15870" width="13" style="67"/>
    <col min="15871" max="15871" width="11.28515625" style="67" customWidth="1"/>
    <col min="15872" max="15872" width="13.42578125" style="67" customWidth="1"/>
    <col min="15873" max="15873" width="16.5703125" style="67" customWidth="1"/>
    <col min="15874" max="15874" width="13.28515625" style="67" customWidth="1"/>
    <col min="15875" max="15875" width="14.140625" style="67" customWidth="1"/>
    <col min="15876" max="15876" width="0.5703125" style="67" customWidth="1"/>
    <col min="15877" max="16126" width="13" style="67"/>
    <col min="16127" max="16127" width="11.28515625" style="67" customWidth="1"/>
    <col min="16128" max="16128" width="13.42578125" style="67" customWidth="1"/>
    <col min="16129" max="16129" width="16.5703125" style="67" customWidth="1"/>
    <col min="16130" max="16130" width="13.28515625" style="67" customWidth="1"/>
    <col min="16131" max="16131" width="14.140625" style="67" customWidth="1"/>
    <col min="16132" max="16132" width="0.5703125" style="67" customWidth="1"/>
    <col min="16133" max="16384" width="13" style="67"/>
  </cols>
  <sheetData>
    <row r="1" spans="1:5" ht="20.25">
      <c r="A1" s="102" t="s">
        <v>42</v>
      </c>
      <c r="B1" s="103"/>
      <c r="C1" s="103"/>
      <c r="D1" s="103"/>
      <c r="E1" s="111"/>
    </row>
    <row r="2" spans="1:5" ht="15">
      <c r="A2" s="104" t="s">
        <v>28</v>
      </c>
      <c r="B2" s="68" t="s">
        <v>40</v>
      </c>
      <c r="C2" s="68"/>
      <c r="D2" s="87"/>
      <c r="E2" s="112"/>
    </row>
    <row r="3" spans="1:5" ht="15.75" thickBot="1">
      <c r="A3" s="79"/>
      <c r="B3" s="105"/>
      <c r="C3" s="105"/>
      <c r="D3" s="105"/>
      <c r="E3" s="113"/>
    </row>
    <row r="4" spans="1:5" ht="25.5" customHeight="1">
      <c r="A4" s="69" t="s">
        <v>29</v>
      </c>
      <c r="B4" s="70" t="s">
        <v>30</v>
      </c>
      <c r="C4" s="137" t="s">
        <v>31</v>
      </c>
      <c r="D4" s="139" t="s">
        <v>32</v>
      </c>
      <c r="E4" s="137" t="s">
        <v>33</v>
      </c>
    </row>
    <row r="5" spans="1:5" ht="15" thickBot="1">
      <c r="A5" s="71" t="s">
        <v>34</v>
      </c>
      <c r="B5" s="72" t="s">
        <v>35</v>
      </c>
      <c r="C5" s="138"/>
      <c r="D5" s="140"/>
      <c r="E5" s="138"/>
    </row>
    <row r="6" spans="1:5" ht="16.5" customHeight="1">
      <c r="A6" s="73" t="s">
        <v>8</v>
      </c>
      <c r="B6" s="74">
        <v>864.41</v>
      </c>
      <c r="C6" s="75">
        <f t="shared" ref="C6:C7" si="0">B6</f>
        <v>864.41</v>
      </c>
      <c r="D6" s="120"/>
      <c r="E6" s="114">
        <f>C6*D6</f>
        <v>0</v>
      </c>
    </row>
    <row r="7" spans="1:5" ht="16.5" customHeight="1">
      <c r="A7" s="76" t="s">
        <v>13</v>
      </c>
      <c r="B7" s="77">
        <v>71.48</v>
      </c>
      <c r="C7" s="78">
        <f t="shared" si="0"/>
        <v>71.48</v>
      </c>
      <c r="D7" s="121"/>
      <c r="E7" s="115">
        <f t="shared" ref="E7" si="1">C7*D7</f>
        <v>0</v>
      </c>
    </row>
    <row r="8" spans="1:5" ht="16.5" customHeight="1" thickBot="1">
      <c r="A8" s="79"/>
      <c r="B8" s="80">
        <f>SUM(B6:B7)</f>
        <v>935.89</v>
      </c>
      <c r="C8" s="80">
        <f>SUM(C6:C7)</f>
        <v>935.89</v>
      </c>
      <c r="D8" s="81"/>
      <c r="E8" s="116"/>
    </row>
    <row r="9" spans="1:5" ht="15.75" thickBot="1">
      <c r="A9" s="82"/>
      <c r="B9" s="83"/>
      <c r="C9" s="83"/>
      <c r="D9" s="84" t="s">
        <v>36</v>
      </c>
      <c r="E9" s="85">
        <f>SUM(E6:E7)</f>
        <v>0</v>
      </c>
    </row>
    <row r="10" spans="1:5" ht="15.75" thickBot="1">
      <c r="A10" s="86"/>
      <c r="B10" s="83"/>
      <c r="C10" s="87"/>
      <c r="D10" s="106" t="s">
        <v>37</v>
      </c>
      <c r="E10" s="88">
        <f>E9*1.19</f>
        <v>0</v>
      </c>
    </row>
    <row r="11" spans="1:5" ht="15.75" thickBot="1">
      <c r="A11" s="107"/>
      <c r="B11" s="108"/>
      <c r="C11" s="109"/>
      <c r="D11" s="110" t="s">
        <v>38</v>
      </c>
      <c r="E11" s="89">
        <f>E10*3</f>
        <v>0</v>
      </c>
    </row>
    <row r="12" spans="1:5" ht="15">
      <c r="A12" s="86"/>
      <c r="B12" s="83"/>
      <c r="C12" s="87"/>
      <c r="D12" s="87"/>
      <c r="E12" s="84"/>
    </row>
    <row r="13" spans="1:5">
      <c r="A13" s="90"/>
      <c r="B13" s="90"/>
      <c r="C13" s="90"/>
      <c r="D13" s="90"/>
      <c r="E13" s="90"/>
    </row>
    <row r="14" spans="1:5" s="91" customFormat="1">
      <c r="A14" s="90"/>
      <c r="B14" s="90"/>
      <c r="C14" s="90"/>
      <c r="D14" s="90"/>
      <c r="E14" s="90"/>
    </row>
    <row r="15" spans="1:5">
      <c r="A15" s="90"/>
      <c r="B15" s="90"/>
      <c r="C15" s="90"/>
      <c r="D15" s="90"/>
    </row>
    <row r="16" spans="1:5">
      <c r="A16" s="92"/>
      <c r="B16" s="92"/>
      <c r="C16" s="92"/>
      <c r="D16" s="92"/>
      <c r="E16" s="92"/>
    </row>
    <row r="17" spans="1:5" ht="16.5" customHeight="1">
      <c r="A17" s="92"/>
      <c r="B17" s="92"/>
      <c r="C17" s="92"/>
      <c r="D17" s="92"/>
      <c r="E17" s="92"/>
    </row>
    <row r="18" spans="1:5" ht="16.5" customHeight="1">
      <c r="A18" s="93"/>
      <c r="B18" s="93"/>
      <c r="C18" s="93"/>
      <c r="D18" s="92"/>
      <c r="E18" s="92"/>
    </row>
    <row r="19" spans="1:5" ht="16.5" customHeight="1">
      <c r="A19" s="93"/>
      <c r="B19" s="93"/>
      <c r="C19" s="92"/>
      <c r="D19" s="92"/>
      <c r="E19" s="92"/>
    </row>
    <row r="20" spans="1:5">
      <c r="A20" s="93"/>
      <c r="B20" s="93"/>
      <c r="C20" s="92"/>
      <c r="D20" s="92"/>
      <c r="E20" s="92"/>
    </row>
    <row r="21" spans="1:5">
      <c r="A21" s="94"/>
      <c r="B21" s="93"/>
      <c r="C21" s="92"/>
      <c r="D21" s="92"/>
      <c r="E21" s="92"/>
    </row>
    <row r="22" spans="1:5">
      <c r="A22" s="94"/>
      <c r="B22" s="93"/>
      <c r="C22" s="92"/>
      <c r="D22" s="92"/>
      <c r="E22" s="92"/>
    </row>
    <row r="23" spans="1:5">
      <c r="A23" s="94"/>
      <c r="B23" s="136"/>
      <c r="C23" s="136"/>
      <c r="D23" s="136"/>
      <c r="E23" s="136"/>
    </row>
    <row r="24" spans="1:5">
      <c r="A24" s="94"/>
      <c r="B24" s="95"/>
      <c r="C24" s="95"/>
      <c r="D24" s="95"/>
      <c r="E24" s="95"/>
    </row>
    <row r="25" spans="1:5">
      <c r="A25" s="94"/>
      <c r="B25" s="136"/>
      <c r="C25" s="136"/>
      <c r="D25" s="136"/>
      <c r="E25" s="136"/>
    </row>
    <row r="26" spans="1:5">
      <c r="A26" s="94"/>
      <c r="B26" s="95"/>
      <c r="C26" s="95"/>
      <c r="D26" s="95"/>
      <c r="E26" s="95"/>
    </row>
    <row r="27" spans="1:5">
      <c r="A27" s="94"/>
      <c r="B27" s="93"/>
      <c r="C27" s="92"/>
      <c r="D27" s="92"/>
      <c r="E27" s="92"/>
    </row>
    <row r="28" spans="1:5">
      <c r="A28" s="94"/>
      <c r="B28" s="93"/>
      <c r="C28" s="92"/>
      <c r="D28" s="92"/>
      <c r="E28" s="92"/>
    </row>
    <row r="29" spans="1:5">
      <c r="A29" s="94"/>
      <c r="B29" s="93"/>
      <c r="C29" s="92"/>
      <c r="D29" s="92"/>
      <c r="E29" s="92"/>
    </row>
    <row r="30" spans="1:5">
      <c r="A30" s="94"/>
      <c r="B30" s="93"/>
      <c r="C30" s="92"/>
      <c r="D30" s="92"/>
      <c r="E30" s="92"/>
    </row>
    <row r="31" spans="1:5">
      <c r="A31" s="94"/>
      <c r="B31" s="93"/>
      <c r="C31" s="92"/>
      <c r="D31" s="92"/>
      <c r="E31" s="92"/>
    </row>
    <row r="32" spans="1:5">
      <c r="A32" s="94"/>
      <c r="B32" s="136"/>
      <c r="C32" s="136"/>
      <c r="D32" s="136"/>
      <c r="E32" s="136"/>
    </row>
    <row r="33" spans="1:5">
      <c r="A33" s="93"/>
      <c r="B33" s="93"/>
      <c r="C33" s="92"/>
      <c r="D33" s="92"/>
      <c r="E33" s="93"/>
    </row>
    <row r="34" spans="1:5" ht="15">
      <c r="A34" s="93"/>
      <c r="B34" s="92"/>
      <c r="C34" s="92"/>
      <c r="D34" s="92"/>
      <c r="E34" s="96"/>
    </row>
    <row r="35" spans="1:5" ht="15">
      <c r="A35" s="93"/>
      <c r="B35" s="92"/>
      <c r="C35" s="92"/>
      <c r="D35" s="92"/>
      <c r="E35" s="97"/>
    </row>
    <row r="36" spans="1:5">
      <c r="A36" s="92"/>
      <c r="B36" s="92"/>
      <c r="C36" s="92"/>
      <c r="D36" s="92"/>
      <c r="E36" s="92"/>
    </row>
    <row r="37" spans="1:5">
      <c r="A37" s="92"/>
      <c r="B37" s="92"/>
      <c r="C37" s="98"/>
      <c r="D37" s="92"/>
      <c r="E37" s="92"/>
    </row>
    <row r="38" spans="1:5">
      <c r="A38" s="92"/>
      <c r="B38" s="92"/>
      <c r="C38" s="92"/>
      <c r="D38" s="99"/>
      <c r="E38" s="92"/>
    </row>
    <row r="39" spans="1:5">
      <c r="A39" s="92"/>
      <c r="B39" s="92"/>
      <c r="C39" s="92"/>
      <c r="D39" s="99"/>
      <c r="E39" s="92"/>
    </row>
    <row r="40" spans="1:5">
      <c r="A40" s="92"/>
      <c r="B40" s="92"/>
      <c r="C40" s="92"/>
      <c r="D40" s="99"/>
      <c r="E40" s="92"/>
    </row>
    <row r="41" spans="1:5">
      <c r="C41" s="100"/>
      <c r="D41" s="101"/>
      <c r="E41" s="92"/>
    </row>
    <row r="42" spans="1:5">
      <c r="C42" s="100"/>
      <c r="D42" s="101"/>
      <c r="E42" s="92"/>
    </row>
  </sheetData>
  <mergeCells count="6">
    <mergeCell ref="B32:E32"/>
    <mergeCell ref="C4:C5"/>
    <mergeCell ref="D4:D5"/>
    <mergeCell ref="E4:E5"/>
    <mergeCell ref="B23:E23"/>
    <mergeCell ref="B25:E25"/>
  </mergeCells>
  <pageMargins left="0.35433070866141736" right="0.19" top="0.41" bottom="0.21" header="0.56999999999999995" footer="0.18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Schulgebäude</vt:lpstr>
      <vt:lpstr>Einpflege 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2026-07-02T13:23:52Z</dcterms:modified>
</cp:coreProperties>
</file>