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867A0F0B-861D-40C4-A50E-F7CEFDF2DEC9}" xr6:coauthVersionLast="47" xr6:coauthVersionMax="47" xr10:uidLastSave="{00000000-0000-0000-0000-000000000000}"/>
  <bookViews>
    <workbookView xWindow="28680" yWindow="-120" windowWidth="29040" windowHeight="1572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4" i="1" l="1"/>
  <c r="D74" i="1"/>
  <c r="E12" i="1"/>
  <c r="E19" i="1"/>
  <c r="E27" i="1"/>
  <c r="E35" i="1"/>
  <c r="E41" i="1"/>
  <c r="F41" i="1" l="1"/>
  <c r="E49" i="1"/>
  <c r="F49" i="1" s="1"/>
  <c r="E50" i="1"/>
  <c r="F50" i="1" s="1"/>
  <c r="E13" i="1"/>
  <c r="F13" i="1" s="1"/>
  <c r="E14" i="1"/>
  <c r="F14" i="1" s="1"/>
  <c r="E15" i="1"/>
  <c r="F15" i="1" s="1"/>
  <c r="E16" i="1"/>
  <c r="F16" i="1" s="1"/>
  <c r="E17" i="1"/>
  <c r="F17" i="1" s="1"/>
  <c r="E18" i="1"/>
  <c r="F18" i="1" s="1"/>
  <c r="F19" i="1"/>
  <c r="E20" i="1"/>
  <c r="F20" i="1" s="1"/>
  <c r="E21" i="1"/>
  <c r="F21" i="1" s="1"/>
  <c r="E22" i="1"/>
  <c r="F22" i="1" s="1"/>
  <c r="E23" i="1"/>
  <c r="F23" i="1" s="1"/>
  <c r="E24" i="1"/>
  <c r="F24" i="1" s="1"/>
  <c r="E25" i="1"/>
  <c r="F25" i="1" s="1"/>
  <c r="E26" i="1"/>
  <c r="F26" i="1" s="1"/>
  <c r="F27" i="1"/>
  <c r="E28" i="1"/>
  <c r="F28" i="1" s="1"/>
  <c r="E29" i="1"/>
  <c r="F29" i="1" s="1"/>
  <c r="E30" i="1"/>
  <c r="F30" i="1" s="1"/>
  <c r="E31" i="1"/>
  <c r="F31" i="1" s="1"/>
  <c r="E32" i="1"/>
  <c r="F32" i="1" s="1"/>
  <c r="E33" i="1"/>
  <c r="F33" i="1" s="1"/>
  <c r="E34" i="1"/>
  <c r="F34" i="1" s="1"/>
  <c r="F35" i="1"/>
  <c r="E36" i="1"/>
  <c r="F36" i="1" s="1"/>
  <c r="E37" i="1"/>
  <c r="F37" i="1" s="1"/>
  <c r="E38" i="1"/>
  <c r="F38" i="1" s="1"/>
  <c r="E39" i="1"/>
  <c r="F39" i="1" s="1"/>
  <c r="E40" i="1"/>
  <c r="F40" i="1" s="1"/>
  <c r="F12" i="1"/>
  <c r="E61" i="1" l="1"/>
  <c r="F61" i="1" s="1"/>
  <c r="E60" i="1" l="1"/>
  <c r="F60" i="1" s="1"/>
  <c r="E59" i="1"/>
  <c r="F59" i="1" s="1"/>
  <c r="E58" i="1"/>
  <c r="F58" i="1" s="1"/>
  <c r="E57" i="1"/>
  <c r="F57" i="1" s="1"/>
  <c r="E56" i="1"/>
  <c r="F56" i="1" s="1"/>
  <c r="E55" i="1"/>
  <c r="F55" i="1" s="1"/>
  <c r="E54" i="1"/>
  <c r="F54" i="1" s="1"/>
  <c r="E53" i="1"/>
  <c r="F53" i="1" s="1"/>
  <c r="E45" i="1"/>
  <c r="E46" i="1"/>
  <c r="E47" i="1"/>
  <c r="E48" i="1"/>
  <c r="E44" i="1"/>
  <c r="F62" i="1" l="1"/>
  <c r="F42" i="1"/>
  <c r="F44" i="1"/>
  <c r="F45" i="1"/>
  <c r="F46" i="1"/>
  <c r="F47" i="1"/>
  <c r="F48" i="1"/>
  <c r="F51" i="1" l="1"/>
  <c r="F63" i="1" l="1"/>
  <c r="G64" i="1" l="1"/>
  <c r="G65" i="1"/>
  <c r="G66" i="1"/>
  <c r="F67" i="1" l="1"/>
  <c r="F70" i="1" s="1"/>
</calcChain>
</file>

<file path=xl/sharedStrings.xml><?xml version="1.0" encoding="utf-8"?>
<sst xmlns="http://schemas.openxmlformats.org/spreadsheetml/2006/main" count="124" uniqueCount="122">
  <si>
    <t>Inhalt / Schwerpunkt</t>
  </si>
  <si>
    <t>Arbeiten mit Absturzgefahr</t>
  </si>
  <si>
    <t>Belastungen des Muskel- und Skelettsystems einschließlich Vibrationen</t>
  </si>
  <si>
    <t>Begasung TRGS 512</t>
  </si>
  <si>
    <t>Betriebsärztliche Betreuungsleistungen</t>
  </si>
  <si>
    <t>Tätigkeit mit Lärm Ergänzungsuntersuchung II</t>
  </si>
  <si>
    <t>Atemschutzgeräte I Gerätegewicht bis 3 kg und Atemwiderstand bis 5 mbar</t>
  </si>
  <si>
    <t>Atemschutzgeräte II Gerätegewicht 3kg bis 5 kg oder Atemwiderstand über 5 mbar</t>
  </si>
  <si>
    <t>Atemschutzgeräte III Gerätegewicht über 5 kg 5 kg</t>
  </si>
  <si>
    <t>Überdruck Druckluft &gt;1,1 bar</t>
  </si>
  <si>
    <t>Tätigkeit mit Krebserz. u. erbgutverändernde Gefahrstoffe (allg.)</t>
  </si>
  <si>
    <t>Intensive natürliche UV-Strahlung</t>
  </si>
  <si>
    <t>Allgemeine arbeitsmedizinische Basisuntersuchung</t>
  </si>
  <si>
    <t>Untersuchung nach Mutterschutzgesetz</t>
  </si>
  <si>
    <t>Feuerwehr-Dienstvorschrift 7</t>
  </si>
  <si>
    <t>Eignungsuntersuchungen</t>
  </si>
  <si>
    <t>Arbeitsmedizinische Vorsorgen nach ArbMedVV</t>
  </si>
  <si>
    <t>Position</t>
  </si>
  <si>
    <t>3.1</t>
  </si>
  <si>
    <t>3.2</t>
  </si>
  <si>
    <t>3.3</t>
  </si>
  <si>
    <t>3.4</t>
  </si>
  <si>
    <t>3.5</t>
  </si>
  <si>
    <t>3.6</t>
  </si>
  <si>
    <t>pauschal</t>
  </si>
  <si>
    <t>Erstellung Jahresbericht (siehe 3.5.5 Leistungsbeschreibung)</t>
  </si>
  <si>
    <t>2.1</t>
  </si>
  <si>
    <t>2.2</t>
  </si>
  <si>
    <t>2.3</t>
  </si>
  <si>
    <t>2.4</t>
  </si>
  <si>
    <t>2.5</t>
  </si>
  <si>
    <t>2.6</t>
  </si>
  <si>
    <t>2.7</t>
  </si>
  <si>
    <t>2.8</t>
  </si>
  <si>
    <t>2.9</t>
  </si>
  <si>
    <t>2.10</t>
  </si>
  <si>
    <t>2.11</t>
  </si>
  <si>
    <t>2.12</t>
  </si>
  <si>
    <t>2.13</t>
  </si>
  <si>
    <t>2.14</t>
  </si>
  <si>
    <t>2.15</t>
  </si>
  <si>
    <t>2.16</t>
  </si>
  <si>
    <t>2.17</t>
  </si>
  <si>
    <t>2.18</t>
  </si>
  <si>
    <t>2.19</t>
  </si>
  <si>
    <t>2.20</t>
  </si>
  <si>
    <t>2.21</t>
  </si>
  <si>
    <t>2.22</t>
  </si>
  <si>
    <t>2.23</t>
  </si>
  <si>
    <t>Anzahl Minuten 
(1 Jahr)</t>
  </si>
  <si>
    <t>Anzahl Untersuchungen 
(1 Jahr)</t>
  </si>
  <si>
    <t>Schätz-/Richtwerte pro Jahr*</t>
  </si>
  <si>
    <t>Stundensatz, Preis pro 60 Min.</t>
  </si>
  <si>
    <t>Zeitbedarf in Min.
 je Untersuchung</t>
  </si>
  <si>
    <t>Kosten (netto)
je Untersuchung</t>
  </si>
  <si>
    <t>Gesamtkosten (netto)
pro Jahr</t>
  </si>
  <si>
    <t>Minutensatz, Preis pro Min.</t>
  </si>
  <si>
    <t xml:space="preserve">Einstellungsuntersuchungen </t>
  </si>
  <si>
    <t>Eignung FeV</t>
  </si>
  <si>
    <t>Fahr-, Steuer- und Überwachungstätigkeiten</t>
  </si>
  <si>
    <t xml:space="preserve">Tätigkeiten mit Infektionsgefährdung </t>
  </si>
  <si>
    <t>Tätigkeiten mit Atemschutzgeräte der Gruppe 3</t>
  </si>
  <si>
    <t>Gefährdung der Haut / Feuchtarbeiten</t>
  </si>
  <si>
    <t>4.1</t>
  </si>
  <si>
    <t>4.2</t>
  </si>
  <si>
    <t>4.3</t>
  </si>
  <si>
    <t>4.4</t>
  </si>
  <si>
    <t>4.5</t>
  </si>
  <si>
    <t>4.6</t>
  </si>
  <si>
    <t>4.7</t>
  </si>
  <si>
    <t>4.8</t>
  </si>
  <si>
    <t>4.9</t>
  </si>
  <si>
    <t>3.7</t>
  </si>
  <si>
    <t>2.24</t>
  </si>
  <si>
    <t>Fahr- Steuer- Überwachungstätigkeiten (G25)</t>
  </si>
  <si>
    <t>Feuerwehr-Dienstvorschrift 7 (FwDV7)</t>
  </si>
  <si>
    <t>Arbeiten mit Absturzgefahr (G41)</t>
  </si>
  <si>
    <t>FeV  5.1 und 6</t>
  </si>
  <si>
    <t xml:space="preserve">Motorboot Führerschein </t>
  </si>
  <si>
    <t xml:space="preserve">Untersuchung nach Strahlenschutzverordnung </t>
  </si>
  <si>
    <t>Tauchen / Feuerwehr-Dienstvorschrift 8 (FwDV8)</t>
  </si>
  <si>
    <t>Tätigkeiten mit Gefahrstoffen (G23) -  Gefährdung der Atemwege</t>
  </si>
  <si>
    <t>Tätigkeiten mit physikalischer Einwirkung / wesentlich erhöhte Belastung des Muskel-Skelett-System</t>
  </si>
  <si>
    <t>Vibrationsverordnung - Hand-Arm-Vibration, Ganzkörpervibration (VibrV)</t>
  </si>
  <si>
    <t>Tätigkeit miit physikalischer Einwirkung - Lärmexposition</t>
  </si>
  <si>
    <t xml:space="preserve"> Schweißrauche (G39)</t>
  </si>
  <si>
    <t>Tätigkeiten mit extremer Hitzebelastung (G30)</t>
  </si>
  <si>
    <t>Tätigkeiten mit Gefahrstoffen (G43)  - Biotechnologie</t>
  </si>
  <si>
    <t>Feuchtarbeiten - Hautgefährdung (G24)</t>
  </si>
  <si>
    <t>Tätigkeiten mit Gefahrstoffen (G27) - u.a. Isocyanate</t>
  </si>
  <si>
    <t>Tätigkeiten mit Gefahrstoffen (G15) - u.a. Chrom-VI-Verbindungen</t>
  </si>
  <si>
    <t>Hartholzstaub -  Tätigkeit mit Hartholz</t>
  </si>
  <si>
    <t>Untersuchung nach Biostoffverordnung (G42 oder BioStV) - Infektionsgefährdung</t>
  </si>
  <si>
    <t>Tätigkeiten mit Gefahrstoffen - allg. Staubbelastung, Hochtemperaturwollen</t>
  </si>
  <si>
    <t>Tätigkeiten mit Gefahrstoffen - Asbest</t>
  </si>
  <si>
    <t>Tätigkeiten mit Gefahrstoffen - Benzol</t>
  </si>
  <si>
    <t xml:space="preserve">Tätigkeiten mit Gefahrstoffen - Blei/-verbindungen </t>
  </si>
  <si>
    <t>Tätigkeiten mit Gefahrstoffen - Nickel/-Verbindungen</t>
  </si>
  <si>
    <t>Tätigkeiten mit Gefahrstoffen - Tuluol und Xylol</t>
  </si>
  <si>
    <t>2.25</t>
  </si>
  <si>
    <t>2.26</t>
  </si>
  <si>
    <t>2.27</t>
  </si>
  <si>
    <t>2.28</t>
  </si>
  <si>
    <t>2.29</t>
  </si>
  <si>
    <t>2.30</t>
  </si>
  <si>
    <t>Tätigkeit am Bildschirm (G37 oder A4-5 oder 4-2-1)</t>
  </si>
  <si>
    <t xml:space="preserve">Tätigkeit in Tropen, Subtropen und sonstige Auslandsaufenthalte mit besonderen
klimatischen Belastungen und Infektionsgefährdungen </t>
  </si>
  <si>
    <r>
      <t>Preisbla</t>
    </r>
    <r>
      <rPr>
        <b/>
        <sz val="14"/>
        <rFont val="Calibri"/>
        <family val="2"/>
        <scheme val="minor"/>
      </rPr>
      <t>tt V-2026-0062</t>
    </r>
    <r>
      <rPr>
        <b/>
        <sz val="14"/>
        <color theme="1"/>
        <rFont val="Calibri"/>
        <family val="2"/>
        <scheme val="minor"/>
      </rPr>
      <t xml:space="preserve"> - Los 2 -Vorsorgen nach ArbMedVV und Eignungsuntersuchungen</t>
    </r>
  </si>
  <si>
    <t>Gesamtnettokosten für das Jahr 2027</t>
  </si>
  <si>
    <t xml:space="preserve">Prozentuale Preissteigerung 2028 </t>
  </si>
  <si>
    <t xml:space="preserve">Gesamtnettopreise für die nächsten Jahre </t>
  </si>
  <si>
    <t>Prozentuale Preissteigerung 2029</t>
  </si>
  <si>
    <t>Prozentuale Preissteigerung 2030</t>
  </si>
  <si>
    <t xml:space="preserve">Falls eine Preissteigerung für alle Leistungen miteinkalkuliert werden soll, kann diese durch eine Angabe des Prozentsatzes erfolgen. Die prozentualen Preissteigerungen sind jeweils zum Vergleichswert 2027 anzugeben. Falls die Preise in allen vier Jahren gleich bleiben sollten, sind 0% einzutragen. </t>
  </si>
  <si>
    <t>Gesamtbruttokosten für die maximale Laufzeit von vier Jahren (Wertungspreis)</t>
  </si>
  <si>
    <t>Umsatzsteuer</t>
  </si>
  <si>
    <t>Gesamtnettopreis für die maximale Laufzeit von vier Jahren</t>
  </si>
  <si>
    <t xml:space="preserve">Die angegebenen Mengensätze dienen lediglich der einheitlichen und vergleichbaren Kalkulationsgrundlage. Vergütet wird jedoch tatsächliche Menge. 
Die gelb markierten Felder sind durch den Bieter auszufüllen. Leere Felder sind durch den Bieter auszunullen. Alle anfallenden Nebenkosten sind im Angebotspreis mit einzupreisen; darüber hinaus anfallenden Kosten werden nicht vergütet. </t>
  </si>
  <si>
    <t>Gesamtnettokosten der Position 4</t>
  </si>
  <si>
    <t xml:space="preserve">Gesamtnettokosten der Position 3 </t>
  </si>
  <si>
    <t>Gesamtnettokosten der Position 2</t>
  </si>
  <si>
    <t>ausgehend vom Jahr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</si>
</sst>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sz val="10"/>
      <color rgb="FFFF0000"/>
      <name val="Calibri"/>
      <family val="2"/>
      <scheme val="minor"/>
    </font>
    <font>
      <sz val="8"/>
      <name val="Calibri"/>
      <family val="2"/>
      <scheme val="minor"/>
    </font>
    <font>
      <sz val="10"/>
      <name val="Calibri"/>
      <family val="2"/>
      <scheme val="minor"/>
    </font>
    <font>
      <b/>
      <sz val="14"/>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79998168889431442"/>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5">
    <xf numFmtId="0" fontId="0" fillId="0" borderId="0" xfId="0"/>
    <xf numFmtId="0" fontId="0" fillId="0" borderId="0" xfId="0" applyAlignment="1">
      <alignment horizontal="center"/>
    </xf>
    <xf numFmtId="0" fontId="0" fillId="0" borderId="0" xfId="0" applyAlignment="1">
      <alignment horizontal="right"/>
    </xf>
    <xf numFmtId="0" fontId="2" fillId="0" borderId="3" xfId="0" applyFont="1" applyBorder="1" applyAlignment="1">
      <alignment horizontal="justify" vertical="center" wrapText="1"/>
    </xf>
    <xf numFmtId="44" fontId="2" fillId="0" borderId="2" xfId="1" applyFont="1" applyBorder="1" applyAlignment="1">
      <alignment horizontal="center" vertical="center" wrapText="1"/>
    </xf>
    <xf numFmtId="44" fontId="0" fillId="0" borderId="0"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wrapText="1"/>
    </xf>
    <xf numFmtId="0" fontId="2" fillId="6" borderId="0" xfId="0" applyFont="1" applyFill="1" applyBorder="1" applyAlignment="1" applyProtection="1">
      <alignment horizontal="center" vertical="center" wrapText="1"/>
      <protection locked="0"/>
    </xf>
    <xf numFmtId="0" fontId="2" fillId="0" borderId="6" xfId="0" applyFont="1" applyBorder="1" applyAlignment="1">
      <alignment horizontal="right" vertical="center" wrapText="1"/>
    </xf>
    <xf numFmtId="164" fontId="2" fillId="3" borderId="2" xfId="0" applyNumberFormat="1" applyFont="1" applyFill="1" applyBorder="1" applyAlignment="1" applyProtection="1">
      <alignment horizontal="center" vertical="center" wrapText="1"/>
      <protection locked="0"/>
    </xf>
    <xf numFmtId="0" fontId="2" fillId="0" borderId="0" xfId="0" applyFont="1" applyBorder="1"/>
    <xf numFmtId="0" fontId="5" fillId="0" borderId="0" xfId="0" applyFont="1" applyFill="1" applyBorder="1" applyAlignment="1">
      <alignment horizontal="right" vertical="center" wrapText="1"/>
    </xf>
    <xf numFmtId="0" fontId="7" fillId="0" borderId="2" xfId="0" applyFont="1" applyFill="1" applyBorder="1" applyAlignment="1">
      <alignment horizontal="right" vertical="center" wrapText="1"/>
    </xf>
    <xf numFmtId="44" fontId="7" fillId="0" borderId="2" xfId="1" applyFont="1" applyBorder="1" applyAlignment="1">
      <alignment horizontal="center" vertical="center" wrapText="1"/>
    </xf>
    <xf numFmtId="3" fontId="7" fillId="0" borderId="2" xfId="0" applyNumberFormat="1" applyFont="1" applyFill="1" applyBorder="1" applyAlignment="1">
      <alignment horizontal="right" vertical="center" wrapText="1"/>
    </xf>
    <xf numFmtId="0" fontId="5" fillId="0" borderId="0" xfId="0" applyFont="1" applyBorder="1" applyAlignment="1">
      <alignment horizontal="right" vertical="center" wrapText="1"/>
    </xf>
    <xf numFmtId="0" fontId="0" fillId="0" borderId="0" xfId="0" applyBorder="1"/>
    <xf numFmtId="0" fontId="7" fillId="0" borderId="3" xfId="0" applyFont="1" applyFill="1" applyBorder="1" applyAlignment="1">
      <alignment horizontal="justify" vertical="center" wrapText="1"/>
    </xf>
    <xf numFmtId="0" fontId="2" fillId="0" borderId="0" xfId="0" applyFont="1" applyFill="1" applyBorder="1" applyAlignment="1">
      <alignment horizontal="center"/>
    </xf>
    <xf numFmtId="0" fontId="7" fillId="0" borderId="10" xfId="0" applyFont="1" applyFill="1" applyBorder="1" applyAlignment="1">
      <alignment horizontal="right" vertical="center" wrapText="1"/>
    </xf>
    <xf numFmtId="0" fontId="7" fillId="0" borderId="3" xfId="0" applyFont="1" applyFill="1" applyBorder="1" applyAlignment="1">
      <alignment horizontal="right" vertical="center" wrapText="1"/>
    </xf>
    <xf numFmtId="44" fontId="7" fillId="0" borderId="10" xfId="1" applyFont="1" applyBorder="1" applyAlignment="1">
      <alignment horizontal="center" vertical="center" wrapText="1"/>
    </xf>
    <xf numFmtId="0" fontId="7" fillId="0" borderId="0" xfId="0" applyFont="1" applyFill="1" applyBorder="1" applyAlignment="1">
      <alignment horizontal="right" vertical="center" wrapText="1"/>
    </xf>
    <xf numFmtId="0" fontId="2" fillId="0" borderId="0" xfId="0" applyFont="1" applyBorder="1" applyAlignment="1">
      <alignment horizontal="justify" vertical="center" wrapText="1"/>
    </xf>
    <xf numFmtId="44" fontId="2" fillId="5" borderId="2" xfId="1" applyFont="1" applyFill="1" applyBorder="1" applyAlignment="1">
      <alignment horizontal="center" vertical="center" wrapText="1"/>
    </xf>
    <xf numFmtId="44" fontId="7" fillId="0" borderId="4" xfId="1" applyFont="1" applyFill="1" applyBorder="1" applyAlignment="1">
      <alignment horizontal="center" vertical="center" wrapText="1"/>
    </xf>
    <xf numFmtId="44" fontId="7" fillId="0" borderId="12"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0" xfId="0" applyFont="1" applyAlignment="1">
      <alignment horizontal="center"/>
    </xf>
    <xf numFmtId="0" fontId="2" fillId="0" borderId="15" xfId="0" applyFont="1" applyFill="1" applyBorder="1" applyAlignment="1" applyProtection="1">
      <alignment horizontal="center" vertical="center" wrapText="1"/>
      <protection locked="0"/>
    </xf>
    <xf numFmtId="0" fontId="2" fillId="0" borderId="0" xfId="0" applyFont="1" applyBorder="1" applyAlignment="1">
      <alignment horizontal="left" vertical="center" wrapText="1"/>
    </xf>
    <xf numFmtId="164" fontId="2" fillId="0" borderId="15" xfId="1" applyNumberFormat="1" applyFont="1" applyFill="1" applyBorder="1" applyAlignment="1" applyProtection="1">
      <alignment horizontal="center" vertical="center" wrapText="1"/>
      <protection locked="0"/>
    </xf>
    <xf numFmtId="44" fontId="7" fillId="0" borderId="2" xfId="1" applyFont="1" applyBorder="1" applyAlignment="1">
      <alignment vertical="center" wrapText="1"/>
    </xf>
    <xf numFmtId="164" fontId="2" fillId="3" borderId="6" xfId="1" applyNumberFormat="1" applyFont="1" applyFill="1" applyBorder="1" applyAlignment="1" applyProtection="1">
      <alignment horizontal="right" vertical="center" wrapText="1"/>
      <protection locked="0"/>
    </xf>
    <xf numFmtId="0" fontId="7" fillId="3" borderId="2" xfId="0" applyFont="1" applyFill="1" applyBorder="1" applyAlignment="1" applyProtection="1">
      <alignment horizontal="right" vertical="center" wrapText="1"/>
      <protection locked="0"/>
    </xf>
    <xf numFmtId="0" fontId="2" fillId="3" borderId="2" xfId="0" applyFont="1" applyFill="1" applyBorder="1" applyAlignment="1" applyProtection="1">
      <alignment horizontal="right" vertical="center" wrapText="1"/>
      <protection locked="0"/>
    </xf>
    <xf numFmtId="0" fontId="2" fillId="0" borderId="0" xfId="0" applyFont="1" applyBorder="1" applyAlignment="1">
      <alignment wrapText="1"/>
    </xf>
    <xf numFmtId="44" fontId="7" fillId="8" borderId="2" xfId="1" applyFont="1" applyFill="1" applyBorder="1" applyAlignment="1">
      <alignment horizontal="center" vertical="center" wrapText="1"/>
    </xf>
    <xf numFmtId="44" fontId="2" fillId="8" borderId="2" xfId="1" applyFont="1" applyFill="1" applyBorder="1" applyAlignment="1">
      <alignment horizontal="center" vertical="center" wrapText="1"/>
    </xf>
    <xf numFmtId="0" fontId="0" fillId="0" borderId="0" xfId="0" applyFill="1" applyAlignment="1">
      <alignment horizontal="right"/>
    </xf>
    <xf numFmtId="0" fontId="0" fillId="0" borderId="0" xfId="0" applyFill="1"/>
    <xf numFmtId="0" fontId="2" fillId="0" borderId="0" xfId="0" applyFont="1" applyFill="1" applyBorder="1" applyAlignment="1">
      <alignment horizontal="center" wrapText="1"/>
    </xf>
    <xf numFmtId="0" fontId="0" fillId="0" borderId="0" xfId="0" applyFill="1" applyBorder="1" applyAlignment="1"/>
    <xf numFmtId="0" fontId="0" fillId="0" borderId="0" xfId="0" applyAlignment="1">
      <alignment vertical="center"/>
    </xf>
    <xf numFmtId="0" fontId="2" fillId="0" borderId="6" xfId="0" applyFont="1" applyBorder="1" applyAlignment="1">
      <alignment horizontal="right" vertical="center"/>
    </xf>
    <xf numFmtId="0" fontId="2" fillId="0" borderId="7" xfId="0" applyFont="1" applyBorder="1" applyAlignment="1">
      <alignment vertical="center"/>
    </xf>
    <xf numFmtId="0" fontId="2" fillId="4" borderId="2" xfId="0" applyFont="1" applyFill="1" applyBorder="1" applyAlignment="1">
      <alignment horizontal="right" vertical="center"/>
    </xf>
    <xf numFmtId="49" fontId="2" fillId="0" borderId="2" xfId="0" applyNumberFormat="1" applyFont="1" applyBorder="1" applyAlignment="1">
      <alignment horizontal="right" vertical="center"/>
    </xf>
    <xf numFmtId="0" fontId="7" fillId="0" borderId="3" xfId="0" applyFont="1" applyFill="1" applyBorder="1" applyAlignment="1">
      <alignment vertical="center"/>
    </xf>
    <xf numFmtId="0" fontId="7" fillId="0" borderId="5" xfId="0" applyFont="1" applyFill="1" applyBorder="1" applyAlignment="1">
      <alignment vertical="center"/>
    </xf>
    <xf numFmtId="49" fontId="2" fillId="0" borderId="10" xfId="0" applyNumberFormat="1" applyFont="1" applyBorder="1" applyAlignment="1">
      <alignment horizontal="right" vertical="center"/>
    </xf>
    <xf numFmtId="0" fontId="7" fillId="0" borderId="9" xfId="0" applyFont="1" applyFill="1" applyBorder="1" applyAlignment="1">
      <alignment vertical="center" wrapText="1"/>
    </xf>
    <xf numFmtId="49" fontId="0" fillId="0" borderId="4" xfId="0" applyNumberFormat="1" applyBorder="1" applyAlignment="1">
      <alignment horizontal="right" vertical="center"/>
    </xf>
    <xf numFmtId="0" fontId="7" fillId="0" borderId="5" xfId="0" applyFont="1" applyFill="1" applyBorder="1" applyAlignment="1">
      <alignment vertical="center" wrapText="1"/>
    </xf>
    <xf numFmtId="0" fontId="2" fillId="4" borderId="6" xfId="0" applyFont="1" applyFill="1" applyBorder="1" applyAlignment="1">
      <alignment horizontal="right" vertical="center"/>
    </xf>
    <xf numFmtId="0" fontId="7" fillId="3" borderId="2" xfId="0" applyFont="1" applyFill="1" applyBorder="1" applyAlignment="1">
      <alignment horizontal="right" vertical="center"/>
    </xf>
    <xf numFmtId="0" fontId="7" fillId="0" borderId="9" xfId="0" applyFont="1" applyFill="1" applyBorder="1" applyAlignment="1">
      <alignment vertical="center"/>
    </xf>
    <xf numFmtId="0" fontId="7" fillId="3" borderId="10" xfId="0" applyFont="1" applyFill="1" applyBorder="1" applyAlignment="1">
      <alignment horizontal="right" vertical="center"/>
    </xf>
    <xf numFmtId="0" fontId="2" fillId="0" borderId="3" xfId="0" applyFont="1" applyBorder="1" applyAlignment="1">
      <alignment vertical="center"/>
    </xf>
    <xf numFmtId="0" fontId="2" fillId="3" borderId="2" xfId="0" applyFont="1" applyFill="1" applyBorder="1" applyAlignment="1">
      <alignment horizontal="right" vertical="center"/>
    </xf>
    <xf numFmtId="49" fontId="0" fillId="0" borderId="0" xfId="0" applyNumberFormat="1" applyBorder="1" applyAlignment="1">
      <alignment horizontal="right" vertical="center"/>
    </xf>
    <xf numFmtId="0" fontId="2" fillId="0" borderId="0" xfId="0" applyFont="1" applyBorder="1" applyAlignment="1">
      <alignment vertical="center"/>
    </xf>
    <xf numFmtId="0" fontId="0" fillId="0" borderId="0" xfId="0" applyAlignment="1">
      <alignment horizontal="right" vertical="center"/>
    </xf>
    <xf numFmtId="9" fontId="2" fillId="3" borderId="2" xfId="2" applyFont="1" applyFill="1" applyBorder="1" applyAlignment="1">
      <alignment vertical="center"/>
    </xf>
    <xf numFmtId="44" fontId="2" fillId="5" borderId="2" xfId="0" applyNumberFormat="1" applyFont="1" applyFill="1" applyBorder="1" applyAlignment="1">
      <alignment vertical="center"/>
    </xf>
    <xf numFmtId="44" fontId="2" fillId="0" borderId="0" xfId="0" applyNumberFormat="1" applyFont="1" applyBorder="1" applyAlignment="1">
      <alignment horizontal="center" vertical="center"/>
    </xf>
    <xf numFmtId="9" fontId="2" fillId="3" borderId="10" xfId="2" applyFont="1" applyFill="1" applyBorder="1" applyAlignment="1">
      <alignment horizontal="right" vertical="center"/>
    </xf>
    <xf numFmtId="0" fontId="0" fillId="0" borderId="0" xfId="0" applyBorder="1" applyAlignment="1">
      <alignment horizontal="center" wrapText="1"/>
    </xf>
    <xf numFmtId="44" fontId="4" fillId="0" borderId="0" xfId="1" applyFont="1" applyBorder="1" applyAlignment="1">
      <alignment horizontal="center" vertical="center"/>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44" fontId="2" fillId="7" borderId="19" xfId="0" applyNumberFormat="1" applyFont="1" applyFill="1" applyBorder="1" applyAlignment="1">
      <alignment horizontal="center" vertical="center"/>
    </xf>
    <xf numFmtId="0" fontId="2" fillId="7" borderId="22" xfId="0" applyFont="1" applyFill="1" applyBorder="1" applyAlignment="1">
      <alignment horizontal="center" vertical="center"/>
    </xf>
    <xf numFmtId="0" fontId="2" fillId="5" borderId="2" xfId="0" applyFont="1" applyFill="1" applyBorder="1" applyAlignment="1">
      <alignment horizontal="center" vertical="center" wrapText="1"/>
    </xf>
    <xf numFmtId="44" fontId="2" fillId="5" borderId="2" xfId="2" applyNumberFormat="1" applyFont="1" applyFill="1" applyBorder="1" applyAlignment="1">
      <alignment horizontal="center" vertical="center"/>
    </xf>
    <xf numFmtId="9" fontId="2" fillId="5" borderId="2" xfId="2" applyFont="1" applyFill="1" applyBorder="1" applyAlignment="1">
      <alignment horizontal="center" vertical="center"/>
    </xf>
    <xf numFmtId="0" fontId="2" fillId="0" borderId="10" xfId="0" applyFont="1" applyFill="1" applyBorder="1" applyAlignment="1">
      <alignment horizontal="center" vertical="center" wrapText="1"/>
    </xf>
    <xf numFmtId="0" fontId="2" fillId="5" borderId="8" xfId="0" applyFont="1" applyFill="1" applyBorder="1" applyAlignment="1">
      <alignment horizontal="center" vertical="center"/>
    </xf>
    <xf numFmtId="0" fontId="2" fillId="5" borderId="11" xfId="0" applyFont="1" applyFill="1" applyBorder="1" applyAlignment="1">
      <alignment horizontal="center" vertical="center"/>
    </xf>
    <xf numFmtId="0" fontId="7" fillId="8" borderId="2" xfId="0" applyFont="1" applyFill="1" applyBorder="1" applyAlignment="1" applyProtection="1">
      <alignment horizontal="center" vertical="center" wrapText="1"/>
      <protection locked="0"/>
    </xf>
    <xf numFmtId="0" fontId="7" fillId="8" borderId="4" xfId="0" applyFont="1" applyFill="1" applyBorder="1" applyAlignment="1">
      <alignment horizontal="center" vertical="center"/>
    </xf>
    <xf numFmtId="0" fontId="7" fillId="8" borderId="3" xfId="0" applyFont="1" applyFill="1" applyBorder="1" applyAlignment="1">
      <alignment horizontal="center" vertical="center"/>
    </xf>
    <xf numFmtId="0" fontId="2" fillId="8" borderId="2"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Border="1" applyAlignment="1">
      <alignment horizontal="center" vertical="center" wrapText="1"/>
    </xf>
    <xf numFmtId="0" fontId="3" fillId="4" borderId="12" xfId="0" applyFont="1" applyFill="1" applyBorder="1" applyAlignment="1">
      <alignment horizontal="center"/>
    </xf>
    <xf numFmtId="0" fontId="3" fillId="4" borderId="9" xfId="0" applyFont="1" applyFill="1" applyBorder="1" applyAlignment="1">
      <alignment horizontal="center"/>
    </xf>
    <xf numFmtId="0" fontId="3" fillId="4" borderId="13" xfId="0" applyFont="1" applyFill="1" applyBorder="1" applyAlignment="1">
      <alignment horizontal="center"/>
    </xf>
    <xf numFmtId="0" fontId="3" fillId="4" borderId="8" xfId="0" applyFont="1" applyFill="1" applyBorder="1" applyAlignment="1">
      <alignment horizontal="center"/>
    </xf>
    <xf numFmtId="0" fontId="3" fillId="4" borderId="11" xfId="0" applyFont="1" applyFill="1" applyBorder="1" applyAlignment="1">
      <alignment horizontal="center"/>
    </xf>
    <xf numFmtId="0" fontId="3" fillId="4" borderId="7" xfId="0" applyFont="1" applyFill="1" applyBorder="1" applyAlignment="1">
      <alignment horizontal="center"/>
    </xf>
    <xf numFmtId="0" fontId="2" fillId="9" borderId="2" xfId="0" applyFont="1" applyFill="1" applyBorder="1" applyAlignment="1">
      <alignment horizontal="left" wrapText="1"/>
    </xf>
    <xf numFmtId="0" fontId="2" fillId="4" borderId="8" xfId="0" applyFont="1" applyFill="1" applyBorder="1" applyAlignment="1">
      <alignment horizontal="left" vertical="center"/>
    </xf>
    <xf numFmtId="0" fontId="2" fillId="4" borderId="11" xfId="0" applyFont="1" applyFill="1" applyBorder="1" applyAlignment="1">
      <alignment horizontal="left" vertical="center"/>
    </xf>
    <xf numFmtId="0" fontId="2" fillId="4" borderId="7" xfId="0" applyFont="1" applyFill="1" applyBorder="1" applyAlignment="1">
      <alignment horizontal="left" vertical="center"/>
    </xf>
    <xf numFmtId="0" fontId="2" fillId="2" borderId="2" xfId="0" applyFont="1" applyFill="1" applyBorder="1" applyAlignment="1">
      <alignment horizontal="center" vertical="center" wrapText="1"/>
    </xf>
    <xf numFmtId="0" fontId="7" fillId="4" borderId="8" xfId="0" applyFont="1" applyFill="1" applyBorder="1" applyAlignment="1">
      <alignment horizontal="left" vertical="center"/>
    </xf>
    <xf numFmtId="0" fontId="7" fillId="4" borderId="11" xfId="0" applyFont="1" applyFill="1" applyBorder="1" applyAlignment="1">
      <alignment horizontal="left" vertical="center"/>
    </xf>
    <xf numFmtId="0" fontId="7" fillId="4" borderId="5" xfId="0" applyFont="1" applyFill="1" applyBorder="1" applyAlignment="1">
      <alignment horizontal="left" vertical="center"/>
    </xf>
    <xf numFmtId="0" fontId="7" fillId="4" borderId="3" xfId="0" applyFont="1" applyFill="1" applyBorder="1" applyAlignment="1">
      <alignment horizontal="left" vertical="center"/>
    </xf>
    <xf numFmtId="0" fontId="2" fillId="4" borderId="2" xfId="0" applyFont="1" applyFill="1" applyBorder="1" applyAlignment="1">
      <alignment horizontal="left" vertical="center" wrapText="1"/>
    </xf>
    <xf numFmtId="0" fontId="2" fillId="2" borderId="2" xfId="0" applyFont="1" applyFill="1" applyBorder="1" applyAlignment="1">
      <alignment horizontal="right" vertical="center" wrapText="1"/>
    </xf>
    <xf numFmtId="0" fontId="2" fillId="2" borderId="2" xfId="0" applyFont="1" applyFill="1" applyBorder="1" applyAlignment="1">
      <alignment horizontal="justify" vertical="center" wrapText="1"/>
    </xf>
    <xf numFmtId="0" fontId="5" fillId="0" borderId="2" xfId="0" applyFont="1" applyFill="1" applyBorder="1" applyAlignment="1">
      <alignment horizontal="righ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
  <sheetViews>
    <sheetView tabSelected="1" zoomScale="120" zoomScaleNormal="120" workbookViewId="0">
      <selection activeCell="B32" sqref="A32:B32"/>
    </sheetView>
  </sheetViews>
  <sheetFormatPr baseColWidth="10" defaultColWidth="9.140625" defaultRowHeight="15" x14ac:dyDescent="0.25"/>
  <cols>
    <col min="1" max="1" width="8.140625" style="2" customWidth="1"/>
    <col min="2" max="2" width="85" bestFit="1" customWidth="1"/>
    <col min="3" max="3" width="19.28515625" customWidth="1"/>
    <col min="4" max="4" width="17.140625" customWidth="1"/>
    <col min="5" max="5" width="16.28515625" customWidth="1"/>
    <col min="6" max="6" width="18" customWidth="1"/>
    <col min="7" max="7" width="21.42578125" customWidth="1"/>
    <col min="8" max="8" width="18.28515625" customWidth="1"/>
    <col min="9" max="9" width="45.85546875" customWidth="1"/>
  </cols>
  <sheetData>
    <row r="1" spans="1:9" ht="18.75" x14ac:dyDescent="0.3">
      <c r="A1" s="96" t="s">
        <v>107</v>
      </c>
      <c r="B1" s="97"/>
      <c r="C1" s="97"/>
      <c r="D1" s="97"/>
      <c r="E1" s="97"/>
      <c r="F1" s="98"/>
    </row>
    <row r="2" spans="1:9" ht="18.75" x14ac:dyDescent="0.3">
      <c r="A2" s="99" t="s">
        <v>4</v>
      </c>
      <c r="B2" s="100"/>
      <c r="C2" s="100"/>
      <c r="D2" s="100"/>
      <c r="E2" s="100"/>
      <c r="F2" s="101"/>
    </row>
    <row r="4" spans="1:9" ht="15" customHeight="1" x14ac:dyDescent="0.25">
      <c r="A4" s="102" t="s">
        <v>117</v>
      </c>
      <c r="B4" s="102"/>
      <c r="C4" s="102"/>
      <c r="D4" s="106" t="s">
        <v>56</v>
      </c>
      <c r="E4" s="106" t="s">
        <v>52</v>
      </c>
    </row>
    <row r="5" spans="1:9" x14ac:dyDescent="0.25">
      <c r="A5" s="102"/>
      <c r="B5" s="102"/>
      <c r="C5" s="102"/>
      <c r="D5" s="106"/>
      <c r="E5" s="106"/>
    </row>
    <row r="6" spans="1:9" ht="26.25" customHeight="1" x14ac:dyDescent="0.25">
      <c r="A6" s="102"/>
      <c r="B6" s="102"/>
      <c r="C6" s="102"/>
      <c r="D6" s="10"/>
      <c r="E6" s="10"/>
    </row>
    <row r="7" spans="1:9" x14ac:dyDescent="0.25">
      <c r="D7" s="8"/>
    </row>
    <row r="8" spans="1:9" ht="15" customHeight="1" x14ac:dyDescent="0.25">
      <c r="A8" s="112" t="s">
        <v>17</v>
      </c>
      <c r="B8" s="113" t="s">
        <v>0</v>
      </c>
      <c r="C8" s="106" t="s">
        <v>51</v>
      </c>
      <c r="D8" s="106" t="s">
        <v>53</v>
      </c>
      <c r="E8" s="106" t="s">
        <v>54</v>
      </c>
      <c r="F8" s="106" t="s">
        <v>55</v>
      </c>
      <c r="G8" s="44"/>
    </row>
    <row r="9" spans="1:9" ht="22.5" customHeight="1" x14ac:dyDescent="0.25">
      <c r="A9" s="112" t="s">
        <v>17</v>
      </c>
      <c r="B9" s="113"/>
      <c r="C9" s="106"/>
      <c r="D9" s="106"/>
      <c r="E9" s="106"/>
      <c r="F9" s="106"/>
      <c r="G9" s="44"/>
      <c r="I9" s="43"/>
    </row>
    <row r="10" spans="1:9" ht="22.5" customHeight="1" x14ac:dyDescent="0.25">
      <c r="A10" s="45">
        <v>1</v>
      </c>
      <c r="B10" s="46" t="s">
        <v>25</v>
      </c>
      <c r="C10" s="9" t="s">
        <v>24</v>
      </c>
      <c r="D10" s="30"/>
      <c r="E10" s="32"/>
      <c r="F10" s="34"/>
      <c r="G10" s="44"/>
      <c r="I10" s="43"/>
    </row>
    <row r="11" spans="1:9" ht="18" customHeight="1" x14ac:dyDescent="0.25">
      <c r="A11" s="47">
        <v>2</v>
      </c>
      <c r="B11" s="111" t="s">
        <v>16</v>
      </c>
      <c r="C11" s="111"/>
      <c r="D11" s="111"/>
      <c r="E11" s="111"/>
      <c r="F11" s="111"/>
      <c r="G11" s="44"/>
      <c r="I11" s="43"/>
    </row>
    <row r="12" spans="1:9" x14ac:dyDescent="0.25">
      <c r="A12" s="48" t="s">
        <v>26</v>
      </c>
      <c r="B12" s="49" t="s">
        <v>93</v>
      </c>
      <c r="C12" s="13">
        <v>25</v>
      </c>
      <c r="D12" s="35"/>
      <c r="E12" s="26">
        <f>SUM(D12)*($D$6)</f>
        <v>0</v>
      </c>
      <c r="F12" s="14">
        <f>E12*C12</f>
        <v>0</v>
      </c>
      <c r="G12" s="44"/>
    </row>
    <row r="13" spans="1:9" x14ac:dyDescent="0.25">
      <c r="A13" s="48" t="s">
        <v>27</v>
      </c>
      <c r="B13" s="49" t="s">
        <v>94</v>
      </c>
      <c r="C13" s="13">
        <v>20</v>
      </c>
      <c r="D13" s="35"/>
      <c r="E13" s="26">
        <f t="shared" ref="E13:E41" si="0">SUM(D13)*($D$6)</f>
        <v>0</v>
      </c>
      <c r="F13" s="33">
        <f t="shared" ref="F13:F41" si="1">E13*C13</f>
        <v>0</v>
      </c>
      <c r="G13" s="44"/>
    </row>
    <row r="14" spans="1:9" x14ac:dyDescent="0.25">
      <c r="A14" s="48" t="s">
        <v>28</v>
      </c>
      <c r="B14" s="49" t="s">
        <v>95</v>
      </c>
      <c r="C14" s="13">
        <v>10</v>
      </c>
      <c r="D14" s="35"/>
      <c r="E14" s="26">
        <f t="shared" si="0"/>
        <v>0</v>
      </c>
      <c r="F14" s="33">
        <f t="shared" si="1"/>
        <v>0</v>
      </c>
      <c r="G14" s="44"/>
    </row>
    <row r="15" spans="1:9" x14ac:dyDescent="0.25">
      <c r="A15" s="48" t="s">
        <v>29</v>
      </c>
      <c r="B15" s="49" t="s">
        <v>96</v>
      </c>
      <c r="C15" s="13">
        <v>5</v>
      </c>
      <c r="D15" s="35"/>
      <c r="E15" s="26">
        <f t="shared" si="0"/>
        <v>0</v>
      </c>
      <c r="F15" s="33">
        <f t="shared" si="1"/>
        <v>0</v>
      </c>
      <c r="G15" s="44"/>
    </row>
    <row r="16" spans="1:9" x14ac:dyDescent="0.25">
      <c r="A16" s="48" t="s">
        <v>30</v>
      </c>
      <c r="B16" s="49" t="s">
        <v>97</v>
      </c>
      <c r="C16" s="13">
        <v>15</v>
      </c>
      <c r="D16" s="35"/>
      <c r="E16" s="26">
        <f t="shared" si="0"/>
        <v>0</v>
      </c>
      <c r="F16" s="33">
        <f t="shared" si="1"/>
        <v>0</v>
      </c>
      <c r="G16" s="44"/>
    </row>
    <row r="17" spans="1:7" x14ac:dyDescent="0.25">
      <c r="A17" s="48" t="s">
        <v>31</v>
      </c>
      <c r="B17" s="49" t="s">
        <v>98</v>
      </c>
      <c r="C17" s="13">
        <v>20</v>
      </c>
      <c r="D17" s="35"/>
      <c r="E17" s="26">
        <f t="shared" si="0"/>
        <v>0</v>
      </c>
      <c r="F17" s="33">
        <f t="shared" si="1"/>
        <v>0</v>
      </c>
      <c r="G17" s="44"/>
    </row>
    <row r="18" spans="1:7" x14ac:dyDescent="0.25">
      <c r="A18" s="48" t="s">
        <v>32</v>
      </c>
      <c r="B18" s="49" t="s">
        <v>87</v>
      </c>
      <c r="C18" s="114">
        <v>15</v>
      </c>
      <c r="D18" s="35"/>
      <c r="E18" s="26">
        <f t="shared" si="0"/>
        <v>0</v>
      </c>
      <c r="F18" s="33">
        <f t="shared" si="1"/>
        <v>0</v>
      </c>
      <c r="G18" s="44"/>
    </row>
    <row r="19" spans="1:7" x14ac:dyDescent="0.25">
      <c r="A19" s="48" t="s">
        <v>33</v>
      </c>
      <c r="B19" s="49" t="s">
        <v>89</v>
      </c>
      <c r="C19" s="13">
        <v>15</v>
      </c>
      <c r="D19" s="35"/>
      <c r="E19" s="26">
        <f t="shared" si="0"/>
        <v>0</v>
      </c>
      <c r="F19" s="33">
        <f t="shared" si="1"/>
        <v>0</v>
      </c>
      <c r="G19" s="44"/>
    </row>
    <row r="20" spans="1:7" x14ac:dyDescent="0.25">
      <c r="A20" s="48" t="s">
        <v>34</v>
      </c>
      <c r="B20" s="49" t="s">
        <v>90</v>
      </c>
      <c r="C20" s="13">
        <v>5</v>
      </c>
      <c r="D20" s="35"/>
      <c r="E20" s="26">
        <f t="shared" si="0"/>
        <v>0</v>
      </c>
      <c r="F20" s="33">
        <f t="shared" si="1"/>
        <v>0</v>
      </c>
      <c r="G20" s="44"/>
    </row>
    <row r="21" spans="1:7" x14ac:dyDescent="0.25">
      <c r="A21" s="48" t="s">
        <v>35</v>
      </c>
      <c r="B21" s="49" t="s">
        <v>81</v>
      </c>
      <c r="C21" s="13">
        <v>10</v>
      </c>
      <c r="D21" s="35"/>
      <c r="E21" s="26">
        <f t="shared" si="0"/>
        <v>0</v>
      </c>
      <c r="F21" s="33">
        <f t="shared" si="1"/>
        <v>0</v>
      </c>
      <c r="G21" s="44"/>
    </row>
    <row r="22" spans="1:7" x14ac:dyDescent="0.25">
      <c r="A22" s="48" t="s">
        <v>36</v>
      </c>
      <c r="B22" s="49" t="s">
        <v>84</v>
      </c>
      <c r="C22" s="13">
        <v>500</v>
      </c>
      <c r="D22" s="35"/>
      <c r="E22" s="26">
        <f t="shared" si="0"/>
        <v>0</v>
      </c>
      <c r="F22" s="33">
        <f t="shared" si="1"/>
        <v>0</v>
      </c>
      <c r="G22" s="44"/>
    </row>
    <row r="23" spans="1:7" x14ac:dyDescent="0.25">
      <c r="A23" s="48" t="s">
        <v>37</v>
      </c>
      <c r="B23" s="49" t="s">
        <v>5</v>
      </c>
      <c r="C23" s="13">
        <v>10</v>
      </c>
      <c r="D23" s="35"/>
      <c r="E23" s="26">
        <f t="shared" si="0"/>
        <v>0</v>
      </c>
      <c r="F23" s="33">
        <f t="shared" si="1"/>
        <v>0</v>
      </c>
      <c r="G23" s="44"/>
    </row>
    <row r="24" spans="1:7" x14ac:dyDescent="0.25">
      <c r="A24" s="48" t="s">
        <v>38</v>
      </c>
      <c r="B24" s="49" t="s">
        <v>88</v>
      </c>
      <c r="C24" s="13">
        <v>100</v>
      </c>
      <c r="D24" s="35"/>
      <c r="E24" s="26">
        <f t="shared" si="0"/>
        <v>0</v>
      </c>
      <c r="F24" s="33">
        <f t="shared" si="1"/>
        <v>0</v>
      </c>
      <c r="G24" s="44"/>
    </row>
    <row r="25" spans="1:7" x14ac:dyDescent="0.25">
      <c r="A25" s="48" t="s">
        <v>39</v>
      </c>
      <c r="B25" s="49" t="s">
        <v>6</v>
      </c>
      <c r="C25" s="13">
        <v>100</v>
      </c>
      <c r="D25" s="35"/>
      <c r="E25" s="26">
        <f t="shared" si="0"/>
        <v>0</v>
      </c>
      <c r="F25" s="33">
        <f t="shared" si="1"/>
        <v>0</v>
      </c>
      <c r="G25" s="44"/>
    </row>
    <row r="26" spans="1:7" x14ac:dyDescent="0.25">
      <c r="A26" s="48" t="s">
        <v>40</v>
      </c>
      <c r="B26" s="49" t="s">
        <v>7</v>
      </c>
      <c r="C26" s="13">
        <v>20</v>
      </c>
      <c r="D26" s="35"/>
      <c r="E26" s="26">
        <f t="shared" si="0"/>
        <v>0</v>
      </c>
      <c r="F26" s="33">
        <f t="shared" si="1"/>
        <v>0</v>
      </c>
      <c r="G26" s="44"/>
    </row>
    <row r="27" spans="1:7" x14ac:dyDescent="0.25">
      <c r="A27" s="48" t="s">
        <v>41</v>
      </c>
      <c r="B27" s="49" t="s">
        <v>8</v>
      </c>
      <c r="C27" s="13">
        <v>300</v>
      </c>
      <c r="D27" s="35"/>
      <c r="E27" s="26">
        <f t="shared" si="0"/>
        <v>0</v>
      </c>
      <c r="F27" s="33">
        <f t="shared" si="1"/>
        <v>0</v>
      </c>
      <c r="G27" s="44"/>
    </row>
    <row r="28" spans="1:7" x14ac:dyDescent="0.25">
      <c r="A28" s="48" t="s">
        <v>42</v>
      </c>
      <c r="B28" s="49" t="s">
        <v>9</v>
      </c>
      <c r="C28" s="13">
        <v>20</v>
      </c>
      <c r="D28" s="35"/>
      <c r="E28" s="26">
        <f t="shared" si="0"/>
        <v>0</v>
      </c>
      <c r="F28" s="33">
        <f t="shared" si="1"/>
        <v>0</v>
      </c>
      <c r="G28" s="44"/>
    </row>
    <row r="29" spans="1:7" x14ac:dyDescent="0.25">
      <c r="A29" s="48" t="s">
        <v>43</v>
      </c>
      <c r="B29" s="49" t="s">
        <v>105</v>
      </c>
      <c r="C29" s="13">
        <v>2000</v>
      </c>
      <c r="D29" s="35"/>
      <c r="E29" s="26">
        <f t="shared" si="0"/>
        <v>0</v>
      </c>
      <c r="F29" s="33">
        <f t="shared" si="1"/>
        <v>0</v>
      </c>
      <c r="G29" s="44"/>
    </row>
    <row r="30" spans="1:7" x14ac:dyDescent="0.25">
      <c r="A30" s="48" t="s">
        <v>44</v>
      </c>
      <c r="B30" s="49" t="s">
        <v>85</v>
      </c>
      <c r="C30" s="13">
        <v>30</v>
      </c>
      <c r="D30" s="35"/>
      <c r="E30" s="26">
        <f t="shared" si="0"/>
        <v>0</v>
      </c>
      <c r="F30" s="33">
        <f t="shared" si="1"/>
        <v>0</v>
      </c>
      <c r="G30" s="44"/>
    </row>
    <row r="31" spans="1:7" x14ac:dyDescent="0.25">
      <c r="A31" s="48" t="s">
        <v>45</v>
      </c>
      <c r="B31" s="49" t="s">
        <v>10</v>
      </c>
      <c r="C31" s="13">
        <v>100</v>
      </c>
      <c r="D31" s="35"/>
      <c r="E31" s="26">
        <f t="shared" si="0"/>
        <v>0</v>
      </c>
      <c r="F31" s="33">
        <f t="shared" si="1"/>
        <v>0</v>
      </c>
      <c r="G31" s="44"/>
    </row>
    <row r="32" spans="1:7" x14ac:dyDescent="0.25">
      <c r="A32" s="48" t="s">
        <v>46</v>
      </c>
      <c r="B32" s="49" t="s">
        <v>92</v>
      </c>
      <c r="C32" s="114">
        <v>1400</v>
      </c>
      <c r="D32" s="35"/>
      <c r="E32" s="26">
        <f t="shared" si="0"/>
        <v>0</v>
      </c>
      <c r="F32" s="33">
        <f t="shared" si="1"/>
        <v>0</v>
      </c>
      <c r="G32" s="44"/>
    </row>
    <row r="33" spans="1:9" x14ac:dyDescent="0.25">
      <c r="A33" s="48" t="s">
        <v>47</v>
      </c>
      <c r="B33" s="49" t="s">
        <v>91</v>
      </c>
      <c r="C33" s="13">
        <v>30</v>
      </c>
      <c r="D33" s="35"/>
      <c r="E33" s="26">
        <f t="shared" si="0"/>
        <v>0</v>
      </c>
      <c r="F33" s="33">
        <f t="shared" si="1"/>
        <v>0</v>
      </c>
      <c r="G33" s="44"/>
    </row>
    <row r="34" spans="1:9" x14ac:dyDescent="0.25">
      <c r="A34" s="48" t="s">
        <v>48</v>
      </c>
      <c r="B34" s="18" t="s">
        <v>82</v>
      </c>
      <c r="C34" s="13">
        <v>800</v>
      </c>
      <c r="D34" s="35"/>
      <c r="E34" s="26">
        <f t="shared" si="0"/>
        <v>0</v>
      </c>
      <c r="F34" s="33">
        <f t="shared" si="1"/>
        <v>0</v>
      </c>
      <c r="G34" s="44"/>
    </row>
    <row r="35" spans="1:9" x14ac:dyDescent="0.25">
      <c r="A35" s="48" t="s">
        <v>73</v>
      </c>
      <c r="B35" s="49" t="s">
        <v>11</v>
      </c>
      <c r="C35" s="13">
        <v>1000</v>
      </c>
      <c r="D35" s="35"/>
      <c r="E35" s="26">
        <f t="shared" si="0"/>
        <v>0</v>
      </c>
      <c r="F35" s="33">
        <f t="shared" si="1"/>
        <v>0</v>
      </c>
      <c r="G35" s="44"/>
    </row>
    <row r="36" spans="1:9" x14ac:dyDescent="0.25">
      <c r="A36" s="48" t="s">
        <v>99</v>
      </c>
      <c r="B36" s="49" t="s">
        <v>3</v>
      </c>
      <c r="C36" s="13">
        <v>1</v>
      </c>
      <c r="D36" s="35"/>
      <c r="E36" s="26">
        <f t="shared" si="0"/>
        <v>0</v>
      </c>
      <c r="F36" s="33">
        <f t="shared" si="1"/>
        <v>0</v>
      </c>
      <c r="G36" s="44"/>
    </row>
    <row r="37" spans="1:9" x14ac:dyDescent="0.25">
      <c r="A37" s="48" t="s">
        <v>100</v>
      </c>
      <c r="B37" s="49" t="s">
        <v>12</v>
      </c>
      <c r="C37" s="13">
        <v>800</v>
      </c>
      <c r="D37" s="35"/>
      <c r="E37" s="26">
        <f t="shared" si="0"/>
        <v>0</v>
      </c>
      <c r="F37" s="33">
        <f t="shared" si="1"/>
        <v>0</v>
      </c>
      <c r="G37" s="44"/>
      <c r="H37" s="17"/>
      <c r="I37" s="17"/>
    </row>
    <row r="38" spans="1:9" x14ac:dyDescent="0.25">
      <c r="A38" s="48" t="s">
        <v>101</v>
      </c>
      <c r="B38" s="49" t="s">
        <v>13</v>
      </c>
      <c r="C38" s="13">
        <v>50</v>
      </c>
      <c r="D38" s="35"/>
      <c r="E38" s="26">
        <f t="shared" si="0"/>
        <v>0</v>
      </c>
      <c r="F38" s="33">
        <f t="shared" si="1"/>
        <v>0</v>
      </c>
      <c r="G38" s="44"/>
      <c r="H38" s="17"/>
      <c r="I38" s="17"/>
    </row>
    <row r="39" spans="1:9" x14ac:dyDescent="0.25">
      <c r="A39" s="48" t="s">
        <v>102</v>
      </c>
      <c r="B39" s="50" t="s">
        <v>86</v>
      </c>
      <c r="C39" s="13">
        <v>25</v>
      </c>
      <c r="D39" s="35"/>
      <c r="E39" s="26">
        <f t="shared" si="0"/>
        <v>0</v>
      </c>
      <c r="F39" s="33">
        <f t="shared" si="1"/>
        <v>0</v>
      </c>
      <c r="G39" s="44"/>
      <c r="H39" s="11"/>
      <c r="I39" s="16"/>
    </row>
    <row r="40" spans="1:9" x14ac:dyDescent="0.25">
      <c r="A40" s="48" t="s">
        <v>103</v>
      </c>
      <c r="B40" s="50" t="s">
        <v>83</v>
      </c>
      <c r="C40" s="13">
        <v>200</v>
      </c>
      <c r="D40" s="35"/>
      <c r="E40" s="26">
        <f t="shared" si="0"/>
        <v>0</v>
      </c>
      <c r="F40" s="33">
        <f t="shared" si="1"/>
        <v>0</v>
      </c>
      <c r="G40" s="44"/>
    </row>
    <row r="41" spans="1:9" ht="25.5" x14ac:dyDescent="0.25">
      <c r="A41" s="51" t="s">
        <v>104</v>
      </c>
      <c r="B41" s="52" t="s">
        <v>106</v>
      </c>
      <c r="C41" s="20">
        <v>15</v>
      </c>
      <c r="D41" s="35"/>
      <c r="E41" s="26">
        <f t="shared" si="0"/>
        <v>0</v>
      </c>
      <c r="F41" s="33">
        <f t="shared" si="1"/>
        <v>0</v>
      </c>
      <c r="G41" s="44"/>
    </row>
    <row r="42" spans="1:9" x14ac:dyDescent="0.25">
      <c r="A42" s="53"/>
      <c r="B42" s="54"/>
      <c r="C42" s="21"/>
      <c r="D42" s="82" t="s">
        <v>120</v>
      </c>
      <c r="E42" s="82"/>
      <c r="F42" s="38">
        <f>SUM(F12:F41)</f>
        <v>0</v>
      </c>
      <c r="G42" s="44"/>
    </row>
    <row r="43" spans="1:9" x14ac:dyDescent="0.25">
      <c r="A43" s="55">
        <v>3</v>
      </c>
      <c r="B43" s="107" t="s">
        <v>15</v>
      </c>
      <c r="C43" s="108"/>
      <c r="D43" s="109"/>
      <c r="E43" s="109"/>
      <c r="F43" s="110"/>
      <c r="G43" s="44"/>
    </row>
    <row r="44" spans="1:9" x14ac:dyDescent="0.25">
      <c r="A44" s="48" t="s">
        <v>18</v>
      </c>
      <c r="B44" s="49" t="s">
        <v>74</v>
      </c>
      <c r="C44" s="13">
        <v>500</v>
      </c>
      <c r="D44" s="35"/>
      <c r="E44" s="26">
        <f t="shared" ref="E44:E50" si="2">SUM(D44)*($D$6)</f>
        <v>0</v>
      </c>
      <c r="F44" s="14">
        <f t="shared" ref="F44:F50" si="3">E44*C44</f>
        <v>0</v>
      </c>
      <c r="G44" s="44"/>
    </row>
    <row r="45" spans="1:9" x14ac:dyDescent="0.25">
      <c r="A45" s="48" t="s">
        <v>19</v>
      </c>
      <c r="B45" s="49" t="s">
        <v>77</v>
      </c>
      <c r="C45" s="13">
        <v>350</v>
      </c>
      <c r="D45" s="35"/>
      <c r="E45" s="26">
        <f t="shared" si="2"/>
        <v>0</v>
      </c>
      <c r="F45" s="14">
        <f t="shared" si="3"/>
        <v>0</v>
      </c>
      <c r="G45" s="44"/>
    </row>
    <row r="46" spans="1:9" x14ac:dyDescent="0.25">
      <c r="A46" s="48" t="s">
        <v>20</v>
      </c>
      <c r="B46" s="49" t="s">
        <v>78</v>
      </c>
      <c r="C46" s="13">
        <v>10</v>
      </c>
      <c r="D46" s="35"/>
      <c r="E46" s="26">
        <f t="shared" si="2"/>
        <v>0</v>
      </c>
      <c r="F46" s="14">
        <f t="shared" si="3"/>
        <v>0</v>
      </c>
      <c r="G46" s="44"/>
    </row>
    <row r="47" spans="1:9" x14ac:dyDescent="0.25">
      <c r="A47" s="48" t="s">
        <v>21</v>
      </c>
      <c r="B47" s="49" t="s">
        <v>75</v>
      </c>
      <c r="C47" s="15">
        <v>450</v>
      </c>
      <c r="D47" s="35"/>
      <c r="E47" s="26">
        <f t="shared" si="2"/>
        <v>0</v>
      </c>
      <c r="F47" s="14">
        <f t="shared" si="3"/>
        <v>0</v>
      </c>
      <c r="G47" s="44"/>
    </row>
    <row r="48" spans="1:9" x14ac:dyDescent="0.25">
      <c r="A48" s="48" t="s">
        <v>22</v>
      </c>
      <c r="B48" s="49" t="s">
        <v>76</v>
      </c>
      <c r="C48" s="13">
        <v>400</v>
      </c>
      <c r="D48" s="56"/>
      <c r="E48" s="26">
        <f t="shared" si="2"/>
        <v>0</v>
      </c>
      <c r="F48" s="14">
        <f t="shared" si="3"/>
        <v>0</v>
      </c>
      <c r="G48" s="44"/>
    </row>
    <row r="49" spans="1:8" x14ac:dyDescent="0.25">
      <c r="A49" s="48" t="s">
        <v>23</v>
      </c>
      <c r="B49" s="50" t="s">
        <v>79</v>
      </c>
      <c r="C49" s="13">
        <v>10</v>
      </c>
      <c r="D49" s="56"/>
      <c r="E49" s="26">
        <f t="shared" si="2"/>
        <v>0</v>
      </c>
      <c r="F49" s="14">
        <f t="shared" si="3"/>
        <v>0</v>
      </c>
      <c r="G49" s="44"/>
    </row>
    <row r="50" spans="1:8" x14ac:dyDescent="0.25">
      <c r="A50" s="51" t="s">
        <v>72</v>
      </c>
      <c r="B50" s="57" t="s">
        <v>80</v>
      </c>
      <c r="C50" s="20">
        <v>10</v>
      </c>
      <c r="D50" s="58"/>
      <c r="E50" s="27">
        <f t="shared" si="2"/>
        <v>0</v>
      </c>
      <c r="F50" s="22">
        <f t="shared" si="3"/>
        <v>0</v>
      </c>
      <c r="G50" s="44"/>
    </row>
    <row r="51" spans="1:8" x14ac:dyDescent="0.25">
      <c r="A51" s="53"/>
      <c r="B51" s="50"/>
      <c r="C51" s="21"/>
      <c r="D51" s="83" t="s">
        <v>119</v>
      </c>
      <c r="E51" s="84"/>
      <c r="F51" s="38">
        <f>SUM(F44:F50)</f>
        <v>0</v>
      </c>
      <c r="G51" s="44"/>
    </row>
    <row r="52" spans="1:8" x14ac:dyDescent="0.25">
      <c r="A52" s="55">
        <v>4</v>
      </c>
      <c r="B52" s="103" t="s">
        <v>57</v>
      </c>
      <c r="C52" s="104"/>
      <c r="D52" s="104"/>
      <c r="E52" s="104"/>
      <c r="F52" s="105"/>
      <c r="G52" s="44"/>
    </row>
    <row r="53" spans="1:8" x14ac:dyDescent="0.25">
      <c r="A53" s="48" t="s">
        <v>63</v>
      </c>
      <c r="B53" s="59" t="s">
        <v>12</v>
      </c>
      <c r="C53" s="13">
        <v>41</v>
      </c>
      <c r="D53" s="36"/>
      <c r="E53" s="28">
        <f t="shared" ref="E53:E58" si="4">SUM(D53)*($D$6)</f>
        <v>0</v>
      </c>
      <c r="F53" s="4">
        <f t="shared" ref="F53:F58" si="5">E53*C53</f>
        <v>0</v>
      </c>
      <c r="G53" s="44"/>
    </row>
    <row r="54" spans="1:8" x14ac:dyDescent="0.25">
      <c r="A54" s="48" t="s">
        <v>64</v>
      </c>
      <c r="B54" s="59" t="s">
        <v>1</v>
      </c>
      <c r="C54" s="13">
        <v>21</v>
      </c>
      <c r="D54" s="36"/>
      <c r="E54" s="28">
        <f t="shared" si="4"/>
        <v>0</v>
      </c>
      <c r="F54" s="4">
        <f t="shared" si="5"/>
        <v>0</v>
      </c>
      <c r="G54" s="44"/>
    </row>
    <row r="55" spans="1:8" x14ac:dyDescent="0.25">
      <c r="A55" s="48" t="s">
        <v>65</v>
      </c>
      <c r="B55" s="59" t="s">
        <v>58</v>
      </c>
      <c r="C55" s="13">
        <v>13</v>
      </c>
      <c r="D55" s="36"/>
      <c r="E55" s="28">
        <f t="shared" si="4"/>
        <v>0</v>
      </c>
      <c r="F55" s="4">
        <f t="shared" si="5"/>
        <v>0</v>
      </c>
      <c r="G55" s="44"/>
    </row>
    <row r="56" spans="1:8" x14ac:dyDescent="0.25">
      <c r="A56" s="48" t="s">
        <v>66</v>
      </c>
      <c r="B56" s="59" t="s">
        <v>59</v>
      </c>
      <c r="C56" s="13">
        <v>34</v>
      </c>
      <c r="D56" s="36"/>
      <c r="E56" s="28">
        <f t="shared" si="4"/>
        <v>0</v>
      </c>
      <c r="F56" s="4">
        <f t="shared" si="5"/>
        <v>0</v>
      </c>
      <c r="G56" s="44"/>
    </row>
    <row r="57" spans="1:8" x14ac:dyDescent="0.25">
      <c r="A57" s="48" t="s">
        <v>67</v>
      </c>
      <c r="B57" s="59" t="s">
        <v>60</v>
      </c>
      <c r="C57" s="13">
        <v>0</v>
      </c>
      <c r="D57" s="36"/>
      <c r="E57" s="28">
        <f t="shared" si="4"/>
        <v>0</v>
      </c>
      <c r="F57" s="4">
        <f t="shared" si="5"/>
        <v>0</v>
      </c>
      <c r="G57" s="44"/>
    </row>
    <row r="58" spans="1:8" x14ac:dyDescent="0.25">
      <c r="A58" s="48" t="s">
        <v>68</v>
      </c>
      <c r="B58" s="59" t="s">
        <v>61</v>
      </c>
      <c r="C58" s="15">
        <v>5</v>
      </c>
      <c r="D58" s="60"/>
      <c r="E58" s="28">
        <f t="shared" si="4"/>
        <v>0</v>
      </c>
      <c r="F58" s="4">
        <f t="shared" si="5"/>
        <v>0</v>
      </c>
      <c r="G58" s="44"/>
    </row>
    <row r="59" spans="1:8" x14ac:dyDescent="0.25">
      <c r="A59" s="48" t="s">
        <v>69</v>
      </c>
      <c r="B59" s="59" t="s">
        <v>14</v>
      </c>
      <c r="C59" s="13">
        <v>13</v>
      </c>
      <c r="D59" s="60"/>
      <c r="E59" s="28">
        <f t="shared" ref="E59" si="6">SUM(D59)*($D$6)</f>
        <v>0</v>
      </c>
      <c r="F59" s="4">
        <f t="shared" ref="F59" si="7">E59*C59</f>
        <v>0</v>
      </c>
      <c r="G59" s="44"/>
    </row>
    <row r="60" spans="1:8" x14ac:dyDescent="0.25">
      <c r="A60" s="48" t="s">
        <v>70</v>
      </c>
      <c r="B60" s="59" t="s">
        <v>62</v>
      </c>
      <c r="C60" s="13">
        <v>21</v>
      </c>
      <c r="D60" s="60"/>
      <c r="E60" s="28">
        <f t="shared" ref="E60" si="8">SUM(D60)*($D$6)</f>
        <v>0</v>
      </c>
      <c r="F60" s="4">
        <f t="shared" ref="F60" si="9">E60*C60</f>
        <v>0</v>
      </c>
      <c r="G60" s="44"/>
    </row>
    <row r="61" spans="1:8" x14ac:dyDescent="0.25">
      <c r="A61" s="48" t="s">
        <v>71</v>
      </c>
      <c r="B61" s="3" t="s">
        <v>2</v>
      </c>
      <c r="C61" s="13">
        <v>2</v>
      </c>
      <c r="D61" s="60"/>
      <c r="E61" s="28">
        <f t="shared" ref="E61" si="10">SUM(D61)*($D$6)</f>
        <v>0</v>
      </c>
      <c r="F61" s="4">
        <f t="shared" ref="F61" si="11">E61*C61</f>
        <v>0</v>
      </c>
      <c r="G61" s="44"/>
    </row>
    <row r="62" spans="1:8" ht="15" customHeight="1" x14ac:dyDescent="0.25">
      <c r="A62" s="61"/>
      <c r="B62" s="24"/>
      <c r="C62" s="23"/>
      <c r="D62" s="85" t="s">
        <v>118</v>
      </c>
      <c r="E62" s="85"/>
      <c r="F62" s="39">
        <f>SUM(F53:F61)</f>
        <v>0</v>
      </c>
      <c r="G62" s="76" t="s">
        <v>110</v>
      </c>
      <c r="H62" s="37"/>
    </row>
    <row r="63" spans="1:8" x14ac:dyDescent="0.25">
      <c r="A63" s="61"/>
      <c r="B63" s="62"/>
      <c r="C63" s="12"/>
      <c r="D63" s="80" t="s">
        <v>108</v>
      </c>
      <c r="E63" s="81"/>
      <c r="F63" s="25">
        <f>F10+F42+F51+F62</f>
        <v>0</v>
      </c>
      <c r="G63" s="76"/>
      <c r="H63" s="37"/>
    </row>
    <row r="64" spans="1:8" ht="15" customHeight="1" x14ac:dyDescent="0.25">
      <c r="A64" s="63"/>
      <c r="B64" s="86" t="s">
        <v>113</v>
      </c>
      <c r="C64" s="87"/>
      <c r="D64" s="92" t="s">
        <v>109</v>
      </c>
      <c r="E64" s="92"/>
      <c r="F64" s="64"/>
      <c r="G64" s="65">
        <f>F63+(F63*F64)</f>
        <v>0</v>
      </c>
      <c r="H64" s="93" t="s">
        <v>121</v>
      </c>
    </row>
    <row r="65" spans="1:8" x14ac:dyDescent="0.25">
      <c r="A65" s="63"/>
      <c r="B65" s="88"/>
      <c r="C65" s="89"/>
      <c r="D65" s="92" t="s">
        <v>111</v>
      </c>
      <c r="E65" s="92"/>
      <c r="F65" s="64"/>
      <c r="G65" s="65">
        <f>F63+(F63*F65)</f>
        <v>0</v>
      </c>
      <c r="H65" s="94"/>
    </row>
    <row r="66" spans="1:8" x14ac:dyDescent="0.25">
      <c r="A66" s="63"/>
      <c r="B66" s="90"/>
      <c r="C66" s="91"/>
      <c r="D66" s="92" t="s">
        <v>112</v>
      </c>
      <c r="E66" s="92"/>
      <c r="F66" s="64"/>
      <c r="G66" s="65">
        <f>F63+(F63*F66)</f>
        <v>0</v>
      </c>
      <c r="H66" s="95"/>
    </row>
    <row r="67" spans="1:8" x14ac:dyDescent="0.25">
      <c r="A67" s="63"/>
      <c r="B67" s="31"/>
      <c r="C67" s="31"/>
      <c r="D67" s="76" t="s">
        <v>116</v>
      </c>
      <c r="E67" s="76"/>
      <c r="F67" s="77">
        <f>F63+G64+G65+G66</f>
        <v>0</v>
      </c>
      <c r="G67" s="66"/>
      <c r="H67" s="29"/>
    </row>
    <row r="68" spans="1:8" x14ac:dyDescent="0.25">
      <c r="A68" s="63"/>
      <c r="B68" s="31"/>
      <c r="C68" s="31"/>
      <c r="D68" s="76"/>
      <c r="E68" s="76"/>
      <c r="F68" s="78"/>
      <c r="G68" s="66"/>
      <c r="H68" s="29"/>
    </row>
    <row r="69" spans="1:8" ht="15.75" thickBot="1" x14ac:dyDescent="0.3">
      <c r="A69" s="63"/>
      <c r="B69" s="31"/>
      <c r="C69" s="31"/>
      <c r="D69" s="79" t="s">
        <v>115</v>
      </c>
      <c r="E69" s="79"/>
      <c r="F69" s="67">
        <v>0.19</v>
      </c>
      <c r="G69" s="66"/>
      <c r="H69" s="29"/>
    </row>
    <row r="70" spans="1:8" x14ac:dyDescent="0.25">
      <c r="A70" s="63"/>
      <c r="B70" s="44"/>
      <c r="C70" s="44"/>
      <c r="D70" s="70" t="s">
        <v>114</v>
      </c>
      <c r="E70" s="71"/>
      <c r="F70" s="74">
        <f>F67+(F67*F69)</f>
        <v>0</v>
      </c>
      <c r="G70" s="44"/>
    </row>
    <row r="71" spans="1:8" ht="15.75" thickBot="1" x14ac:dyDescent="0.3">
      <c r="A71" s="63"/>
      <c r="B71" s="44"/>
      <c r="C71" s="44"/>
      <c r="D71" s="72"/>
      <c r="E71" s="73"/>
      <c r="F71" s="75"/>
      <c r="G71" s="44"/>
    </row>
    <row r="72" spans="1:8" s="41" customFormat="1" x14ac:dyDescent="0.25">
      <c r="A72" s="40"/>
      <c r="D72" s="42"/>
      <c r="E72" s="42"/>
      <c r="F72" s="19"/>
    </row>
    <row r="73" spans="1:8" ht="45.75" thickBot="1" x14ac:dyDescent="0.3">
      <c r="C73" s="7" t="s">
        <v>50</v>
      </c>
      <c r="D73" s="7" t="s">
        <v>49</v>
      </c>
      <c r="E73" s="1"/>
      <c r="F73" s="68"/>
    </row>
    <row r="74" spans="1:8" ht="16.5" thickBot="1" x14ac:dyDescent="0.3">
      <c r="C74" s="6">
        <f>SUM(C44:C50)+SUM(C12:C41)+SUM(C53:C61)</f>
        <v>9521</v>
      </c>
      <c r="D74" s="6">
        <f>SUM(D10)+SUM(D44:D50)+SUM(D12:D41)+SUM(D53:D61)</f>
        <v>0</v>
      </c>
      <c r="E74" s="5"/>
      <c r="F74" s="69"/>
    </row>
  </sheetData>
  <mergeCells count="29">
    <mergeCell ref="H64:H66"/>
    <mergeCell ref="A1:F1"/>
    <mergeCell ref="A2:F2"/>
    <mergeCell ref="A4:C6"/>
    <mergeCell ref="B52:F52"/>
    <mergeCell ref="D4:D5"/>
    <mergeCell ref="B43:F43"/>
    <mergeCell ref="B11:F11"/>
    <mergeCell ref="A8:A9"/>
    <mergeCell ref="F8:F9"/>
    <mergeCell ref="B8:B9"/>
    <mergeCell ref="C8:C9"/>
    <mergeCell ref="D8:D9"/>
    <mergeCell ref="E8:E9"/>
    <mergeCell ref="E4:E5"/>
    <mergeCell ref="G62:G63"/>
    <mergeCell ref="D63:E63"/>
    <mergeCell ref="D42:E42"/>
    <mergeCell ref="D51:E51"/>
    <mergeCell ref="D62:E62"/>
    <mergeCell ref="B64:C66"/>
    <mergeCell ref="D65:E65"/>
    <mergeCell ref="D66:E66"/>
    <mergeCell ref="D64:E64"/>
    <mergeCell ref="D70:E71"/>
    <mergeCell ref="F70:F71"/>
    <mergeCell ref="D67:E68"/>
    <mergeCell ref="F67:F68"/>
    <mergeCell ref="D69:E69"/>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2026-07-15T11:54:44Z</dcterms:modified>
</cp:coreProperties>
</file>