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showInkAnnotation="0"/>
  <mc:AlternateContent xmlns:mc="http://schemas.openxmlformats.org/markup-compatibility/2006">
    <mc:Choice Requires="x15">
      <x15ac:absPath xmlns:x15ac="http://schemas.microsoft.com/office/spreadsheetml/2010/11/ac" url="I:\Ref 21\Ausschreibungen\TLBV\Referat 27\2025\1337-25 NEA Polizei\01_Vorbereitung\"/>
    </mc:Choice>
  </mc:AlternateContent>
  <xr:revisionPtr revIDLastSave="0" documentId="13_ncr:1_{601529C4-1997-4C57-AC7E-DFC82CFC790B}" xr6:coauthVersionLast="47" xr6:coauthVersionMax="47" xr10:uidLastSave="{00000000-0000-0000-0000-000000000000}"/>
  <workbookProtection workbookAlgorithmName="SHA-512" workbookHashValue="3/5QY2wZ0bymBS43c2Ezc2y6BGLYochZ+qondXyRJO0jgI/nJsSX8Y8rPUPNUlbvA5aqKdVNCEqp/zPdQtesgw==" workbookSaltValue="PJctfUngf3LtKiWeO9QZAg==" workbookSpinCount="100000" lockStructure="1"/>
  <bookViews>
    <workbookView xWindow="-120" yWindow="-120" windowWidth="29040" windowHeight="17640" xr2:uid="{00000000-000D-0000-FFFF-FFFF00000000}"/>
  </bookViews>
  <sheets>
    <sheet name="Vorgehensweise" sheetId="4" r:id="rId1"/>
    <sheet name="Anlage 1 - Bestandsliste" sheetId="5" r:id="rId2"/>
    <sheet name="Leistungsverzeichnis" sheetId="3" r:id="rId3"/>
  </sheets>
  <definedNames>
    <definedName name="_xlnm._FilterDatabase" localSheetId="1" hidden="1">'Anlage 1 - Bestandsliste'!$A$4:$O$26</definedName>
    <definedName name="_xlnm._FilterDatabase" localSheetId="2" hidden="1">Leistungsverzeichnis!$A$13:$J$34</definedName>
    <definedName name="_xlnm.Print_Area" localSheetId="1">'Anlage 1 - Bestandsliste'!$A$1:$O$26</definedName>
    <definedName name="_xlnm.Print_Area" localSheetId="2">Leistungsverzeichnis!$A$1:$O$54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0" i="3" l="1"/>
  <c r="G49" i="3"/>
  <c r="G53" i="3"/>
  <c r="G52" i="3"/>
  <c r="G51" i="3"/>
  <c r="G47" i="3" l="1"/>
  <c r="G48" i="3"/>
  <c r="G46" i="3"/>
  <c r="G54" i="3" l="1"/>
  <c r="N36" i="3" l="1"/>
  <c r="N37" i="3" s="1"/>
  <c r="N38" i="3" s="1"/>
  <c r="N40" i="3" s="1"/>
  <c r="O36" i="3"/>
  <c r="O37" i="3" s="1"/>
  <c r="O38" i="3" s="1"/>
  <c r="O40" i="3" s="1"/>
  <c r="M36" i="3"/>
  <c r="N41" i="3" l="1"/>
  <c r="L36" i="3"/>
  <c r="K36" i="3" l="1"/>
  <c r="K37" i="3" s="1"/>
  <c r="K38" i="3" s="1"/>
  <c r="K40" i="3" s="1"/>
  <c r="M37" i="3" l="1"/>
  <c r="M38" i="3" s="1"/>
  <c r="M40" i="3" s="1"/>
  <c r="L37" i="3"/>
  <c r="L38" i="3" s="1"/>
  <c r="L40" i="3" s="1"/>
  <c r="K41" i="3" s="1"/>
  <c r="K4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TLBV Künstler, Teresa</author>
  </authors>
  <commentList>
    <comment ref="G49" authorId="0" shapeId="0" xr:uid="{9EE4817A-1BF3-4A07-88D9-0F4CABCE6A1B}">
      <text>
        <r>
          <rPr>
            <b/>
            <sz val="9"/>
            <color indexed="81"/>
            <rFont val="Segoe UI"/>
            <family val="2"/>
          </rPr>
          <t>TLBV Künstler, Teresa:</t>
        </r>
        <r>
          <rPr>
            <sz val="9"/>
            <color indexed="81"/>
            <rFont val="Segoe UI"/>
            <family val="2"/>
          </rPr>
          <t xml:space="preserve">
rechn. Grundlage: SVS Monteur</t>
        </r>
      </text>
    </comment>
    <comment ref="G50" authorId="0" shapeId="0" xr:uid="{78B63EFA-5C99-4D9F-AA90-E3279E48AA47}">
      <text>
        <r>
          <rPr>
            <b/>
            <sz val="9"/>
            <color indexed="81"/>
            <rFont val="Segoe UI"/>
            <family val="2"/>
          </rPr>
          <t>TLBV Künstler, Teresa:</t>
        </r>
        <r>
          <rPr>
            <sz val="9"/>
            <color indexed="81"/>
            <rFont val="Segoe UI"/>
            <family val="2"/>
          </rPr>
          <t xml:space="preserve">
rechn. Grundlage: SVS Monteur</t>
        </r>
      </text>
    </comment>
    <comment ref="G51" authorId="0" shapeId="0" xr:uid="{24B84DD0-430E-491A-8C21-67C7732F53FC}">
      <text>
        <r>
          <rPr>
            <b/>
            <sz val="9"/>
            <color indexed="81"/>
            <rFont val="Segoe UI"/>
            <family val="2"/>
          </rPr>
          <t>TLBV Künstler, Teresa:</t>
        </r>
        <r>
          <rPr>
            <sz val="9"/>
            <color indexed="81"/>
            <rFont val="Segoe UI"/>
            <family val="2"/>
          </rPr>
          <t xml:space="preserve">
rechn. Grundlage: SVS Monteur</t>
        </r>
      </text>
    </comment>
    <comment ref="G52" authorId="0" shapeId="0" xr:uid="{61F20F57-A691-452E-9A42-F06D99D1691D}">
      <text>
        <r>
          <rPr>
            <b/>
            <sz val="9"/>
            <color indexed="81"/>
            <rFont val="Segoe UI"/>
            <family val="2"/>
          </rPr>
          <t>TLBV Künstler, Teresa:</t>
        </r>
        <r>
          <rPr>
            <sz val="9"/>
            <color indexed="81"/>
            <rFont val="Segoe UI"/>
            <family val="2"/>
          </rPr>
          <t xml:space="preserve">
rechn. Grundlage: SVS Monteur</t>
        </r>
      </text>
    </comment>
    <comment ref="G53" authorId="0" shapeId="0" xr:uid="{E97F0B9E-C040-45B0-9A08-EE8A25D6C1D5}">
      <text>
        <r>
          <rPr>
            <b/>
            <sz val="9"/>
            <color indexed="81"/>
            <rFont val="Segoe UI"/>
            <family val="2"/>
          </rPr>
          <t>TLBV Künstler, Teresa:</t>
        </r>
        <r>
          <rPr>
            <sz val="9"/>
            <color indexed="81"/>
            <rFont val="Segoe UI"/>
            <family val="2"/>
          </rPr>
          <t xml:space="preserve">
rechn. Grundlage: SVS Monteur</t>
        </r>
      </text>
    </comment>
  </commentList>
</comments>
</file>

<file path=xl/sharedStrings.xml><?xml version="1.0" encoding="utf-8"?>
<sst xmlns="http://schemas.openxmlformats.org/spreadsheetml/2006/main" count="428" uniqueCount="208">
  <si>
    <t>Standorte der NEA Anlagen</t>
  </si>
  <si>
    <t>technische Angaben</t>
  </si>
  <si>
    <t>Nutzer</t>
  </si>
  <si>
    <t xml:space="preserve">Ort </t>
  </si>
  <si>
    <t>PLZ</t>
  </si>
  <si>
    <t>Str.</t>
  </si>
  <si>
    <t>Motor</t>
  </si>
  <si>
    <t>Typ 
Antriebsmotor</t>
  </si>
  <si>
    <t>Generator</t>
  </si>
  <si>
    <t>Generatortyp/
Netzanlagentyp</t>
  </si>
  <si>
    <t>Baujahr</t>
  </si>
  <si>
    <t>Leroy Somer</t>
  </si>
  <si>
    <t>Iveco</t>
  </si>
  <si>
    <t>PSt. Bad Berka</t>
  </si>
  <si>
    <t>Bad Berka</t>
  </si>
  <si>
    <t>Hetschburger Str. 19</t>
  </si>
  <si>
    <t>8031 I 05.05</t>
  </si>
  <si>
    <t>Marelli Motori</t>
  </si>
  <si>
    <t>M7B 160 SC 4J</t>
  </si>
  <si>
    <t>Apolda</t>
  </si>
  <si>
    <t>Meccalte</t>
  </si>
  <si>
    <t>PI SÖM</t>
  </si>
  <si>
    <t>Sömmerda</t>
  </si>
  <si>
    <t>Bahnhofstraße 28/29</t>
  </si>
  <si>
    <t>8041 SR 25.</t>
  </si>
  <si>
    <t>D 40-4 IWE</t>
  </si>
  <si>
    <t>M7B 160 MB 4</t>
  </si>
  <si>
    <t>PI Apolda</t>
  </si>
  <si>
    <t>Bahnhofstr. 23</t>
  </si>
  <si>
    <t>GE 8061 SRI 25.05</t>
  </si>
  <si>
    <t>ECO 34-1L/4</t>
  </si>
  <si>
    <t>LSA 44.01 S1 c 6/4</t>
  </si>
  <si>
    <t>ECO 32-2L/4</t>
  </si>
  <si>
    <t>PSt. Pößneck</t>
  </si>
  <si>
    <t>Pößneck</t>
  </si>
  <si>
    <t>Bahnhofstr. 20</t>
  </si>
  <si>
    <t>7450 / 15.05</t>
  </si>
  <si>
    <t>M7B 200S-B 4</t>
  </si>
  <si>
    <t>Rudolstadt</t>
  </si>
  <si>
    <t>August-Bebel-Straße 1a</t>
  </si>
  <si>
    <t>Deutsche Motorenwerke Schönebeck</t>
  </si>
  <si>
    <t>6KVD 14,5 SRW</t>
  </si>
  <si>
    <t xml:space="preserve">Fimas </t>
  </si>
  <si>
    <t>PI SaaleOrla</t>
  </si>
  <si>
    <t>Schleiz</t>
  </si>
  <si>
    <t>Alter Berg 7</t>
  </si>
  <si>
    <t>DCB S63-4/n</t>
  </si>
  <si>
    <t>Bad Lobenstein</t>
  </si>
  <si>
    <t>Am Alten Hügel 3</t>
  </si>
  <si>
    <t>M7B 160 MB 6709</t>
  </si>
  <si>
    <t>Gera</t>
  </si>
  <si>
    <t>Zoitzbergstraße 1 a</t>
  </si>
  <si>
    <t>GE 8061I 06.05</t>
  </si>
  <si>
    <t>PSt. Schmölln</t>
  </si>
  <si>
    <t>Schmölln</t>
  </si>
  <si>
    <t>Markt 2</t>
  </si>
  <si>
    <t>8031 05.05</t>
  </si>
  <si>
    <t>Amthorstraße 6</t>
  </si>
  <si>
    <t>8061 5/ 05.05</t>
  </si>
  <si>
    <t>ECO</t>
  </si>
  <si>
    <t>PI Altenburger Land</t>
  </si>
  <si>
    <t>Altenburg</t>
  </si>
  <si>
    <t>Leipziger Straße 1</t>
  </si>
  <si>
    <t>GE 8061        25.05</t>
  </si>
  <si>
    <t>Theaterstraße 3</t>
  </si>
  <si>
    <t>Eisenberg</t>
  </si>
  <si>
    <t>Rosa-Luxemburg Str. 12</t>
  </si>
  <si>
    <t>GE 8061/ 06.05</t>
  </si>
  <si>
    <t>ECO 32-2L</t>
  </si>
  <si>
    <t>Am Rasthof 5</t>
  </si>
  <si>
    <t>Polizeistation Kahla</t>
  </si>
  <si>
    <t>Kahla</t>
  </si>
  <si>
    <t>Fr.-Ludwig-Jahn-Str. 1</t>
  </si>
  <si>
    <t>Hatz</t>
  </si>
  <si>
    <t>Z 788</t>
  </si>
  <si>
    <t>LSA 38 S7 /  KN</t>
  </si>
  <si>
    <t>PI Stadtroda</t>
  </si>
  <si>
    <t>Stadtroda</t>
  </si>
  <si>
    <t>Gustav-Herrmann Str. 36</t>
  </si>
  <si>
    <t>8041 I 06.55</t>
  </si>
  <si>
    <t>M8B 200S-B 4</t>
  </si>
  <si>
    <t>PI Greiz</t>
  </si>
  <si>
    <t>Greiz</t>
  </si>
  <si>
    <t>Brunnengasse 10</t>
  </si>
  <si>
    <t>M8B 200 MB 4</t>
  </si>
  <si>
    <t>8031 06.</t>
  </si>
  <si>
    <t>M8B 160 MB 4</t>
  </si>
  <si>
    <t>PI Sonneberg</t>
  </si>
  <si>
    <t>Sonneberg</t>
  </si>
  <si>
    <t>Bismarckstraße 52</t>
  </si>
  <si>
    <t>8061 SRI 25.05</t>
  </si>
  <si>
    <t>AC Generator</t>
  </si>
  <si>
    <t>UC 1224 F 16</t>
  </si>
  <si>
    <t>Pst Rudolstadt</t>
  </si>
  <si>
    <t>Pst Eisenberg</t>
  </si>
  <si>
    <t>LPI Saalfeld</t>
  </si>
  <si>
    <t>Saalfeld</t>
  </si>
  <si>
    <t>Promenadenweg 9</t>
  </si>
  <si>
    <t>ECO 34-2LN/4</t>
  </si>
  <si>
    <t>8061 SR / 27.05</t>
  </si>
  <si>
    <t>API</t>
  </si>
  <si>
    <t>Schleifreisen</t>
  </si>
  <si>
    <t>LPI Gera</t>
  </si>
  <si>
    <t>KPI Gera</t>
  </si>
  <si>
    <t>PSt Lobenstein</t>
  </si>
  <si>
    <t>Planmäßige letzte Wartung</t>
  </si>
  <si>
    <t>nein</t>
  </si>
  <si>
    <t>letzter Ölwechsel</t>
  </si>
  <si>
    <t>LPI Gera - Fahrdienst</t>
  </si>
  <si>
    <t>Gaswerkstraße 3</t>
  </si>
  <si>
    <t>Ja</t>
  </si>
  <si>
    <t>Position 1.0</t>
  </si>
  <si>
    <t>Position 1.1</t>
  </si>
  <si>
    <t>Position 2.0</t>
  </si>
  <si>
    <t>Leistung
kVA</t>
  </si>
  <si>
    <t>Vergabenummer:</t>
  </si>
  <si>
    <t xml:space="preserve">Auftraggeber: </t>
  </si>
  <si>
    <t>Bieter:</t>
  </si>
  <si>
    <t>Leistung:</t>
  </si>
  <si>
    <t>MwSt. 19%</t>
  </si>
  <si>
    <t>Position 1.2</t>
  </si>
  <si>
    <t>Position 2.1</t>
  </si>
  <si>
    <t>Position 2.3</t>
  </si>
  <si>
    <t>Position 2.2</t>
  </si>
  <si>
    <t>Position 2.4</t>
  </si>
  <si>
    <t>Position 2.5</t>
  </si>
  <si>
    <t>Position 2.6</t>
  </si>
  <si>
    <t>Position 2.7</t>
  </si>
  <si>
    <t>Position 2.8</t>
  </si>
  <si>
    <t>Position 2.9</t>
  </si>
  <si>
    <t xml:space="preserve">          Vorgehensweise zum Ausfüllen der folgenden Tabelle</t>
  </si>
  <si>
    <t>Ausfüllen des Leistungsverzeichnisses</t>
  </si>
  <si>
    <t xml:space="preserve"> - das Leistungsverzeichnis ist mit Passwort geschützt, um die beinhalteten Informationen vor dem Überschreiben zu schützen, </t>
  </si>
  <si>
    <t xml:space="preserve"> - nur bestimmte Felder, für die ihre Eingaben erforderlich sind, sind freigegeben</t>
  </si>
  <si>
    <t xml:space="preserve"> - Geben Sie bitte nur den Zahlenwert ein, die Einheit "€" bzw. "%" wird automatisch ergänzt</t>
  </si>
  <si>
    <t xml:space="preserve"> - Bitte verfahren Sie bei jedem Titel nach diesem Schema.</t>
  </si>
  <si>
    <t xml:space="preserve"> - die Summenbildung der Titel (gerundet auf zwei Stellen) erfolgt ebenfalls automatisch,</t>
  </si>
  <si>
    <t>Vorgenommene Änderungen in den geschützten Feldern der Vergabeunterlagen 
         führen automatisch zum  Auschluss vom Vergabeverfahren!</t>
  </si>
  <si>
    <t>Termine</t>
  </si>
  <si>
    <t>SB</t>
  </si>
  <si>
    <t>NEA Leistung- kVA</t>
  </si>
  <si>
    <t xml:space="preserve">Anlage Vertragsfrei ab </t>
  </si>
  <si>
    <t>27.3.23</t>
  </si>
  <si>
    <t>27.3.15</t>
  </si>
  <si>
    <t>27.2.22</t>
  </si>
  <si>
    <t>Altenburger Land</t>
  </si>
  <si>
    <t>Weimarer Land</t>
  </si>
  <si>
    <t>Saale-Holzland-Kreis</t>
  </si>
  <si>
    <t>Saalfeld-Rudolstadt</t>
  </si>
  <si>
    <t>Saale-Orla-Kreis</t>
  </si>
  <si>
    <t>Landkreis
kreisfreie Stadt</t>
  </si>
  <si>
    <t>LPI Gera - ESU</t>
  </si>
  <si>
    <t>Anlage 1 - Bestandsliste</t>
  </si>
  <si>
    <t>27.3.28</t>
  </si>
  <si>
    <t>27.2.16</t>
  </si>
  <si>
    <t>27.3.26</t>
  </si>
  <si>
    <t>27.3.12</t>
  </si>
  <si>
    <t>27.2.14</t>
  </si>
  <si>
    <t>7450 Si /15.05</t>
  </si>
  <si>
    <t>N67TE1PV</t>
  </si>
  <si>
    <t>Stamford</t>
  </si>
  <si>
    <t>UCI274F</t>
  </si>
  <si>
    <t>8061 SI 05.05</t>
  </si>
  <si>
    <t>Hinweise</t>
  </si>
  <si>
    <t>KPI Rudolstadt</t>
  </si>
  <si>
    <t>Cottastraße 41</t>
  </si>
  <si>
    <t>Übernahme erst ab 2027</t>
  </si>
  <si>
    <t>Volvo Penta</t>
  </si>
  <si>
    <t>TAD734GE</t>
  </si>
  <si>
    <t>LSA46.3S5</t>
  </si>
  <si>
    <t>Thüringer Landesamt für Bau und Verkehr, Hallesche Straße 15/16, 99085 Erfurt</t>
  </si>
  <si>
    <t>Dieser Preis ist an die entsprechende Stelle im Angebotsschreiben zu übertragen.</t>
  </si>
  <si>
    <t>Leistungsverzeichnis</t>
  </si>
  <si>
    <t xml:space="preserve">Iveco </t>
  </si>
  <si>
    <t>Übernahme erst auf Abruf</t>
  </si>
  <si>
    <t xml:space="preserve">Wegfall der Anlage ab 2027 ggf. </t>
  </si>
  <si>
    <r>
      <t xml:space="preserve">erfolgt regelmäßiger Lastlauf 
</t>
    </r>
    <r>
      <rPr>
        <sz val="11"/>
        <color theme="1"/>
        <rFont val="Arial"/>
        <family val="2"/>
      </rPr>
      <t>(ohne Gewehr)</t>
    </r>
  </si>
  <si>
    <t>Wartung Netzersatzanlagen in Polizeiliegenschaften</t>
  </si>
  <si>
    <t>1337/25-U-Ö-21</t>
  </si>
  <si>
    <t>Gesamtkosten (netto)</t>
  </si>
  <si>
    <t>Gesamtkosten (brutto)</t>
  </si>
  <si>
    <t>Angebotspreis/
Wertung</t>
  </si>
  <si>
    <r>
      <t xml:space="preserve"> Vergütung Ölwechsel  
incl. Material und Entsorgung 
</t>
    </r>
    <r>
      <rPr>
        <sz val="11"/>
        <rFont val="Arial"/>
        <family val="2"/>
      </rPr>
      <t>in € netto</t>
    </r>
  </si>
  <si>
    <r>
      <t xml:space="preserve">Anfahrtspauschale 
bei Sondereinsatz/
Objekt 
</t>
    </r>
    <r>
      <rPr>
        <sz val="11"/>
        <color indexed="8"/>
        <rFont val="Arial"/>
        <family val="2"/>
      </rPr>
      <t>in € netto</t>
    </r>
  </si>
  <si>
    <r>
      <t xml:space="preserve">Monatlicher Probelauf               incl. An- und Abfahrt 
</t>
    </r>
    <r>
      <rPr>
        <sz val="11"/>
        <rFont val="Arial"/>
        <family val="2"/>
      </rPr>
      <t>in € netto</t>
    </r>
  </si>
  <si>
    <r>
      <t xml:space="preserve">Vergütung   
Erst- bzw. 
4-Jahreswartung
</t>
    </r>
    <r>
      <rPr>
        <b/>
        <u/>
        <sz val="11"/>
        <rFont val="Arial"/>
        <family val="2"/>
      </rPr>
      <t>incl. 4 jährl. Arbeiten,  ohne Ölwechsel</t>
    </r>
    <r>
      <rPr>
        <b/>
        <sz val="11"/>
        <rFont val="Arial"/>
        <family val="2"/>
      </rPr>
      <t xml:space="preserve"> 
</t>
    </r>
    <r>
      <rPr>
        <sz val="11"/>
        <rFont val="Arial"/>
        <family val="2"/>
      </rPr>
      <t>in € netto</t>
    </r>
    <r>
      <rPr>
        <sz val="9"/>
        <rFont val="Arial"/>
        <family val="2"/>
      </rPr>
      <t xml:space="preserve"> </t>
    </r>
  </si>
  <si>
    <r>
      <t xml:space="preserve">Vergütung  
für Folgewartung 
ab 2. Vertragsjahr  /Verlängerung </t>
    </r>
    <r>
      <rPr>
        <b/>
        <u/>
        <sz val="11"/>
        <rFont val="Arial"/>
        <family val="2"/>
      </rPr>
      <t xml:space="preserve">
ohne 4 jährl. Arbeiten, </t>
    </r>
    <r>
      <rPr>
        <b/>
        <sz val="11"/>
        <rFont val="Arial"/>
        <family val="2"/>
      </rPr>
      <t xml:space="preserve"> 
</t>
    </r>
    <r>
      <rPr>
        <b/>
        <u/>
        <sz val="11"/>
        <rFont val="Arial"/>
        <family val="2"/>
      </rPr>
      <t>ohne Ölwechsel</t>
    </r>
    <r>
      <rPr>
        <b/>
        <sz val="11"/>
        <rFont val="Arial"/>
        <family val="2"/>
      </rPr>
      <t xml:space="preserve">  
</t>
    </r>
    <r>
      <rPr>
        <sz val="11"/>
        <rFont val="Arial"/>
        <family val="2"/>
      </rPr>
      <t>in € netto</t>
    </r>
    <r>
      <rPr>
        <sz val="9"/>
        <rFont val="Arial"/>
        <family val="2"/>
      </rPr>
      <t xml:space="preserve"> 
</t>
    </r>
  </si>
  <si>
    <t>unterstellte 
Häufigkeit / 4 J</t>
  </si>
  <si>
    <t>unterstellte 
Kosten / 4 J</t>
  </si>
  <si>
    <t>Gesamt:</t>
  </si>
  <si>
    <t>Titel 2</t>
  </si>
  <si>
    <t>Kalkulationstabelle *Bedarfspositionen*</t>
  </si>
  <si>
    <t>Stundenverrechnuns-satz</t>
  </si>
  <si>
    <t>Positions-
nummer</t>
  </si>
  <si>
    <t>Leistungsart</t>
  </si>
  <si>
    <r>
      <t xml:space="preserve">Obermonteur
</t>
    </r>
    <r>
      <rPr>
        <sz val="11"/>
        <color theme="1"/>
        <rFont val="Arial"/>
        <family val="2"/>
      </rPr>
      <t>in</t>
    </r>
    <r>
      <rPr>
        <b/>
        <sz val="11"/>
        <color theme="1"/>
        <rFont val="Arial"/>
        <family val="2"/>
      </rPr>
      <t xml:space="preserve"> </t>
    </r>
    <r>
      <rPr>
        <sz val="11"/>
        <color theme="1"/>
        <rFont val="Arial"/>
        <family val="2"/>
      </rPr>
      <t>€/h</t>
    </r>
    <r>
      <rPr>
        <sz val="11"/>
        <color indexed="8"/>
        <rFont val="Arial"/>
        <family val="2"/>
      </rPr>
      <t xml:space="preserve"> (netto)</t>
    </r>
  </si>
  <si>
    <r>
      <t xml:space="preserve">Monteur
</t>
    </r>
    <r>
      <rPr>
        <sz val="11"/>
        <color theme="1"/>
        <rFont val="Arial"/>
        <family val="2"/>
      </rPr>
      <t>in €/h (netto)</t>
    </r>
  </si>
  <si>
    <r>
      <t xml:space="preserve">Helfer
</t>
    </r>
    <r>
      <rPr>
        <sz val="11"/>
        <color theme="1"/>
        <rFont val="Arial"/>
        <family val="2"/>
      </rPr>
      <t>in €/h (netto)</t>
    </r>
  </si>
  <si>
    <t>Zuschlag</t>
  </si>
  <si>
    <r>
      <t xml:space="preserve">Samstagsdienst 
</t>
    </r>
    <r>
      <rPr>
        <sz val="11"/>
        <color theme="1"/>
        <rFont val="Arial"/>
        <family val="2"/>
      </rPr>
      <t>in %</t>
    </r>
  </si>
  <si>
    <r>
      <t xml:space="preserve">Sonntagsdienst 
</t>
    </r>
    <r>
      <rPr>
        <sz val="11"/>
        <color theme="1"/>
        <rFont val="Arial"/>
        <family val="2"/>
      </rPr>
      <t>in %</t>
    </r>
  </si>
  <si>
    <r>
      <t>Feiertagsdienst</t>
    </r>
    <r>
      <rPr>
        <sz val="11"/>
        <color theme="1"/>
        <rFont val="Arial"/>
        <family val="2"/>
      </rPr>
      <t xml:space="preserve"> 
in %</t>
    </r>
  </si>
  <si>
    <r>
      <t xml:space="preserve">außerhalb betriebsüblicher Arbeitszeit 
</t>
    </r>
    <r>
      <rPr>
        <sz val="11"/>
        <color indexed="8"/>
        <rFont val="Arial"/>
        <family val="2"/>
      </rPr>
      <t xml:space="preserve">(nach 17.00 - 22.00 Uhr)
</t>
    </r>
    <r>
      <rPr>
        <b/>
        <sz val="11"/>
        <color rgb="FF000000"/>
        <rFont val="Arial"/>
        <family val="2"/>
      </rPr>
      <t xml:space="preserve">in % </t>
    </r>
  </si>
  <si>
    <r>
      <t xml:space="preserve"> - Sie müssen in </t>
    </r>
    <r>
      <rPr>
        <b/>
        <u/>
        <sz val="12"/>
        <color theme="6" tint="-0.249977111117893"/>
        <rFont val="Arial"/>
        <family val="2"/>
      </rPr>
      <t>sämtlichen</t>
    </r>
    <r>
      <rPr>
        <b/>
        <sz val="12"/>
        <color theme="6" tint="-0.249977111117893"/>
        <rFont val="Arial"/>
        <family val="2"/>
      </rPr>
      <t xml:space="preserve"> grün hinterlegten Feldern Eintragungen vornehmen.</t>
    </r>
  </si>
  <si>
    <t xml:space="preserve">Titel 1 - Wartung </t>
  </si>
  <si>
    <t>Titel 2 - Bedarfspositionen</t>
  </si>
  <si>
    <t>Angebotssumme 
Titel</t>
  </si>
  <si>
    <r>
      <t xml:space="preserve">Nachtdienst 
</t>
    </r>
    <r>
      <rPr>
        <sz val="11"/>
        <color indexed="8"/>
        <rFont val="Arial"/>
        <family val="2"/>
      </rPr>
      <t xml:space="preserve">(22.00 - 6.00 Uhr) 
</t>
    </r>
    <r>
      <rPr>
        <sz val="11"/>
        <color rgb="FF000000"/>
        <rFont val="Arial"/>
        <family val="2"/>
      </rPr>
      <t>in %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</si>
</sst>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00000"/>
    <numFmt numFmtId="165" formatCode="[$-407]mmm/\ yy;@"/>
    <numFmt numFmtId="166" formatCode="_-* #,##0.00\ \€_-;\-* #,##0.00\ \€_-;_-* \ \€_-;_-@_-"/>
    <numFmt numFmtId="167" formatCode="#,##0.00\ &quot;€&quot;"/>
  </numFmts>
  <fonts count="34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3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1"/>
      <color indexed="8"/>
      <name val="Arial"/>
      <family val="2"/>
    </font>
    <font>
      <b/>
      <sz val="11"/>
      <color rgb="FF000000"/>
      <name val="Arial"/>
      <family val="2"/>
      <charset val="1"/>
    </font>
    <font>
      <b/>
      <sz val="14"/>
      <color theme="1"/>
      <name val="Arial"/>
      <family val="2"/>
    </font>
    <font>
      <sz val="11"/>
      <color rgb="FFFF0000"/>
      <name val="Arial"/>
      <family val="2"/>
    </font>
    <font>
      <sz val="18"/>
      <name val="Arial"/>
      <family val="2"/>
    </font>
    <font>
      <u/>
      <sz val="18"/>
      <name val="Arial"/>
      <family val="2"/>
    </font>
    <font>
      <u/>
      <sz val="15"/>
      <name val="Arial"/>
      <family val="2"/>
    </font>
    <font>
      <sz val="15"/>
      <name val="Arial"/>
      <family val="2"/>
    </font>
    <font>
      <b/>
      <sz val="12"/>
      <color theme="6" tint="-0.249977111117893"/>
      <name val="Arial"/>
      <family val="2"/>
    </font>
    <font>
      <b/>
      <u/>
      <sz val="12"/>
      <color theme="6" tint="-0.249977111117893"/>
      <name val="Arial"/>
      <family val="2"/>
    </font>
    <font>
      <b/>
      <sz val="13"/>
      <color indexed="10"/>
      <name val="Arial"/>
      <family val="2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2"/>
      <color theme="1"/>
      <name val="Arial"/>
      <family val="2"/>
    </font>
    <font>
      <sz val="11"/>
      <color rgb="FFFF0000"/>
      <name val="Calibri"/>
      <family val="2"/>
      <scheme val="minor"/>
    </font>
    <font>
      <sz val="12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2"/>
      <color theme="1"/>
      <name val="Arial"/>
      <family val="2"/>
    </font>
    <font>
      <sz val="9"/>
      <color indexed="81"/>
      <name val="Segoe UI"/>
      <family val="2"/>
    </font>
    <font>
      <b/>
      <sz val="9"/>
      <color indexed="81"/>
      <name val="Segoe UI"/>
      <family val="2"/>
    </font>
    <font>
      <sz val="14"/>
      <name val="Arial"/>
      <family val="2"/>
    </font>
    <font>
      <sz val="14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5" fillId="0" borderId="0"/>
    <xf numFmtId="0" fontId="22" fillId="0" borderId="0"/>
    <xf numFmtId="9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/>
    <xf numFmtId="0" fontId="22" fillId="0" borderId="0"/>
  </cellStyleXfs>
  <cellXfs count="153">
    <xf numFmtId="0" fontId="0" fillId="0" borderId="0" xfId="0"/>
    <xf numFmtId="0" fontId="4" fillId="0" borderId="4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164" fontId="4" fillId="0" borderId="4" xfId="0" applyNumberFormat="1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left" vertical="center" wrapText="1"/>
    </xf>
    <xf numFmtId="49" fontId="4" fillId="0" borderId="0" xfId="0" applyNumberFormat="1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0" fillId="0" borderId="0" xfId="0" applyBorder="1"/>
    <xf numFmtId="0" fontId="4" fillId="0" borderId="0" xfId="0" applyFont="1" applyFill="1" applyBorder="1" applyAlignment="1">
      <alignment horizontal="left" vertical="center"/>
    </xf>
    <xf numFmtId="0" fontId="0" fillId="0" borderId="0" xfId="0" applyFill="1"/>
    <xf numFmtId="0" fontId="0" fillId="0" borderId="0" xfId="0" applyFill="1" applyBorder="1"/>
    <xf numFmtId="164" fontId="4" fillId="0" borderId="0" xfId="0" applyNumberFormat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165" fontId="4" fillId="0" borderId="0" xfId="0" applyNumberFormat="1" applyFont="1" applyFill="1" applyBorder="1" applyAlignment="1">
      <alignment horizontal="left" vertical="center"/>
    </xf>
    <xf numFmtId="0" fontId="3" fillId="3" borderId="4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9" fillId="0" borderId="0" xfId="0" applyFont="1" applyBorder="1" applyAlignment="1" applyProtection="1">
      <alignment vertical="center"/>
    </xf>
    <xf numFmtId="0" fontId="9" fillId="0" borderId="0" xfId="0" applyFont="1" applyAlignment="1" applyProtection="1"/>
    <xf numFmtId="0" fontId="9" fillId="0" borderId="0" xfId="0" applyFont="1" applyProtection="1"/>
    <xf numFmtId="0" fontId="6" fillId="0" borderId="0" xfId="0" applyFont="1" applyBorder="1" applyAlignment="1" applyProtection="1">
      <alignment vertical="center"/>
    </xf>
    <xf numFmtId="0" fontId="9" fillId="0" borderId="0" xfId="0" applyFont="1" applyAlignment="1" applyProtection="1">
      <alignment horizontal="left"/>
    </xf>
    <xf numFmtId="0" fontId="9" fillId="0" borderId="0" xfId="0" applyNumberFormat="1" applyFont="1" applyBorder="1" applyAlignment="1" applyProtection="1">
      <alignment horizontal="center" vertical="center"/>
    </xf>
    <xf numFmtId="0" fontId="9" fillId="0" borderId="0" xfId="0" applyNumberFormat="1" applyFont="1" applyAlignment="1" applyProtection="1">
      <alignment horizontal="center" vertical="center"/>
    </xf>
    <xf numFmtId="0" fontId="12" fillId="0" borderId="0" xfId="0" applyFont="1" applyAlignment="1" applyProtection="1"/>
    <xf numFmtId="0" fontId="0" fillId="0" borderId="0" xfId="0" applyAlignment="1" applyProtection="1"/>
    <xf numFmtId="14" fontId="6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 applyProtection="1">
      <alignment vertical="center"/>
    </xf>
    <xf numFmtId="0" fontId="5" fillId="0" borderId="0" xfId="1" applyAlignment="1" applyProtection="1">
      <alignment vertical="center"/>
    </xf>
    <xf numFmtId="0" fontId="15" fillId="5" borderId="9" xfId="1" applyFont="1" applyFill="1" applyBorder="1" applyAlignment="1" applyProtection="1">
      <alignment horizontal="center" vertical="center"/>
    </xf>
    <xf numFmtId="0" fontId="15" fillId="0" borderId="0" xfId="1" applyFont="1" applyFill="1" applyAlignment="1" applyProtection="1">
      <alignment horizontal="center" vertical="center"/>
    </xf>
    <xf numFmtId="0" fontId="15" fillId="0" borderId="0" xfId="1" applyFont="1" applyFill="1" applyAlignment="1" applyProtection="1">
      <alignment vertical="center"/>
    </xf>
    <xf numFmtId="0" fontId="16" fillId="0" borderId="0" xfId="1" applyFont="1" applyFill="1" applyAlignment="1" applyProtection="1">
      <alignment horizontal="center" vertical="center"/>
    </xf>
    <xf numFmtId="0" fontId="17" fillId="0" borderId="0" xfId="1" applyFont="1" applyAlignment="1" applyProtection="1">
      <alignment horizontal="center" vertical="center"/>
    </xf>
    <xf numFmtId="0" fontId="18" fillId="0" borderId="0" xfId="1" applyFont="1" applyAlignment="1" applyProtection="1">
      <alignment horizontal="center" vertical="center"/>
    </xf>
    <xf numFmtId="0" fontId="5" fillId="0" borderId="10" xfId="1" applyBorder="1" applyAlignment="1" applyProtection="1">
      <alignment vertical="center"/>
    </xf>
    <xf numFmtId="0" fontId="5" fillId="0" borderId="11" xfId="1" applyFont="1" applyBorder="1" applyAlignment="1" applyProtection="1">
      <alignment vertical="center"/>
    </xf>
    <xf numFmtId="0" fontId="19" fillId="0" borderId="11" xfId="1" applyFont="1" applyFill="1" applyBorder="1" applyAlignment="1" applyProtection="1">
      <alignment horizontal="center" vertical="center"/>
    </xf>
    <xf numFmtId="0" fontId="5" fillId="0" borderId="11" xfId="1" applyFont="1" applyBorder="1" applyAlignment="1" applyProtection="1">
      <alignment vertical="center" wrapText="1"/>
    </xf>
    <xf numFmtId="49" fontId="5" fillId="0" borderId="11" xfId="1" applyNumberFormat="1" applyFont="1" applyBorder="1" applyAlignment="1" applyProtection="1">
      <alignment vertical="center" wrapText="1"/>
    </xf>
    <xf numFmtId="0" fontId="5" fillId="0" borderId="12" xfId="1" applyFont="1" applyBorder="1" applyAlignment="1" applyProtection="1">
      <alignment vertical="center" wrapText="1"/>
    </xf>
    <xf numFmtId="0" fontId="21" fillId="0" borderId="13" xfId="1" applyFont="1" applyBorder="1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left" vertical="center"/>
    </xf>
    <xf numFmtId="15" fontId="4" fillId="0" borderId="4" xfId="0" applyNumberFormat="1" applyFont="1" applyFill="1" applyBorder="1" applyAlignment="1">
      <alignment horizontal="left" vertical="center"/>
    </xf>
    <xf numFmtId="15" fontId="4" fillId="0" borderId="0" xfId="0" applyNumberFormat="1" applyFont="1" applyFill="1" applyBorder="1" applyAlignment="1">
      <alignment horizontal="left" vertical="center"/>
    </xf>
    <xf numFmtId="0" fontId="6" fillId="0" borderId="0" xfId="0" applyFont="1" applyBorder="1" applyAlignment="1" applyProtection="1">
      <alignment horizontal="left" vertical="center"/>
    </xf>
    <xf numFmtId="0" fontId="0" fillId="0" borderId="0" xfId="0" applyProtection="1"/>
    <xf numFmtId="0" fontId="5" fillId="0" borderId="4" xfId="0" applyFont="1" applyFill="1" applyBorder="1" applyAlignment="1" applyProtection="1">
      <alignment horizontal="left" vertical="center"/>
    </xf>
    <xf numFmtId="0" fontId="4" fillId="0" borderId="4" xfId="0" applyFont="1" applyFill="1" applyBorder="1" applyAlignment="1" applyProtection="1">
      <alignment horizontal="left" vertical="center"/>
    </xf>
    <xf numFmtId="165" fontId="4" fillId="0" borderId="4" xfId="0" applyNumberFormat="1" applyFont="1" applyFill="1" applyBorder="1" applyAlignment="1" applyProtection="1">
      <alignment horizontal="left" vertical="center"/>
    </xf>
    <xf numFmtId="0" fontId="4" fillId="0" borderId="0" xfId="0" applyFont="1" applyFill="1" applyBorder="1" applyAlignment="1" applyProtection="1">
      <alignment horizontal="left" vertical="center"/>
    </xf>
    <xf numFmtId="164" fontId="4" fillId="0" borderId="0" xfId="0" applyNumberFormat="1" applyFont="1" applyFill="1" applyBorder="1" applyAlignment="1" applyProtection="1">
      <alignment horizontal="left" vertical="center"/>
    </xf>
    <xf numFmtId="0" fontId="4" fillId="0" borderId="0" xfId="0" applyFont="1" applyFill="1" applyBorder="1" applyAlignment="1" applyProtection="1">
      <alignment horizontal="left" vertical="center" wrapText="1"/>
    </xf>
    <xf numFmtId="165" fontId="4" fillId="0" borderId="0" xfId="0" applyNumberFormat="1" applyFont="1" applyFill="1" applyBorder="1" applyAlignment="1" applyProtection="1">
      <alignment horizontal="left" vertical="center"/>
    </xf>
    <xf numFmtId="0" fontId="0" fillId="0" borderId="0" xfId="0" applyBorder="1" applyProtection="1"/>
    <xf numFmtId="0" fontId="5" fillId="0" borderId="0" xfId="0" applyFont="1" applyFill="1" applyBorder="1" applyAlignment="1" applyProtection="1">
      <alignment horizontal="left" vertical="center"/>
    </xf>
    <xf numFmtId="49" fontId="4" fillId="0" borderId="0" xfId="0" applyNumberFormat="1" applyFont="1" applyFill="1" applyBorder="1" applyAlignment="1" applyProtection="1">
      <alignment horizontal="left" vertical="center"/>
    </xf>
    <xf numFmtId="0" fontId="0" fillId="0" borderId="0" xfId="0" applyFill="1" applyProtection="1"/>
    <xf numFmtId="0" fontId="4" fillId="0" borderId="0" xfId="0" applyFont="1" applyProtection="1"/>
    <xf numFmtId="166" fontId="4" fillId="4" borderId="4" xfId="0" applyNumberFormat="1" applyFont="1" applyFill="1" applyBorder="1" applyAlignment="1" applyProtection="1">
      <alignment horizontal="right" vertical="center"/>
      <protection locked="0"/>
    </xf>
    <xf numFmtId="0" fontId="9" fillId="0" borderId="0" xfId="0" applyFont="1" applyAlignment="1" applyProtection="1">
      <alignment wrapText="1"/>
    </xf>
    <xf numFmtId="165" fontId="4" fillId="6" borderId="4" xfId="0" applyNumberFormat="1" applyFont="1" applyFill="1" applyBorder="1" applyAlignment="1">
      <alignment horizontal="left" vertical="center"/>
    </xf>
    <xf numFmtId="0" fontId="0" fillId="6" borderId="4" xfId="0" applyFill="1" applyBorder="1"/>
    <xf numFmtId="0" fontId="25" fillId="6" borderId="4" xfId="0" applyFont="1" applyFill="1" applyBorder="1" applyAlignment="1">
      <alignment wrapText="1"/>
    </xf>
    <xf numFmtId="165" fontId="4" fillId="0" borderId="4" xfId="0" applyNumberFormat="1" applyFont="1" applyFill="1" applyBorder="1" applyAlignment="1">
      <alignment horizontal="left" vertical="center"/>
    </xf>
    <xf numFmtId="0" fontId="4" fillId="0" borderId="0" xfId="0" applyFont="1" applyFill="1" applyProtection="1"/>
    <xf numFmtId="0" fontId="0" fillId="0" borderId="0" xfId="0" applyAlignment="1">
      <alignment horizontal="center"/>
    </xf>
    <xf numFmtId="0" fontId="14" fillId="0" borderId="0" xfId="0" applyFont="1" applyAlignment="1" applyProtection="1">
      <alignment horizontal="center" wrapText="1"/>
    </xf>
    <xf numFmtId="0" fontId="4" fillId="0" borderId="0" xfId="0" applyNumberFormat="1" applyFont="1" applyFill="1" applyBorder="1" applyAlignment="1" applyProtection="1">
      <alignment horizontal="left" vertical="center"/>
    </xf>
    <xf numFmtId="0" fontId="29" fillId="7" borderId="33" xfId="0" applyNumberFormat="1" applyFont="1" applyFill="1" applyBorder="1" applyAlignment="1" applyProtection="1">
      <alignment vertical="center"/>
    </xf>
    <xf numFmtId="7" fontId="29" fillId="7" borderId="38" xfId="0" applyNumberFormat="1" applyFont="1" applyFill="1" applyBorder="1" applyAlignment="1" applyProtection="1">
      <alignment vertical="center"/>
    </xf>
    <xf numFmtId="0" fontId="6" fillId="7" borderId="14" xfId="5" applyFont="1" applyFill="1" applyBorder="1" applyAlignment="1">
      <alignment horizontal="center" vertical="center" wrapText="1"/>
    </xf>
    <xf numFmtId="0" fontId="29" fillId="7" borderId="4" xfId="0" applyNumberFormat="1" applyFont="1" applyFill="1" applyBorder="1" applyAlignment="1" applyProtection="1">
      <alignment horizontal="center" vertical="center"/>
    </xf>
    <xf numFmtId="0" fontId="29" fillId="7" borderId="39" xfId="0" applyNumberFormat="1" applyFont="1" applyFill="1" applyBorder="1" applyAlignment="1" applyProtection="1">
      <alignment horizontal="center" vertical="center"/>
    </xf>
    <xf numFmtId="0" fontId="5" fillId="0" borderId="21" xfId="0" applyFont="1" applyFill="1" applyBorder="1" applyAlignment="1" applyProtection="1">
      <alignment horizontal="left" vertical="center"/>
    </xf>
    <xf numFmtId="164" fontId="4" fillId="0" borderId="21" xfId="0" applyNumberFormat="1" applyFont="1" applyFill="1" applyBorder="1" applyAlignment="1" applyProtection="1">
      <alignment horizontal="left" vertical="center"/>
    </xf>
    <xf numFmtId="0" fontId="4" fillId="0" borderId="21" xfId="0" applyFont="1" applyFill="1" applyBorder="1" applyAlignment="1" applyProtection="1">
      <alignment horizontal="left" vertical="center"/>
    </xf>
    <xf numFmtId="0" fontId="3" fillId="0" borderId="14" xfId="6" applyFont="1" applyBorder="1" applyAlignment="1">
      <alignment horizontal="center" vertical="center"/>
    </xf>
    <xf numFmtId="0" fontId="3" fillId="0" borderId="21" xfId="6" applyFont="1" applyBorder="1" applyAlignment="1">
      <alignment vertical="center"/>
    </xf>
    <xf numFmtId="0" fontId="4" fillId="0" borderId="15" xfId="0" applyFont="1" applyFill="1" applyBorder="1" applyAlignment="1" applyProtection="1">
      <alignment horizontal="left" vertical="center" wrapText="1"/>
    </xf>
    <xf numFmtId="0" fontId="1" fillId="0" borderId="0" xfId="0" applyFont="1" applyProtection="1"/>
    <xf numFmtId="0" fontId="6" fillId="0" borderId="14" xfId="6" applyFont="1" applyBorder="1" applyAlignment="1">
      <alignment horizontal="center" vertical="center" wrapText="1"/>
    </xf>
    <xf numFmtId="0" fontId="29" fillId="7" borderId="40" xfId="0" applyNumberFormat="1" applyFont="1" applyFill="1" applyBorder="1" applyAlignment="1" applyProtection="1">
      <alignment horizontal="center" vertical="center"/>
    </xf>
    <xf numFmtId="164" fontId="4" fillId="0" borderId="24" xfId="0" applyNumberFormat="1" applyFont="1" applyFill="1" applyBorder="1" applyAlignment="1" applyProtection="1">
      <alignment horizontal="left" vertical="center"/>
    </xf>
    <xf numFmtId="0" fontId="6" fillId="0" borderId="29" xfId="0" applyFont="1" applyFill="1" applyBorder="1" applyAlignment="1" applyProtection="1">
      <alignment horizontal="center" vertical="center" wrapText="1"/>
    </xf>
    <xf numFmtId="0" fontId="6" fillId="0" borderId="30" xfId="0" applyFont="1" applyFill="1" applyBorder="1" applyAlignment="1" applyProtection="1">
      <alignment horizontal="center" vertical="center" wrapText="1"/>
    </xf>
    <xf numFmtId="0" fontId="1" fillId="8" borderId="40" xfId="0" applyFont="1" applyFill="1" applyBorder="1" applyProtection="1"/>
    <xf numFmtId="0" fontId="1" fillId="8" borderId="4" xfId="0" applyFont="1" applyFill="1" applyBorder="1" applyProtection="1"/>
    <xf numFmtId="0" fontId="14" fillId="0" borderId="0" xfId="0" applyFont="1" applyBorder="1" applyAlignment="1" applyProtection="1">
      <alignment horizontal="center" wrapText="1"/>
    </xf>
    <xf numFmtId="0" fontId="2" fillId="0" borderId="0" xfId="0" applyFont="1" applyFill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horizontal="center" vertical="center"/>
    </xf>
    <xf numFmtId="0" fontId="26" fillId="0" borderId="36" xfId="0" applyFont="1" applyFill="1" applyBorder="1" applyAlignment="1" applyProtection="1">
      <alignment horizontal="center" vertical="center" wrapText="1"/>
    </xf>
    <xf numFmtId="0" fontId="26" fillId="0" borderId="37" xfId="0" applyFont="1" applyFill="1" applyBorder="1" applyAlignment="1" applyProtection="1">
      <alignment horizontal="center" vertical="center"/>
    </xf>
    <xf numFmtId="0" fontId="26" fillId="0" borderId="34" xfId="0" applyFont="1" applyFill="1" applyBorder="1" applyAlignment="1" applyProtection="1">
      <alignment horizontal="center" vertical="center" wrapText="1"/>
    </xf>
    <xf numFmtId="0" fontId="26" fillId="0" borderId="35" xfId="0" applyFont="1" applyFill="1" applyBorder="1" applyAlignment="1" applyProtection="1">
      <alignment horizontal="center" vertical="center"/>
    </xf>
    <xf numFmtId="0" fontId="26" fillId="0" borderId="19" xfId="0" applyFont="1" applyFill="1" applyBorder="1" applyAlignment="1" applyProtection="1">
      <alignment horizontal="center" vertical="center"/>
    </xf>
    <xf numFmtId="0" fontId="26" fillId="0" borderId="20" xfId="0" applyFont="1" applyFill="1" applyBorder="1" applyAlignment="1" applyProtection="1">
      <alignment horizontal="center" vertical="center"/>
    </xf>
    <xf numFmtId="0" fontId="26" fillId="0" borderId="17" xfId="0" applyFont="1" applyFill="1" applyBorder="1" applyAlignment="1" applyProtection="1">
      <alignment horizontal="center" vertical="center"/>
    </xf>
    <xf numFmtId="0" fontId="26" fillId="0" borderId="18" xfId="0" applyFont="1" applyFill="1" applyBorder="1" applyAlignment="1" applyProtection="1">
      <alignment horizontal="center" vertical="center"/>
    </xf>
    <xf numFmtId="0" fontId="23" fillId="0" borderId="27" xfId="0" applyFont="1" applyFill="1" applyBorder="1" applyAlignment="1" applyProtection="1">
      <alignment horizontal="center" vertical="center"/>
    </xf>
    <xf numFmtId="0" fontId="23" fillId="0" borderId="28" xfId="0" applyFont="1" applyFill="1" applyBorder="1" applyAlignment="1" applyProtection="1">
      <alignment horizontal="center" vertical="center"/>
    </xf>
    <xf numFmtId="0" fontId="6" fillId="0" borderId="31" xfId="6" applyFont="1" applyBorder="1" applyAlignment="1">
      <alignment horizontal="center" vertical="center"/>
    </xf>
    <xf numFmtId="0" fontId="6" fillId="0" borderId="32" xfId="6" applyFont="1" applyBorder="1" applyAlignment="1">
      <alignment horizontal="center" vertical="center"/>
    </xf>
    <xf numFmtId="0" fontId="6" fillId="0" borderId="0" xfId="0" applyFont="1" applyFill="1" applyBorder="1" applyAlignment="1" applyProtection="1">
      <alignment horizontal="left" vertical="center" wrapText="1"/>
    </xf>
    <xf numFmtId="0" fontId="6" fillId="4" borderId="0" xfId="0" applyFont="1" applyFill="1" applyAlignment="1" applyProtection="1">
      <alignment horizontal="center"/>
      <protection locked="0"/>
    </xf>
    <xf numFmtId="0" fontId="2" fillId="0" borderId="22" xfId="0" applyFont="1" applyFill="1" applyBorder="1" applyAlignment="1" applyProtection="1">
      <alignment horizontal="center" vertical="center" wrapText="1"/>
    </xf>
    <xf numFmtId="0" fontId="2" fillId="0" borderId="23" xfId="0" applyFont="1" applyFill="1" applyBorder="1" applyAlignment="1" applyProtection="1">
      <alignment horizontal="center" vertical="center"/>
    </xf>
    <xf numFmtId="0" fontId="14" fillId="0" borderId="0" xfId="0" applyFont="1" applyAlignment="1" applyProtection="1">
      <alignment horizontal="center" wrapText="1"/>
    </xf>
    <xf numFmtId="0" fontId="14" fillId="0" borderId="16" xfId="0" applyFont="1" applyBorder="1" applyAlignment="1" applyProtection="1">
      <alignment horizontal="center" wrapText="1"/>
    </xf>
    <xf numFmtId="0" fontId="1" fillId="0" borderId="39" xfId="0" applyFont="1" applyBorder="1" applyAlignment="1" applyProtection="1">
      <alignment horizontal="center"/>
    </xf>
    <xf numFmtId="0" fontId="1" fillId="0" borderId="41" xfId="0" applyFont="1" applyBorder="1" applyAlignment="1" applyProtection="1">
      <alignment horizontal="center"/>
    </xf>
    <xf numFmtId="0" fontId="1" fillId="0" borderId="38" xfId="0" applyFont="1" applyBorder="1" applyAlignment="1" applyProtection="1">
      <alignment horizontal="center"/>
    </xf>
    <xf numFmtId="0" fontId="1" fillId="0" borderId="40" xfId="0" applyFont="1" applyBorder="1" applyAlignment="1" applyProtection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167" fontId="24" fillId="0" borderId="15" xfId="0" applyNumberFormat="1" applyFont="1" applyFill="1" applyBorder="1" applyAlignment="1" applyProtection="1">
      <alignment horizontal="right" vertical="center"/>
    </xf>
    <xf numFmtId="0" fontId="6" fillId="7" borderId="40" xfId="0" applyFont="1" applyFill="1" applyBorder="1" applyAlignment="1" applyProtection="1">
      <alignment horizontal="center" vertical="center" wrapText="1"/>
    </xf>
    <xf numFmtId="0" fontId="3" fillId="7" borderId="40" xfId="0" applyFont="1" applyFill="1" applyBorder="1" applyAlignment="1" applyProtection="1">
      <alignment horizontal="left" vertical="center" wrapText="1"/>
    </xf>
    <xf numFmtId="0" fontId="6" fillId="7" borderId="4" xfId="0" applyFont="1" applyFill="1" applyBorder="1" applyAlignment="1" applyProtection="1">
      <alignment horizontal="center" vertical="center" wrapText="1"/>
    </xf>
    <xf numFmtId="0" fontId="3" fillId="7" borderId="4" xfId="0" applyFont="1" applyFill="1" applyBorder="1" applyAlignment="1" applyProtection="1">
      <alignment horizontal="left" vertical="center" wrapText="1"/>
    </xf>
    <xf numFmtId="0" fontId="6" fillId="7" borderId="39" xfId="0" applyFont="1" applyFill="1" applyBorder="1" applyAlignment="1" applyProtection="1">
      <alignment horizontal="center" vertical="center" wrapText="1"/>
    </xf>
    <xf numFmtId="0" fontId="3" fillId="7" borderId="39" xfId="0" applyFont="1" applyFill="1" applyBorder="1" applyAlignment="1" applyProtection="1">
      <alignment horizontal="left" vertical="center" wrapText="1"/>
    </xf>
    <xf numFmtId="167" fontId="24" fillId="0" borderId="40" xfId="0" applyNumberFormat="1" applyFont="1" applyBorder="1" applyProtection="1"/>
    <xf numFmtId="0" fontId="0" fillId="7" borderId="0" xfId="0" applyFill="1" applyProtection="1"/>
    <xf numFmtId="0" fontId="7" fillId="7" borderId="4" xfId="0" applyFont="1" applyFill="1" applyBorder="1" applyAlignment="1" applyProtection="1">
      <alignment horizontal="center" vertical="center" wrapText="1"/>
    </xf>
    <xf numFmtId="0" fontId="7" fillId="7" borderId="1" xfId="0" applyFont="1" applyFill="1" applyBorder="1" applyAlignment="1" applyProtection="1">
      <alignment horizontal="center" vertical="center" wrapText="1"/>
    </xf>
    <xf numFmtId="0" fontId="7" fillId="7" borderId="3" xfId="0" applyFont="1" applyFill="1" applyBorder="1" applyAlignment="1" applyProtection="1">
      <alignment horizontal="center" vertical="center" wrapText="1"/>
    </xf>
    <xf numFmtId="0" fontId="2" fillId="7" borderId="1" xfId="0" applyFont="1" applyFill="1" applyBorder="1" applyAlignment="1" applyProtection="1">
      <alignment horizontal="center" vertical="center" wrapText="1"/>
    </xf>
    <xf numFmtId="0" fontId="2" fillId="7" borderId="3" xfId="0" applyFont="1" applyFill="1" applyBorder="1" applyAlignment="1" applyProtection="1">
      <alignment horizontal="center" vertical="center" wrapText="1"/>
    </xf>
    <xf numFmtId="0" fontId="2" fillId="7" borderId="2" xfId="0" applyFont="1" applyFill="1" applyBorder="1" applyAlignment="1" applyProtection="1">
      <alignment horizontal="center" vertical="center" wrapText="1"/>
    </xf>
    <xf numFmtId="0" fontId="2" fillId="7" borderId="4" xfId="0" applyFont="1" applyFill="1" applyBorder="1" applyAlignment="1" applyProtection="1">
      <alignment vertical="center" wrapText="1"/>
    </xf>
    <xf numFmtId="0" fontId="3" fillId="7" borderId="4" xfId="0" applyFont="1" applyFill="1" applyBorder="1" applyAlignment="1" applyProtection="1">
      <alignment horizontal="center" vertical="center" wrapText="1"/>
    </xf>
    <xf numFmtId="166" fontId="24" fillId="7" borderId="6" xfId="0" applyNumberFormat="1" applyFont="1" applyFill="1" applyBorder="1" applyAlignment="1" applyProtection="1">
      <alignment vertical="center"/>
    </xf>
    <xf numFmtId="166" fontId="24" fillId="7" borderId="7" xfId="0" applyNumberFormat="1" applyFont="1" applyFill="1" applyBorder="1" applyAlignment="1" applyProtection="1">
      <alignment vertical="center"/>
    </xf>
    <xf numFmtId="166" fontId="24" fillId="7" borderId="8" xfId="0" applyNumberFormat="1" applyFont="1" applyFill="1" applyBorder="1" applyAlignment="1" applyProtection="1">
      <alignment vertical="center"/>
    </xf>
    <xf numFmtId="166" fontId="24" fillId="7" borderId="5" xfId="0" applyNumberFormat="1" applyFont="1" applyFill="1" applyBorder="1" applyAlignment="1" applyProtection="1">
      <alignment vertical="center"/>
    </xf>
    <xf numFmtId="166" fontId="24" fillId="7" borderId="25" xfId="0" applyNumberFormat="1" applyFont="1" applyFill="1" applyBorder="1" applyAlignment="1" applyProtection="1">
      <alignment vertical="center"/>
    </xf>
    <xf numFmtId="166" fontId="24" fillId="7" borderId="26" xfId="0" applyNumberFormat="1" applyFont="1" applyFill="1" applyBorder="1" applyAlignment="1" applyProtection="1">
      <alignment vertical="center"/>
    </xf>
    <xf numFmtId="0" fontId="6" fillId="0" borderId="0" xfId="0" applyFont="1" applyBorder="1" applyAlignment="1" applyProtection="1">
      <alignment horizontal="left" vertical="center" wrapText="1"/>
    </xf>
    <xf numFmtId="166" fontId="13" fillId="7" borderId="14" xfId="0" applyNumberFormat="1" applyFont="1" applyFill="1" applyBorder="1" applyAlignment="1" applyProtection="1">
      <alignment horizontal="center" vertical="center"/>
    </xf>
    <xf numFmtId="166" fontId="13" fillId="7" borderId="21" xfId="0" applyNumberFormat="1" applyFont="1" applyFill="1" applyBorder="1" applyAlignment="1" applyProtection="1">
      <alignment horizontal="center" vertical="center"/>
    </xf>
    <xf numFmtId="0" fontId="32" fillId="0" borderId="22" xfId="0" applyFont="1" applyFill="1" applyBorder="1" applyAlignment="1" applyProtection="1">
      <alignment horizontal="center" vertical="center" wrapText="1"/>
    </xf>
    <xf numFmtId="0" fontId="32" fillId="0" borderId="23" xfId="0" applyFont="1" applyFill="1" applyBorder="1" applyAlignment="1" applyProtection="1">
      <alignment horizontal="center" vertical="center" wrapText="1"/>
    </xf>
    <xf numFmtId="166" fontId="33" fillId="7" borderId="14" xfId="0" applyNumberFormat="1" applyFont="1" applyFill="1" applyBorder="1" applyAlignment="1" applyProtection="1">
      <alignment horizontal="center" vertical="center"/>
    </xf>
    <xf numFmtId="166" fontId="33" fillId="7" borderId="21" xfId="0" applyNumberFormat="1" applyFont="1" applyFill="1" applyBorder="1" applyAlignment="1" applyProtection="1">
      <alignment horizontal="center" vertical="center"/>
    </xf>
    <xf numFmtId="166" fontId="33" fillId="7" borderId="15" xfId="0" applyNumberFormat="1" applyFont="1" applyFill="1" applyBorder="1" applyAlignment="1" applyProtection="1">
      <alignment horizontal="center" vertical="center"/>
    </xf>
    <xf numFmtId="10" fontId="1" fillId="8" borderId="4" xfId="0" applyNumberFormat="1" applyFont="1" applyFill="1" applyBorder="1" applyProtection="1"/>
    <xf numFmtId="10" fontId="1" fillId="8" borderId="42" xfId="0" applyNumberFormat="1" applyFont="1" applyFill="1" applyBorder="1" applyProtection="1"/>
    <xf numFmtId="167" fontId="24" fillId="7" borderId="40" xfId="0" applyNumberFormat="1" applyFont="1" applyFill="1" applyBorder="1" applyProtection="1"/>
  </cellXfs>
  <cellStyles count="7">
    <cellStyle name="Prozent 2" xfId="3" xr:uid="{00000000-0005-0000-0000-000000000000}"/>
    <cellStyle name="Standard" xfId="0" builtinId="0"/>
    <cellStyle name="Standard 2 2" xfId="1" xr:uid="{00000000-0005-0000-0000-000002000000}"/>
    <cellStyle name="Standard 2 2 2" xfId="5" xr:uid="{E000216D-DDCF-4CF7-B0C8-CF04B5BE15A8}"/>
    <cellStyle name="Standard 3 2 2 2" xfId="6" xr:uid="{3F3899A9-F3C1-49A8-82A0-1C01004F503D}"/>
    <cellStyle name="Standard 4" xfId="2" xr:uid="{00000000-0005-0000-0000-000003000000}"/>
    <cellStyle name="Währung 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277090</xdr:colOff>
      <xdr:row>1</xdr:row>
      <xdr:rowOff>0</xdr:rowOff>
    </xdr:from>
    <xdr:to>
      <xdr:col>14</xdr:col>
      <xdr:colOff>1075576</xdr:colOff>
      <xdr:row>5</xdr:row>
      <xdr:rowOff>9338</xdr:rowOff>
    </xdr:to>
    <xdr:pic>
      <xdr:nvPicPr>
        <xdr:cNvPr id="2" name="Grafik 1" descr="1060200_O_SCHWARZ">
          <a:extLst>
            <a:ext uri="{FF2B5EF4-FFF2-40B4-BE49-F238E27FC236}">
              <a16:creationId xmlns:a16="http://schemas.microsoft.com/office/drawing/2014/main" id="{6A5CF035-53B3-469C-AC84-889B10FB6F6D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36090" y="190500"/>
          <a:ext cx="3673304" cy="771338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9"/>
  <sheetViews>
    <sheetView showGridLines="0" tabSelected="1" zoomScale="95" zoomScaleNormal="95" workbookViewId="0">
      <selection activeCell="A31" sqref="A31"/>
    </sheetView>
  </sheetViews>
  <sheetFormatPr baseColWidth="10" defaultColWidth="11.42578125" defaultRowHeight="12.75" x14ac:dyDescent="0.25"/>
  <cols>
    <col min="1" max="1" width="116.42578125" style="28" customWidth="1"/>
    <col min="2" max="4" width="11.42578125" style="28"/>
    <col min="5" max="5" width="11.5703125" style="28" customWidth="1"/>
    <col min="6" max="16384" width="11.42578125" style="28"/>
  </cols>
  <sheetData>
    <row r="1" spans="1:9" ht="13.5" thickBot="1" x14ac:dyDescent="0.3"/>
    <row r="2" spans="1:9" s="31" customFormat="1" ht="29.85" customHeight="1" thickTop="1" thickBot="1" x14ac:dyDescent="0.3">
      <c r="A2" s="29" t="s">
        <v>130</v>
      </c>
      <c r="B2" s="30"/>
      <c r="C2" s="30"/>
      <c r="D2" s="30"/>
      <c r="E2" s="30"/>
      <c r="F2" s="30"/>
      <c r="G2" s="30"/>
      <c r="H2" s="30"/>
      <c r="I2" s="30"/>
    </row>
    <row r="3" spans="1:9" s="31" customFormat="1" ht="24" thickTop="1" x14ac:dyDescent="0.25">
      <c r="A3" s="32"/>
      <c r="B3" s="30"/>
      <c r="C3" s="30"/>
      <c r="D3" s="30"/>
      <c r="E3" s="30"/>
      <c r="F3" s="30"/>
      <c r="G3" s="30"/>
      <c r="H3" s="30"/>
      <c r="I3" s="30"/>
    </row>
    <row r="4" spans="1:9" ht="23.25" x14ac:dyDescent="0.25">
      <c r="A4" s="32"/>
    </row>
    <row r="5" spans="1:9" s="34" customFormat="1" ht="18.75" x14ac:dyDescent="0.25">
      <c r="A5" s="33" t="s">
        <v>131</v>
      </c>
    </row>
    <row r="7" spans="1:9" ht="13.5" thickBot="1" x14ac:dyDescent="0.3"/>
    <row r="8" spans="1:9" ht="5.25" customHeight="1" x14ac:dyDescent="0.25">
      <c r="A8" s="35"/>
    </row>
    <row r="9" spans="1:9" ht="14.25" customHeight="1" x14ac:dyDescent="0.25">
      <c r="A9" s="36" t="s">
        <v>132</v>
      </c>
    </row>
    <row r="10" spans="1:9" ht="14.25" customHeight="1" x14ac:dyDescent="0.25">
      <c r="A10" s="36" t="s">
        <v>133</v>
      </c>
    </row>
    <row r="11" spans="1:9" ht="18.95" customHeight="1" x14ac:dyDescent="0.25">
      <c r="A11" s="37" t="s">
        <v>203</v>
      </c>
    </row>
    <row r="12" spans="1:9" ht="19.5" customHeight="1" x14ac:dyDescent="0.25">
      <c r="A12" s="36" t="s">
        <v>134</v>
      </c>
    </row>
    <row r="13" spans="1:9" ht="20.25" customHeight="1" x14ac:dyDescent="0.25">
      <c r="A13" s="36" t="s">
        <v>135</v>
      </c>
    </row>
    <row r="14" spans="1:9" ht="31.7" customHeight="1" x14ac:dyDescent="0.25">
      <c r="A14" s="38" t="s">
        <v>136</v>
      </c>
    </row>
    <row r="15" spans="1:9" ht="30.75" customHeight="1" x14ac:dyDescent="0.25">
      <c r="A15" s="39"/>
    </row>
    <row r="16" spans="1:9" ht="7.5" customHeight="1" thickBot="1" x14ac:dyDescent="0.3">
      <c r="A16" s="40"/>
    </row>
    <row r="18" spans="1:1" ht="13.5" thickBot="1" x14ac:dyDescent="0.3"/>
    <row r="19" spans="1:1" ht="33.75" thickBot="1" x14ac:dyDescent="0.3">
      <c r="A19" s="41" t="s">
        <v>137</v>
      </c>
    </row>
  </sheetData>
  <sheetProtection algorithmName="SHA-512" hashValue="AxhoTGXGsb/CtU0IHVUBo7eYgIaTT0NY0rmxY13dAy/XB/3YIzxJnIj4lqVnPYbV3dUWhmOtRHD3KA7Pb8uQ5w==" saltValue="A+ob7tQAzn8Ac8XgFJENag==" spinCount="100000" sheet="1" selectLockedCells="1" selectUnlockedCells="1"/>
  <printOptions horizontalCentered="1"/>
  <pageMargins left="0.78740157480314965" right="0.78740157480314965" top="0.59055118110236227" bottom="0.59055118110236227" header="0.43307086614173229" footer="0.51181102362204722"/>
  <pageSetup paperSize="9" scale="80" fitToHeight="2" orientation="portrait" horizontalDpi="300" verticalDpi="300" r:id="rId1"/>
  <headerFooter alignWithMargins="0">
    <oddFooter>&amp;L&amp;8Vorbemerkungen&amp;R&amp;8Seite &amp;P von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85"/>
  <sheetViews>
    <sheetView zoomScaleNormal="100" zoomScaleSheetLayoutView="100" workbookViewId="0">
      <selection activeCell="A29" sqref="A28:A29"/>
    </sheetView>
  </sheetViews>
  <sheetFormatPr baseColWidth="10" defaultRowHeight="15" x14ac:dyDescent="0.25"/>
  <cols>
    <col min="1" max="1" width="8.5703125" bestFit="1" customWidth="1"/>
    <col min="2" max="2" width="24.42578125" bestFit="1" customWidth="1"/>
    <col min="3" max="3" width="20.140625" bestFit="1" customWidth="1"/>
    <col min="4" max="4" width="15.28515625" bestFit="1" customWidth="1"/>
    <col min="5" max="5" width="9.42578125" bestFit="1" customWidth="1"/>
    <col min="6" max="6" width="25.7109375" bestFit="1" customWidth="1"/>
    <col min="7" max="7" width="15.140625" bestFit="1" customWidth="1"/>
    <col min="8" max="8" width="34" bestFit="1" customWidth="1"/>
    <col min="9" max="9" width="25.42578125" bestFit="1" customWidth="1"/>
    <col min="10" max="10" width="16" bestFit="1" customWidth="1"/>
    <col min="11" max="11" width="21.42578125" bestFit="1" customWidth="1"/>
    <col min="12" max="12" width="10.7109375" customWidth="1"/>
    <col min="13" max="13" width="17.28515625" customWidth="1"/>
    <col min="14" max="14" width="15.5703125" customWidth="1"/>
    <col min="15" max="15" width="21.5703125" customWidth="1"/>
  </cols>
  <sheetData>
    <row r="1" spans="1:17" x14ac:dyDescent="0.25">
      <c r="A1" s="118" t="s">
        <v>152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</row>
    <row r="3" spans="1:17" ht="18" customHeight="1" x14ac:dyDescent="0.25">
      <c r="A3" s="42"/>
      <c r="B3" s="114" t="s">
        <v>0</v>
      </c>
      <c r="C3" s="114"/>
      <c r="D3" s="114"/>
      <c r="E3" s="114"/>
      <c r="F3" s="115"/>
      <c r="G3" s="116" t="s">
        <v>1</v>
      </c>
      <c r="H3" s="114"/>
      <c r="I3" s="114"/>
      <c r="J3" s="114"/>
      <c r="K3" s="114"/>
      <c r="L3" s="117" t="s">
        <v>138</v>
      </c>
      <c r="M3" s="117"/>
      <c r="N3" s="117"/>
      <c r="O3" s="117"/>
      <c r="P3" s="117"/>
      <c r="Q3" s="117"/>
    </row>
    <row r="4" spans="1:17" ht="88.5" x14ac:dyDescent="0.25">
      <c r="A4" s="16" t="s">
        <v>139</v>
      </c>
      <c r="B4" s="16" t="s">
        <v>2</v>
      </c>
      <c r="C4" s="16" t="s">
        <v>150</v>
      </c>
      <c r="D4" s="15" t="s">
        <v>3</v>
      </c>
      <c r="E4" s="15" t="s">
        <v>4</v>
      </c>
      <c r="F4" s="15" t="s">
        <v>5</v>
      </c>
      <c r="G4" s="15" t="s">
        <v>140</v>
      </c>
      <c r="H4" s="15" t="s">
        <v>6</v>
      </c>
      <c r="I4" s="15" t="s">
        <v>7</v>
      </c>
      <c r="J4" s="15" t="s">
        <v>8</v>
      </c>
      <c r="K4" s="16" t="s">
        <v>9</v>
      </c>
      <c r="L4" s="15" t="s">
        <v>10</v>
      </c>
      <c r="M4" s="15" t="s">
        <v>141</v>
      </c>
      <c r="N4" s="15" t="s">
        <v>105</v>
      </c>
      <c r="O4" s="15" t="s">
        <v>107</v>
      </c>
      <c r="P4" s="15" t="s">
        <v>176</v>
      </c>
      <c r="Q4" s="15" t="s">
        <v>163</v>
      </c>
    </row>
    <row r="6" spans="1:17" x14ac:dyDescent="0.25">
      <c r="A6" s="43" t="s">
        <v>142</v>
      </c>
      <c r="B6" s="2" t="s">
        <v>53</v>
      </c>
      <c r="C6" s="1" t="s">
        <v>145</v>
      </c>
      <c r="D6" s="1" t="s">
        <v>54</v>
      </c>
      <c r="E6" s="3">
        <v>4626</v>
      </c>
      <c r="F6" s="1" t="s">
        <v>55</v>
      </c>
      <c r="G6" s="1">
        <v>30</v>
      </c>
      <c r="H6" s="4" t="s">
        <v>12</v>
      </c>
      <c r="I6" s="1" t="s">
        <v>56</v>
      </c>
      <c r="J6" s="1" t="s">
        <v>17</v>
      </c>
      <c r="K6" s="1" t="s">
        <v>26</v>
      </c>
      <c r="L6" s="1">
        <v>1995</v>
      </c>
      <c r="M6" s="44">
        <v>46023</v>
      </c>
      <c r="N6" s="62">
        <v>45671</v>
      </c>
      <c r="O6" s="62">
        <v>45671</v>
      </c>
      <c r="P6" s="44" t="s">
        <v>110</v>
      </c>
      <c r="Q6" s="63"/>
    </row>
    <row r="7" spans="1:17" x14ac:dyDescent="0.25">
      <c r="A7" s="43" t="s">
        <v>142</v>
      </c>
      <c r="B7" s="2" t="s">
        <v>60</v>
      </c>
      <c r="C7" s="1" t="s">
        <v>145</v>
      </c>
      <c r="D7" s="1" t="s">
        <v>61</v>
      </c>
      <c r="E7" s="3">
        <v>4600</v>
      </c>
      <c r="F7" s="1" t="s">
        <v>62</v>
      </c>
      <c r="G7" s="1">
        <v>60</v>
      </c>
      <c r="H7" s="4" t="s">
        <v>12</v>
      </c>
      <c r="I7" s="1" t="s">
        <v>63</v>
      </c>
      <c r="J7" s="1" t="s">
        <v>11</v>
      </c>
      <c r="K7" s="1" t="s">
        <v>31</v>
      </c>
      <c r="L7" s="1">
        <v>1997</v>
      </c>
      <c r="M7" s="44">
        <v>46023</v>
      </c>
      <c r="N7" s="62">
        <v>45671</v>
      </c>
      <c r="O7" s="62">
        <v>45671</v>
      </c>
      <c r="P7" s="44" t="s">
        <v>110</v>
      </c>
      <c r="Q7" s="63"/>
    </row>
    <row r="8" spans="1:17" x14ac:dyDescent="0.25">
      <c r="A8" s="43" t="s">
        <v>157</v>
      </c>
      <c r="B8" s="1" t="s">
        <v>13</v>
      </c>
      <c r="C8" s="1" t="s">
        <v>146</v>
      </c>
      <c r="D8" s="1" t="s">
        <v>14</v>
      </c>
      <c r="E8" s="3">
        <v>99438</v>
      </c>
      <c r="F8" s="1" t="s">
        <v>15</v>
      </c>
      <c r="G8" s="1">
        <v>20</v>
      </c>
      <c r="H8" s="4" t="s">
        <v>12</v>
      </c>
      <c r="I8" s="1" t="s">
        <v>16</v>
      </c>
      <c r="J8" s="1" t="s">
        <v>17</v>
      </c>
      <c r="K8" s="1" t="s">
        <v>18</v>
      </c>
      <c r="L8" s="1"/>
      <c r="M8" s="44">
        <v>46023</v>
      </c>
      <c r="N8" s="62">
        <v>45717</v>
      </c>
      <c r="O8" s="62">
        <v>45717</v>
      </c>
      <c r="P8" s="44" t="s">
        <v>106</v>
      </c>
      <c r="Q8" s="63"/>
    </row>
    <row r="9" spans="1:17" x14ac:dyDescent="0.25">
      <c r="A9" s="43" t="s">
        <v>153</v>
      </c>
      <c r="B9" s="1" t="s">
        <v>27</v>
      </c>
      <c r="C9" s="1" t="s">
        <v>146</v>
      </c>
      <c r="D9" s="1" t="s">
        <v>19</v>
      </c>
      <c r="E9" s="3">
        <v>99510</v>
      </c>
      <c r="F9" s="4" t="s">
        <v>28</v>
      </c>
      <c r="G9" s="1">
        <v>130</v>
      </c>
      <c r="H9" s="4" t="s">
        <v>12</v>
      </c>
      <c r="I9" s="2" t="s">
        <v>29</v>
      </c>
      <c r="J9" s="2" t="s">
        <v>20</v>
      </c>
      <c r="K9" s="1" t="s">
        <v>30</v>
      </c>
      <c r="L9" s="1">
        <v>2002</v>
      </c>
      <c r="M9" s="44">
        <v>46023</v>
      </c>
      <c r="N9" s="62">
        <v>45860</v>
      </c>
      <c r="O9" s="62">
        <v>45505</v>
      </c>
      <c r="P9" s="44" t="s">
        <v>110</v>
      </c>
      <c r="Q9" s="63"/>
    </row>
    <row r="10" spans="1:17" x14ac:dyDescent="0.25">
      <c r="A10" s="43" t="s">
        <v>142</v>
      </c>
      <c r="B10" s="2" t="s">
        <v>151</v>
      </c>
      <c r="C10" s="1" t="s">
        <v>50</v>
      </c>
      <c r="D10" s="1" t="s">
        <v>50</v>
      </c>
      <c r="E10" s="3">
        <v>7551</v>
      </c>
      <c r="F10" s="1" t="s">
        <v>51</v>
      </c>
      <c r="G10" s="1">
        <v>60</v>
      </c>
      <c r="H10" s="4" t="s">
        <v>12</v>
      </c>
      <c r="I10" s="1" t="s">
        <v>52</v>
      </c>
      <c r="J10" s="1" t="s">
        <v>20</v>
      </c>
      <c r="K10" s="1" t="s">
        <v>32</v>
      </c>
      <c r="L10" s="1">
        <v>2002</v>
      </c>
      <c r="M10" s="44">
        <v>46023</v>
      </c>
      <c r="N10" s="62">
        <v>45671</v>
      </c>
      <c r="O10" s="62">
        <v>45671</v>
      </c>
      <c r="P10" s="44" t="s">
        <v>110</v>
      </c>
      <c r="Q10" s="63"/>
    </row>
    <row r="11" spans="1:17" x14ac:dyDescent="0.25">
      <c r="A11" s="43" t="s">
        <v>142</v>
      </c>
      <c r="B11" s="2" t="s">
        <v>103</v>
      </c>
      <c r="C11" s="1" t="s">
        <v>50</v>
      </c>
      <c r="D11" s="1" t="s">
        <v>50</v>
      </c>
      <c r="E11" s="3">
        <v>7545</v>
      </c>
      <c r="F11" s="1" t="s">
        <v>57</v>
      </c>
      <c r="G11" s="1">
        <v>80</v>
      </c>
      <c r="H11" s="4" t="s">
        <v>12</v>
      </c>
      <c r="I11" s="1" t="s">
        <v>58</v>
      </c>
      <c r="J11" s="1" t="s">
        <v>20</v>
      </c>
      <c r="K11" s="1" t="s">
        <v>59</v>
      </c>
      <c r="L11" s="1">
        <v>1996</v>
      </c>
      <c r="M11" s="44">
        <v>46023</v>
      </c>
      <c r="N11" s="62">
        <v>45671</v>
      </c>
      <c r="O11" s="62">
        <v>45671</v>
      </c>
      <c r="P11" s="44" t="s">
        <v>110</v>
      </c>
      <c r="Q11" s="63"/>
    </row>
    <row r="12" spans="1:17" ht="45" x14ac:dyDescent="0.25">
      <c r="A12" s="43" t="s">
        <v>142</v>
      </c>
      <c r="B12" s="2" t="s">
        <v>102</v>
      </c>
      <c r="C12" s="1" t="s">
        <v>50</v>
      </c>
      <c r="D12" s="1" t="s">
        <v>50</v>
      </c>
      <c r="E12" s="3">
        <v>7545</v>
      </c>
      <c r="F12" s="1" t="s">
        <v>64</v>
      </c>
      <c r="G12" s="1">
        <v>167</v>
      </c>
      <c r="H12" s="4" t="s">
        <v>173</v>
      </c>
      <c r="I12" s="1" t="s">
        <v>159</v>
      </c>
      <c r="J12" s="1" t="s">
        <v>160</v>
      </c>
      <c r="K12" s="1" t="s">
        <v>161</v>
      </c>
      <c r="L12" s="1">
        <v>2024</v>
      </c>
      <c r="M12" s="44"/>
      <c r="N12" s="62"/>
      <c r="O12" s="62"/>
      <c r="P12" s="44" t="s">
        <v>110</v>
      </c>
      <c r="Q12" s="64" t="s">
        <v>174</v>
      </c>
    </row>
    <row r="13" spans="1:17" x14ac:dyDescent="0.25">
      <c r="A13" s="43" t="s">
        <v>154</v>
      </c>
      <c r="B13" s="2" t="s">
        <v>108</v>
      </c>
      <c r="C13" s="1" t="s">
        <v>50</v>
      </c>
      <c r="D13" s="1" t="s">
        <v>50</v>
      </c>
      <c r="E13" s="3">
        <v>7545</v>
      </c>
      <c r="F13" s="1" t="s">
        <v>109</v>
      </c>
      <c r="G13" s="1">
        <v>30</v>
      </c>
      <c r="H13" s="4" t="s">
        <v>12</v>
      </c>
      <c r="I13" s="1" t="s">
        <v>85</v>
      </c>
      <c r="J13" s="1" t="s">
        <v>17</v>
      </c>
      <c r="K13" s="1" t="s">
        <v>86</v>
      </c>
      <c r="L13" s="1">
        <v>2001</v>
      </c>
      <c r="M13" s="44">
        <v>46023</v>
      </c>
      <c r="N13" s="62">
        <v>45672</v>
      </c>
      <c r="O13" s="62">
        <v>45672</v>
      </c>
      <c r="P13" s="44" t="s">
        <v>110</v>
      </c>
      <c r="Q13" s="63"/>
    </row>
    <row r="14" spans="1:17" x14ac:dyDescent="0.25">
      <c r="A14" s="43" t="s">
        <v>142</v>
      </c>
      <c r="B14" s="2" t="s">
        <v>81</v>
      </c>
      <c r="C14" s="1" t="s">
        <v>82</v>
      </c>
      <c r="D14" s="1" t="s">
        <v>82</v>
      </c>
      <c r="E14" s="3">
        <v>7973</v>
      </c>
      <c r="F14" s="1" t="s">
        <v>83</v>
      </c>
      <c r="G14" s="1">
        <v>60</v>
      </c>
      <c r="H14" s="4" t="s">
        <v>12</v>
      </c>
      <c r="I14" s="1" t="s">
        <v>52</v>
      </c>
      <c r="J14" s="1" t="s">
        <v>17</v>
      </c>
      <c r="K14" s="1" t="s">
        <v>84</v>
      </c>
      <c r="L14" s="1">
        <v>2000</v>
      </c>
      <c r="M14" s="44">
        <v>46023</v>
      </c>
      <c r="N14" s="62">
        <v>45672</v>
      </c>
      <c r="O14" s="62">
        <v>45672</v>
      </c>
      <c r="P14" s="44" t="s">
        <v>110</v>
      </c>
      <c r="Q14" s="63"/>
    </row>
    <row r="15" spans="1:17" x14ac:dyDescent="0.25">
      <c r="A15" s="43" t="s">
        <v>156</v>
      </c>
      <c r="B15" s="2" t="s">
        <v>94</v>
      </c>
      <c r="C15" s="1" t="s">
        <v>147</v>
      </c>
      <c r="D15" s="1" t="s">
        <v>65</v>
      </c>
      <c r="E15" s="3">
        <v>7607</v>
      </c>
      <c r="F15" s="1" t="s">
        <v>66</v>
      </c>
      <c r="G15" s="1">
        <v>56</v>
      </c>
      <c r="H15" s="4" t="s">
        <v>12</v>
      </c>
      <c r="I15" s="1" t="s">
        <v>67</v>
      </c>
      <c r="J15" s="1" t="s">
        <v>20</v>
      </c>
      <c r="K15" s="1" t="s">
        <v>68</v>
      </c>
      <c r="L15" s="1">
        <v>2001</v>
      </c>
      <c r="M15" s="44">
        <v>46023</v>
      </c>
      <c r="N15" s="62">
        <v>45561</v>
      </c>
      <c r="O15" s="62">
        <v>45561</v>
      </c>
      <c r="P15" s="44" t="s">
        <v>106</v>
      </c>
      <c r="Q15" s="63"/>
    </row>
    <row r="16" spans="1:17" x14ac:dyDescent="0.25">
      <c r="A16" s="43" t="s">
        <v>156</v>
      </c>
      <c r="B16" s="2" t="s">
        <v>100</v>
      </c>
      <c r="C16" s="1" t="s">
        <v>147</v>
      </c>
      <c r="D16" s="1" t="s">
        <v>101</v>
      </c>
      <c r="E16" s="3">
        <v>7629</v>
      </c>
      <c r="F16" s="1" t="s">
        <v>69</v>
      </c>
      <c r="G16" s="1">
        <v>55</v>
      </c>
      <c r="H16" s="4" t="s">
        <v>12</v>
      </c>
      <c r="I16" s="1" t="s">
        <v>158</v>
      </c>
      <c r="J16" s="1" t="s">
        <v>17</v>
      </c>
      <c r="K16" s="1" t="s">
        <v>37</v>
      </c>
      <c r="L16" s="1">
        <v>2001</v>
      </c>
      <c r="M16" s="44">
        <v>46023</v>
      </c>
      <c r="N16" s="62">
        <v>45561</v>
      </c>
      <c r="O16" s="62">
        <v>45561</v>
      </c>
      <c r="P16" s="44" t="s">
        <v>106</v>
      </c>
      <c r="Q16" s="63"/>
    </row>
    <row r="17" spans="1:17" x14ac:dyDescent="0.25">
      <c r="A17" s="43" t="s">
        <v>144</v>
      </c>
      <c r="B17" s="2" t="s">
        <v>70</v>
      </c>
      <c r="C17" s="1" t="s">
        <v>147</v>
      </c>
      <c r="D17" s="1" t="s">
        <v>71</v>
      </c>
      <c r="E17" s="3">
        <v>7768</v>
      </c>
      <c r="F17" s="1" t="s">
        <v>72</v>
      </c>
      <c r="G17" s="1">
        <v>15</v>
      </c>
      <c r="H17" s="4" t="s">
        <v>73</v>
      </c>
      <c r="I17" s="1" t="s">
        <v>74</v>
      </c>
      <c r="J17" s="1" t="s">
        <v>11</v>
      </c>
      <c r="K17" s="1" t="s">
        <v>75</v>
      </c>
      <c r="L17" s="1"/>
      <c r="M17" s="44">
        <v>46023</v>
      </c>
      <c r="N17" s="62">
        <v>45536</v>
      </c>
      <c r="O17" s="62">
        <v>45536</v>
      </c>
      <c r="P17" s="44" t="s">
        <v>110</v>
      </c>
      <c r="Q17" s="63"/>
    </row>
    <row r="18" spans="1:17" x14ac:dyDescent="0.25">
      <c r="A18" s="43" t="s">
        <v>156</v>
      </c>
      <c r="B18" s="2" t="s">
        <v>76</v>
      </c>
      <c r="C18" s="1" t="s">
        <v>147</v>
      </c>
      <c r="D18" s="1" t="s">
        <v>77</v>
      </c>
      <c r="E18" s="3">
        <v>7646</v>
      </c>
      <c r="F18" s="1" t="s">
        <v>78</v>
      </c>
      <c r="G18" s="1">
        <v>40</v>
      </c>
      <c r="H18" s="4" t="s">
        <v>12</v>
      </c>
      <c r="I18" s="1" t="s">
        <v>79</v>
      </c>
      <c r="J18" s="1" t="s">
        <v>17</v>
      </c>
      <c r="K18" s="1" t="s">
        <v>80</v>
      </c>
      <c r="L18" s="1">
        <v>1996</v>
      </c>
      <c r="M18" s="44">
        <v>46023</v>
      </c>
      <c r="N18" s="62">
        <v>45721</v>
      </c>
      <c r="O18" s="62">
        <v>45721</v>
      </c>
      <c r="P18" s="44" t="s">
        <v>106</v>
      </c>
      <c r="Q18" s="63"/>
    </row>
    <row r="19" spans="1:17" ht="30" x14ac:dyDescent="0.25">
      <c r="A19" s="43" t="s">
        <v>156</v>
      </c>
      <c r="B19" s="2" t="s">
        <v>164</v>
      </c>
      <c r="C19" s="1" t="s">
        <v>147</v>
      </c>
      <c r="D19" s="1" t="s">
        <v>38</v>
      </c>
      <c r="E19" s="3">
        <v>7407</v>
      </c>
      <c r="F19" s="1" t="s">
        <v>165</v>
      </c>
      <c r="G19" s="1">
        <v>250</v>
      </c>
      <c r="H19" s="4" t="s">
        <v>167</v>
      </c>
      <c r="I19" s="1" t="s">
        <v>168</v>
      </c>
      <c r="J19" s="1" t="s">
        <v>11</v>
      </c>
      <c r="K19" s="1" t="s">
        <v>169</v>
      </c>
      <c r="L19" s="1">
        <v>2021</v>
      </c>
      <c r="M19" s="44">
        <v>46388</v>
      </c>
      <c r="N19" s="62">
        <v>45870</v>
      </c>
      <c r="O19" s="62">
        <v>45870</v>
      </c>
      <c r="P19" s="44" t="s">
        <v>110</v>
      </c>
      <c r="Q19" s="64" t="s">
        <v>166</v>
      </c>
    </row>
    <row r="20" spans="1:17" x14ac:dyDescent="0.25">
      <c r="A20" s="43" t="s">
        <v>156</v>
      </c>
      <c r="B20" s="2" t="s">
        <v>93</v>
      </c>
      <c r="C20" s="1" t="s">
        <v>148</v>
      </c>
      <c r="D20" s="1" t="s">
        <v>38</v>
      </c>
      <c r="E20" s="3">
        <v>7407</v>
      </c>
      <c r="F20" s="1" t="s">
        <v>39</v>
      </c>
      <c r="G20" s="1">
        <v>80</v>
      </c>
      <c r="H20" s="4" t="s">
        <v>12</v>
      </c>
      <c r="I20" s="1" t="s">
        <v>162</v>
      </c>
      <c r="J20" s="1"/>
      <c r="K20" s="1"/>
      <c r="L20" s="1">
        <v>1998</v>
      </c>
      <c r="M20" s="44">
        <v>46023</v>
      </c>
      <c r="N20" s="62">
        <v>45708</v>
      </c>
      <c r="O20" s="62">
        <v>45708</v>
      </c>
      <c r="P20" s="44" t="s">
        <v>106</v>
      </c>
      <c r="Q20" s="63"/>
    </row>
    <row r="21" spans="1:17" x14ac:dyDescent="0.25">
      <c r="A21" s="43" t="s">
        <v>156</v>
      </c>
      <c r="B21" s="2" t="s">
        <v>95</v>
      </c>
      <c r="C21" s="1" t="s">
        <v>148</v>
      </c>
      <c r="D21" s="1" t="s">
        <v>96</v>
      </c>
      <c r="E21" s="3">
        <v>7318</v>
      </c>
      <c r="F21" s="1" t="s">
        <v>97</v>
      </c>
      <c r="G21" s="1">
        <v>150</v>
      </c>
      <c r="H21" s="4" t="s">
        <v>12</v>
      </c>
      <c r="I21" s="1" t="s">
        <v>99</v>
      </c>
      <c r="J21" s="1" t="s">
        <v>20</v>
      </c>
      <c r="K21" s="1" t="s">
        <v>98</v>
      </c>
      <c r="L21" s="1">
        <v>2004</v>
      </c>
      <c r="M21" s="44">
        <v>46023</v>
      </c>
      <c r="N21" s="62">
        <v>45727</v>
      </c>
      <c r="O21" s="62">
        <v>45727</v>
      </c>
      <c r="P21" s="44" t="s">
        <v>106</v>
      </c>
      <c r="Q21" s="63"/>
    </row>
    <row r="22" spans="1:17" x14ac:dyDescent="0.25">
      <c r="A22" s="43" t="s">
        <v>142</v>
      </c>
      <c r="B22" s="2" t="s">
        <v>33</v>
      </c>
      <c r="C22" s="1" t="s">
        <v>149</v>
      </c>
      <c r="D22" s="1" t="s">
        <v>34</v>
      </c>
      <c r="E22" s="3">
        <v>7391</v>
      </c>
      <c r="F22" s="1" t="s">
        <v>35</v>
      </c>
      <c r="G22" s="1">
        <v>50</v>
      </c>
      <c r="H22" s="4" t="s">
        <v>12</v>
      </c>
      <c r="I22" s="1" t="s">
        <v>36</v>
      </c>
      <c r="J22" s="1" t="s">
        <v>17</v>
      </c>
      <c r="K22" s="1" t="s">
        <v>37</v>
      </c>
      <c r="L22" s="1">
        <v>1998</v>
      </c>
      <c r="M22" s="44">
        <v>46023</v>
      </c>
      <c r="N22" s="62">
        <v>45708</v>
      </c>
      <c r="O22" s="62">
        <v>45708</v>
      </c>
      <c r="P22" s="44" t="s">
        <v>110</v>
      </c>
      <c r="Q22" s="63"/>
    </row>
    <row r="23" spans="1:17" ht="45" x14ac:dyDescent="0.25">
      <c r="A23" s="43" t="s">
        <v>156</v>
      </c>
      <c r="B23" s="2" t="s">
        <v>43</v>
      </c>
      <c r="C23" s="1" t="s">
        <v>149</v>
      </c>
      <c r="D23" s="1" t="s">
        <v>44</v>
      </c>
      <c r="E23" s="3">
        <v>7901</v>
      </c>
      <c r="F23" s="1" t="s">
        <v>45</v>
      </c>
      <c r="G23" s="1">
        <v>63</v>
      </c>
      <c r="H23" s="4" t="s">
        <v>40</v>
      </c>
      <c r="I23" s="1" t="s">
        <v>41</v>
      </c>
      <c r="J23" s="1" t="s">
        <v>42</v>
      </c>
      <c r="K23" s="1" t="s">
        <v>46</v>
      </c>
      <c r="L23" s="1">
        <v>1985</v>
      </c>
      <c r="M23" s="44">
        <v>46023</v>
      </c>
      <c r="N23" s="62">
        <v>45708</v>
      </c>
      <c r="O23" s="62">
        <v>45708</v>
      </c>
      <c r="P23" s="44" t="s">
        <v>106</v>
      </c>
      <c r="Q23" s="64" t="s">
        <v>175</v>
      </c>
    </row>
    <row r="24" spans="1:17" x14ac:dyDescent="0.25">
      <c r="A24" s="43" t="s">
        <v>142</v>
      </c>
      <c r="B24" s="2" t="s">
        <v>104</v>
      </c>
      <c r="C24" s="1" t="s">
        <v>149</v>
      </c>
      <c r="D24" s="1" t="s">
        <v>47</v>
      </c>
      <c r="E24" s="3">
        <v>7356</v>
      </c>
      <c r="F24" s="1" t="s">
        <v>48</v>
      </c>
      <c r="G24" s="1">
        <v>30</v>
      </c>
      <c r="H24" s="4" t="s">
        <v>12</v>
      </c>
      <c r="I24" s="1" t="s">
        <v>16</v>
      </c>
      <c r="J24" s="1" t="s">
        <v>17</v>
      </c>
      <c r="K24" s="1" t="s">
        <v>49</v>
      </c>
      <c r="L24" s="1">
        <v>2001</v>
      </c>
      <c r="M24" s="44">
        <v>46023</v>
      </c>
      <c r="N24" s="62">
        <v>45670</v>
      </c>
      <c r="O24" s="62">
        <v>45670</v>
      </c>
      <c r="P24" s="44" t="s">
        <v>110</v>
      </c>
      <c r="Q24" s="63"/>
    </row>
    <row r="25" spans="1:17" x14ac:dyDescent="0.25">
      <c r="A25" s="43" t="s">
        <v>155</v>
      </c>
      <c r="B25" s="1" t="s">
        <v>21</v>
      </c>
      <c r="C25" s="1" t="s">
        <v>22</v>
      </c>
      <c r="D25" s="1" t="s">
        <v>22</v>
      </c>
      <c r="E25" s="3">
        <v>99510</v>
      </c>
      <c r="F25" s="4" t="s">
        <v>23</v>
      </c>
      <c r="G25" s="1">
        <v>40</v>
      </c>
      <c r="H25" s="4" t="s">
        <v>12</v>
      </c>
      <c r="I25" s="1" t="s">
        <v>24</v>
      </c>
      <c r="J25" s="1"/>
      <c r="K25" s="2" t="s">
        <v>25</v>
      </c>
      <c r="L25" s="2">
        <v>1996</v>
      </c>
      <c r="M25" s="44">
        <v>46023</v>
      </c>
      <c r="N25" s="62">
        <v>45861</v>
      </c>
      <c r="O25" s="62">
        <v>45483</v>
      </c>
      <c r="P25" s="44" t="s">
        <v>110</v>
      </c>
      <c r="Q25" s="63"/>
    </row>
    <row r="26" spans="1:17" x14ac:dyDescent="0.25">
      <c r="A26" s="43" t="s">
        <v>143</v>
      </c>
      <c r="B26" s="2" t="s">
        <v>87</v>
      </c>
      <c r="C26" s="1" t="s">
        <v>88</v>
      </c>
      <c r="D26" s="1" t="s">
        <v>88</v>
      </c>
      <c r="E26" s="3">
        <v>96515</v>
      </c>
      <c r="F26" s="1" t="s">
        <v>89</v>
      </c>
      <c r="G26" s="1">
        <v>66</v>
      </c>
      <c r="H26" s="5" t="s">
        <v>12</v>
      </c>
      <c r="I26" s="2" t="s">
        <v>90</v>
      </c>
      <c r="J26" s="2" t="s">
        <v>91</v>
      </c>
      <c r="K26" s="2" t="s">
        <v>92</v>
      </c>
      <c r="L26" s="1">
        <v>2003</v>
      </c>
      <c r="M26" s="44">
        <v>46023</v>
      </c>
      <c r="N26" s="62">
        <v>45670</v>
      </c>
      <c r="O26" s="62">
        <v>45670</v>
      </c>
      <c r="P26" s="44" t="s">
        <v>110</v>
      </c>
      <c r="Q26" s="63"/>
    </row>
    <row r="27" spans="1:17" x14ac:dyDescent="0.25">
      <c r="A27" s="6"/>
      <c r="B27" s="7"/>
      <c r="C27" s="9"/>
      <c r="D27" s="9"/>
      <c r="E27" s="12"/>
      <c r="F27" s="9"/>
      <c r="G27" s="9"/>
      <c r="H27" s="13"/>
      <c r="I27" s="9"/>
      <c r="J27" s="9"/>
      <c r="K27" s="9"/>
      <c r="L27" s="9"/>
      <c r="M27" s="45"/>
      <c r="N27" s="14"/>
      <c r="O27" s="14"/>
    </row>
    <row r="28" spans="1:17" x14ac:dyDescent="0.25">
      <c r="A28" s="6"/>
      <c r="B28" s="7"/>
      <c r="C28" s="9"/>
      <c r="D28" s="9"/>
      <c r="E28" s="12"/>
      <c r="F28" s="9"/>
      <c r="G28" s="9"/>
      <c r="H28" s="13"/>
      <c r="I28" s="9"/>
      <c r="J28" s="9"/>
      <c r="K28" s="9"/>
      <c r="L28" s="9"/>
      <c r="M28" s="45"/>
      <c r="N28" s="14"/>
      <c r="O28" s="14"/>
    </row>
    <row r="29" spans="1:17" x14ac:dyDescent="0.25">
      <c r="A29" s="6"/>
      <c r="B29" s="7"/>
      <c r="C29" s="9"/>
      <c r="D29" s="9"/>
      <c r="E29" s="12"/>
      <c r="F29" s="9"/>
      <c r="G29" s="9"/>
      <c r="H29" s="13"/>
      <c r="I29" s="9"/>
      <c r="J29" s="9"/>
      <c r="K29" s="9"/>
      <c r="L29" s="9"/>
      <c r="M29" s="45"/>
      <c r="N29" s="14"/>
      <c r="O29" s="14"/>
    </row>
    <row r="30" spans="1:17" x14ac:dyDescent="0.25">
      <c r="A30" s="6"/>
      <c r="B30" s="7"/>
      <c r="C30" s="9"/>
      <c r="D30" s="9"/>
      <c r="E30" s="12"/>
      <c r="F30" s="9"/>
      <c r="G30" s="9"/>
      <c r="H30" s="13"/>
      <c r="I30" s="9"/>
      <c r="J30" s="9"/>
      <c r="K30" s="9"/>
      <c r="L30" s="9"/>
      <c r="M30" s="45"/>
      <c r="N30" s="14"/>
      <c r="O30" s="14"/>
    </row>
    <row r="31" spans="1:17" x14ac:dyDescent="0.25">
      <c r="A31" s="6"/>
      <c r="B31" s="7"/>
      <c r="C31" s="9"/>
      <c r="D31" s="9"/>
      <c r="E31" s="12"/>
      <c r="F31" s="9"/>
      <c r="G31" s="9"/>
      <c r="H31" s="13"/>
      <c r="I31" s="9"/>
      <c r="J31" s="9"/>
      <c r="K31" s="9"/>
      <c r="L31" s="9"/>
      <c r="M31" s="45"/>
      <c r="N31" s="14"/>
      <c r="O31" s="14"/>
    </row>
    <row r="32" spans="1:17" x14ac:dyDescent="0.25">
      <c r="A32" s="6"/>
      <c r="B32" s="7"/>
      <c r="C32" s="9"/>
      <c r="D32" s="9"/>
      <c r="E32" s="12"/>
      <c r="F32" s="9"/>
      <c r="G32" s="9"/>
      <c r="H32" s="13"/>
      <c r="I32" s="9"/>
      <c r="J32" s="9"/>
      <c r="K32" s="9"/>
      <c r="L32" s="9"/>
      <c r="M32" s="45"/>
      <c r="N32" s="14"/>
      <c r="O32" s="14"/>
    </row>
    <row r="33" spans="1:15" x14ac:dyDescent="0.25">
      <c r="A33" s="6"/>
      <c r="B33" s="7"/>
      <c r="C33" s="9"/>
      <c r="D33" s="9"/>
      <c r="E33" s="12"/>
      <c r="F33" s="9"/>
      <c r="G33" s="9"/>
      <c r="H33" s="13"/>
      <c r="I33" s="9"/>
      <c r="J33" s="9"/>
      <c r="K33" s="9"/>
      <c r="L33" s="9"/>
      <c r="M33" s="45"/>
      <c r="N33" s="14"/>
      <c r="O33" s="14"/>
    </row>
    <row r="34" spans="1:15" x14ac:dyDescent="0.25">
      <c r="A34" s="6"/>
      <c r="B34" s="7"/>
      <c r="C34" s="9"/>
      <c r="D34" s="9"/>
      <c r="E34" s="12"/>
      <c r="F34" s="9"/>
      <c r="G34" s="9"/>
      <c r="H34" s="13"/>
      <c r="I34" s="9"/>
      <c r="J34" s="9"/>
      <c r="K34" s="9"/>
      <c r="L34" s="9"/>
      <c r="M34" s="45"/>
      <c r="N34" s="14"/>
      <c r="O34" s="14"/>
    </row>
    <row r="35" spans="1:15" x14ac:dyDescent="0.25">
      <c r="A35" s="6"/>
      <c r="B35" s="7"/>
      <c r="C35" s="9"/>
      <c r="D35" s="9"/>
      <c r="E35" s="12"/>
      <c r="F35" s="9"/>
      <c r="G35" s="9"/>
      <c r="H35" s="13"/>
      <c r="I35" s="9"/>
      <c r="J35" s="9"/>
      <c r="K35" s="9"/>
      <c r="L35" s="9"/>
      <c r="M35" s="45"/>
      <c r="N35" s="14"/>
      <c r="O35" s="14"/>
    </row>
    <row r="36" spans="1:15" x14ac:dyDescent="0.25">
      <c r="A36" s="6"/>
      <c r="B36" s="7"/>
      <c r="C36" s="9"/>
      <c r="D36" s="9"/>
      <c r="E36" s="12"/>
      <c r="F36" s="9"/>
      <c r="G36" s="9"/>
      <c r="H36" s="13"/>
      <c r="I36" s="9"/>
      <c r="J36" s="9"/>
      <c r="K36" s="9"/>
      <c r="L36" s="9"/>
      <c r="M36" s="45"/>
      <c r="N36" s="14"/>
      <c r="O36" s="14"/>
    </row>
    <row r="37" spans="1:15" x14ac:dyDescent="0.25">
      <c r="A37" s="6"/>
      <c r="B37" s="7"/>
      <c r="C37" s="9"/>
      <c r="D37" s="9"/>
      <c r="E37" s="12"/>
      <c r="F37" s="9"/>
      <c r="G37" s="9"/>
      <c r="H37" s="13"/>
      <c r="I37" s="9"/>
      <c r="J37" s="9"/>
      <c r="K37" s="9"/>
      <c r="L37" s="9"/>
      <c r="M37" s="45"/>
      <c r="N37" s="14"/>
      <c r="O37" s="14"/>
    </row>
    <row r="38" spans="1:15" x14ac:dyDescent="0.25">
      <c r="A38" s="6"/>
      <c r="B38" s="7"/>
      <c r="C38" s="9"/>
      <c r="D38" s="9"/>
      <c r="E38" s="12"/>
      <c r="F38" s="9"/>
      <c r="G38" s="9"/>
      <c r="H38" s="13"/>
      <c r="I38" s="9"/>
      <c r="J38" s="9"/>
      <c r="K38" s="9"/>
      <c r="L38" s="9"/>
      <c r="M38" s="45"/>
      <c r="N38" s="14"/>
      <c r="O38" s="14"/>
    </row>
    <row r="39" spans="1:15" x14ac:dyDescent="0.25">
      <c r="A39" s="6"/>
      <c r="B39" s="7"/>
      <c r="C39" s="9"/>
      <c r="D39" s="9"/>
      <c r="E39" s="12"/>
      <c r="F39" s="9"/>
      <c r="G39" s="9"/>
      <c r="H39" s="13"/>
      <c r="I39" s="9"/>
      <c r="J39" s="9"/>
      <c r="K39" s="9"/>
      <c r="L39" s="9"/>
      <c r="M39" s="45"/>
      <c r="N39" s="14"/>
      <c r="O39" s="14"/>
    </row>
    <row r="40" spans="1:15" x14ac:dyDescent="0.25">
      <c r="A40" s="6"/>
      <c r="B40" s="7"/>
      <c r="C40" s="9"/>
      <c r="D40" s="9"/>
      <c r="E40" s="12"/>
      <c r="F40" s="9"/>
      <c r="G40" s="9"/>
      <c r="H40" s="13"/>
      <c r="I40" s="9"/>
      <c r="J40" s="9"/>
      <c r="K40" s="9"/>
      <c r="L40" s="9"/>
      <c r="M40" s="45"/>
      <c r="N40" s="14"/>
      <c r="O40" s="14"/>
    </row>
    <row r="41" spans="1:15" x14ac:dyDescent="0.25">
      <c r="A41" s="6"/>
      <c r="B41" s="7"/>
      <c r="C41" s="9"/>
      <c r="D41" s="9"/>
      <c r="E41" s="12"/>
      <c r="F41" s="9"/>
      <c r="G41" s="9"/>
      <c r="H41" s="13"/>
      <c r="I41" s="9"/>
      <c r="J41" s="9"/>
      <c r="K41" s="9"/>
      <c r="L41" s="9"/>
      <c r="M41" s="45"/>
      <c r="N41" s="14"/>
      <c r="O41" s="14"/>
    </row>
    <row r="42" spans="1:15" x14ac:dyDescent="0.25">
      <c r="A42" s="6"/>
      <c r="B42" s="7"/>
      <c r="C42" s="9"/>
      <c r="D42" s="9"/>
      <c r="E42" s="12"/>
      <c r="F42" s="9"/>
      <c r="G42" s="9"/>
      <c r="H42" s="13"/>
      <c r="I42" s="9"/>
      <c r="J42" s="9"/>
      <c r="K42" s="9"/>
      <c r="L42" s="9"/>
      <c r="M42" s="45"/>
      <c r="N42" s="14"/>
      <c r="O42" s="14"/>
    </row>
    <row r="43" spans="1:15" x14ac:dyDescent="0.25">
      <c r="A43" s="6"/>
      <c r="B43" s="7"/>
      <c r="C43" s="9"/>
      <c r="D43" s="9"/>
      <c r="E43" s="12"/>
      <c r="F43" s="9"/>
      <c r="G43" s="9"/>
      <c r="H43" s="13"/>
      <c r="I43" s="9"/>
      <c r="J43" s="9"/>
      <c r="K43" s="9"/>
      <c r="L43" s="9"/>
      <c r="M43" s="45"/>
      <c r="N43" s="14"/>
      <c r="O43" s="14"/>
    </row>
    <row r="44" spans="1:15" x14ac:dyDescent="0.25">
      <c r="A44" s="6"/>
      <c r="B44" s="7"/>
      <c r="C44" s="9"/>
      <c r="D44" s="9"/>
      <c r="E44" s="12"/>
      <c r="F44" s="9"/>
      <c r="G44" s="9"/>
      <c r="H44" s="13"/>
      <c r="I44" s="9"/>
      <c r="J44" s="9"/>
      <c r="K44" s="9"/>
      <c r="L44" s="9"/>
      <c r="M44" s="45"/>
      <c r="N44" s="14"/>
      <c r="O44" s="14"/>
    </row>
    <row r="45" spans="1:15" x14ac:dyDescent="0.25">
      <c r="A45" s="6"/>
      <c r="B45" s="7"/>
      <c r="C45" s="9"/>
      <c r="D45" s="9"/>
      <c r="E45" s="12"/>
      <c r="F45" s="9"/>
      <c r="G45" s="9"/>
      <c r="H45" s="13"/>
      <c r="I45" s="9"/>
      <c r="J45" s="9"/>
      <c r="K45" s="9"/>
      <c r="L45" s="9"/>
      <c r="M45" s="45"/>
      <c r="N45" s="14"/>
      <c r="O45" s="14"/>
    </row>
    <row r="46" spans="1:15" x14ac:dyDescent="0.25">
      <c r="A46" s="6"/>
      <c r="B46" s="7"/>
      <c r="C46" s="9"/>
      <c r="D46" s="9"/>
      <c r="E46" s="12"/>
      <c r="F46" s="9"/>
      <c r="G46" s="9"/>
      <c r="H46" s="13"/>
      <c r="I46" s="9"/>
      <c r="J46" s="9"/>
      <c r="K46" s="9"/>
      <c r="L46" s="9"/>
      <c r="M46" s="45"/>
      <c r="N46" s="14"/>
      <c r="O46" s="14"/>
    </row>
    <row r="47" spans="1:15" x14ac:dyDescent="0.25">
      <c r="A47" s="6"/>
      <c r="B47" s="7"/>
      <c r="C47" s="9"/>
      <c r="D47" s="9"/>
      <c r="E47" s="12"/>
      <c r="F47" s="9"/>
      <c r="G47" s="9"/>
      <c r="H47" s="13"/>
      <c r="I47" s="9"/>
      <c r="J47" s="9"/>
      <c r="K47" s="9"/>
      <c r="L47" s="9"/>
      <c r="M47" s="45"/>
      <c r="N47" s="14"/>
      <c r="O47" s="14"/>
    </row>
    <row r="48" spans="1:15" x14ac:dyDescent="0.25">
      <c r="A48" s="6"/>
      <c r="B48" s="7"/>
      <c r="C48" s="9"/>
      <c r="D48" s="9"/>
      <c r="E48" s="12"/>
      <c r="F48" s="9"/>
      <c r="G48" s="9"/>
      <c r="H48" s="13"/>
      <c r="I48" s="9"/>
      <c r="J48" s="9"/>
      <c r="K48" s="9"/>
      <c r="L48" s="9"/>
      <c r="M48" s="45"/>
      <c r="N48" s="14"/>
      <c r="O48" s="14"/>
    </row>
    <row r="49" spans="1:15" x14ac:dyDescent="0.25">
      <c r="A49" s="6"/>
      <c r="B49" s="7"/>
      <c r="C49" s="9"/>
      <c r="D49" s="9"/>
      <c r="E49" s="12"/>
      <c r="F49" s="9"/>
      <c r="G49" s="9"/>
      <c r="H49" s="13"/>
      <c r="I49" s="9"/>
      <c r="J49" s="9"/>
      <c r="K49" s="9"/>
      <c r="L49" s="9"/>
      <c r="M49" s="45"/>
      <c r="N49" s="14"/>
      <c r="O49" s="14"/>
    </row>
    <row r="50" spans="1:15" x14ac:dyDescent="0.25">
      <c r="A50" s="6"/>
      <c r="B50" s="7"/>
      <c r="C50" s="9"/>
      <c r="D50" s="9"/>
      <c r="E50" s="12"/>
      <c r="F50" s="9"/>
      <c r="G50" s="9"/>
      <c r="H50" s="13"/>
      <c r="I50" s="9"/>
      <c r="J50" s="9"/>
      <c r="K50" s="9"/>
      <c r="L50" s="9"/>
      <c r="M50" s="45"/>
      <c r="N50" s="14"/>
      <c r="O50" s="14"/>
    </row>
    <row r="51" spans="1:15" x14ac:dyDescent="0.25">
      <c r="A51" s="6"/>
      <c r="B51" s="7"/>
      <c r="C51" s="9"/>
      <c r="D51" s="9"/>
      <c r="E51" s="12"/>
      <c r="F51" s="9"/>
      <c r="G51" s="9"/>
      <c r="H51" s="13"/>
      <c r="I51" s="9"/>
      <c r="J51" s="9"/>
      <c r="K51" s="9"/>
      <c r="L51" s="9"/>
      <c r="M51" s="45"/>
      <c r="N51" s="14"/>
      <c r="O51" s="14"/>
    </row>
    <row r="52" spans="1:15" x14ac:dyDescent="0.25">
      <c r="A52" s="6"/>
      <c r="B52" s="7"/>
      <c r="C52" s="9"/>
      <c r="D52" s="9"/>
      <c r="E52" s="12"/>
      <c r="F52" s="9"/>
      <c r="G52" s="9"/>
      <c r="H52" s="13"/>
      <c r="I52" s="9"/>
      <c r="J52" s="9"/>
      <c r="K52" s="9"/>
      <c r="L52" s="9"/>
      <c r="M52" s="45"/>
      <c r="N52" s="14"/>
      <c r="O52" s="14"/>
    </row>
    <row r="53" spans="1:15" x14ac:dyDescent="0.25">
      <c r="A53" s="6"/>
      <c r="B53" s="7"/>
      <c r="C53" s="9"/>
      <c r="D53" s="9"/>
      <c r="E53" s="12"/>
      <c r="F53" s="9"/>
      <c r="G53" s="9"/>
      <c r="H53" s="13"/>
      <c r="I53" s="9"/>
      <c r="J53" s="9"/>
      <c r="K53" s="9"/>
      <c r="L53" s="9"/>
      <c r="M53" s="45"/>
      <c r="N53" s="14"/>
      <c r="O53" s="14"/>
    </row>
    <row r="54" spans="1:15" x14ac:dyDescent="0.25">
      <c r="A54" s="6"/>
      <c r="B54" s="7"/>
      <c r="C54" s="9"/>
      <c r="D54" s="9"/>
      <c r="E54" s="12"/>
      <c r="F54" s="9"/>
      <c r="G54" s="9"/>
      <c r="H54" s="13"/>
      <c r="I54" s="9"/>
      <c r="J54" s="9"/>
      <c r="K54" s="9"/>
      <c r="L54" s="9"/>
      <c r="M54" s="45"/>
      <c r="N54" s="14"/>
      <c r="O54" s="14"/>
    </row>
    <row r="55" spans="1:15" x14ac:dyDescent="0.25">
      <c r="A55" s="6"/>
      <c r="B55" s="7"/>
      <c r="C55" s="9"/>
      <c r="D55" s="9"/>
      <c r="E55" s="12"/>
      <c r="F55" s="9"/>
      <c r="G55" s="9"/>
      <c r="H55" s="13"/>
      <c r="I55" s="9"/>
      <c r="J55" s="9"/>
      <c r="K55" s="9"/>
      <c r="L55" s="9"/>
      <c r="M55" s="45"/>
      <c r="N55" s="14"/>
      <c r="O55" s="14"/>
    </row>
    <row r="56" spans="1:15" x14ac:dyDescent="0.25">
      <c r="A56" s="6"/>
      <c r="B56" s="7"/>
      <c r="C56" s="9"/>
      <c r="D56" s="9"/>
      <c r="E56" s="12"/>
      <c r="F56" s="9"/>
      <c r="G56" s="9"/>
      <c r="H56" s="13"/>
      <c r="I56" s="9"/>
      <c r="J56" s="9"/>
      <c r="K56" s="9"/>
      <c r="L56" s="9"/>
      <c r="M56" s="45"/>
      <c r="N56" s="14"/>
      <c r="O56" s="14"/>
    </row>
    <row r="57" spans="1:15" x14ac:dyDescent="0.25">
      <c r="A57" s="6"/>
      <c r="B57" s="7"/>
      <c r="C57" s="9"/>
      <c r="D57" s="9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</row>
    <row r="58" spans="1:15" x14ac:dyDescent="0.25">
      <c r="A58" s="6"/>
      <c r="B58" s="7"/>
      <c r="C58" s="9"/>
      <c r="D58" s="9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</row>
    <row r="59" spans="1:15" x14ac:dyDescent="0.25">
      <c r="A59" s="6"/>
      <c r="B59" s="7"/>
      <c r="C59" s="9"/>
      <c r="D59" s="9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</row>
    <row r="60" spans="1:15" x14ac:dyDescent="0.25">
      <c r="A60" s="6"/>
      <c r="B60" s="7"/>
      <c r="C60" s="9"/>
      <c r="D60" s="9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</row>
    <row r="61" spans="1:15" x14ac:dyDescent="0.25">
      <c r="A61" s="6"/>
      <c r="B61" s="7"/>
      <c r="C61" s="9"/>
      <c r="D61" s="9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</row>
    <row r="62" spans="1:15" x14ac:dyDescent="0.25">
      <c r="A62" s="8"/>
      <c r="B62" s="8"/>
      <c r="C62" s="11"/>
      <c r="D62" s="9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</row>
    <row r="63" spans="1:15" x14ac:dyDescent="0.25">
      <c r="A63" s="8"/>
      <c r="B63" s="8"/>
      <c r="C63" s="11"/>
      <c r="D63" s="9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</row>
    <row r="64" spans="1:15" x14ac:dyDescent="0.25">
      <c r="A64" s="8"/>
      <c r="B64" s="8"/>
      <c r="C64" s="11"/>
      <c r="D64" s="9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</row>
    <row r="65" spans="3:15" x14ac:dyDescent="0.25"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</row>
    <row r="66" spans="3:15" x14ac:dyDescent="0.25"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</row>
    <row r="67" spans="3:15" x14ac:dyDescent="0.25"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</row>
    <row r="68" spans="3:15" x14ac:dyDescent="0.25"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</row>
    <row r="69" spans="3:15" x14ac:dyDescent="0.25"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</row>
    <row r="70" spans="3:15" x14ac:dyDescent="0.25"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</row>
    <row r="71" spans="3:15" x14ac:dyDescent="0.25"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</row>
    <row r="72" spans="3:15" x14ac:dyDescent="0.25"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</row>
    <row r="73" spans="3:15" x14ac:dyDescent="0.25"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</row>
    <row r="74" spans="3:15" x14ac:dyDescent="0.25"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</row>
    <row r="75" spans="3:15" x14ac:dyDescent="0.25"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</row>
    <row r="76" spans="3:15" x14ac:dyDescent="0.25"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</row>
    <row r="77" spans="3:15" x14ac:dyDescent="0.25"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</row>
    <row r="78" spans="3:15" x14ac:dyDescent="0.25"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</row>
    <row r="79" spans="3:15" x14ac:dyDescent="0.25"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</row>
    <row r="80" spans="3:15" x14ac:dyDescent="0.25"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</row>
    <row r="81" spans="3:15" x14ac:dyDescent="0.25"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</row>
    <row r="82" spans="3:15" x14ac:dyDescent="0.25"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</row>
    <row r="83" spans="3:15" x14ac:dyDescent="0.25"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</row>
    <row r="84" spans="3:15" x14ac:dyDescent="0.25"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</row>
    <row r="85" spans="3:15" x14ac:dyDescent="0.25"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</row>
  </sheetData>
  <sheetProtection algorithmName="SHA-512" hashValue="KcRqhvYg5eOfuy79tR5YEBYAUVyBUV/lW6xVh3a4VQQCk15cXLGo7ZztqNcXPwXZr2vJI3ZmVnSQs6X9XuN+gA==" saltValue="BENOUZxJ7mAnTsld91AZqg==" spinCount="100000" sheet="1" objects="1" scenarios="1"/>
  <autoFilter ref="A5:O26" xr:uid="{00000000-0009-0000-0000-000001000000}"/>
  <mergeCells count="3">
    <mergeCell ref="L3:Q3"/>
    <mergeCell ref="B3:F3"/>
    <mergeCell ref="G3:K3"/>
  </mergeCells>
  <pageMargins left="0.7" right="0.7" top="0.78740157499999996" bottom="0.78740157499999996" header="0.3" footer="0.3"/>
  <pageSetup paperSize="9" scale="41" orientation="landscape" r:id="rId1"/>
  <rowBreaks count="1" manualBreakCount="1">
    <brk id="2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</sheetPr>
  <dimension ref="A1:O98"/>
  <sheetViews>
    <sheetView view="pageBreakPreview" zoomScale="80" zoomScaleNormal="85" zoomScaleSheetLayoutView="80" zoomScalePageLayoutView="55" workbookViewId="0">
      <selection activeCell="B9" sqref="B9:I9"/>
    </sheetView>
  </sheetViews>
  <sheetFormatPr baseColWidth="10" defaultRowHeight="15" x14ac:dyDescent="0.25"/>
  <cols>
    <col min="1" max="1" width="20" style="47" customWidth="1"/>
    <col min="2" max="2" width="19.5703125" style="47" customWidth="1"/>
    <col min="3" max="3" width="10.140625" style="47" customWidth="1"/>
    <col min="4" max="4" width="21.140625" style="47" customWidth="1"/>
    <col min="5" max="5" width="15.7109375" style="47" bestFit="1" customWidth="1"/>
    <col min="6" max="6" width="17.140625" style="47" bestFit="1" customWidth="1"/>
    <col min="7" max="7" width="18.7109375" style="47" customWidth="1"/>
    <col min="8" max="8" width="12.42578125" style="47" customWidth="1"/>
    <col min="9" max="9" width="11.7109375" style="47" customWidth="1"/>
    <col min="10" max="10" width="14.5703125" style="47" customWidth="1"/>
    <col min="11" max="12" width="23" style="47" customWidth="1"/>
    <col min="13" max="13" width="19.7109375" style="47" customWidth="1"/>
    <col min="14" max="14" width="20.5703125" style="47" customWidth="1"/>
    <col min="15" max="15" width="22" style="47" customWidth="1"/>
    <col min="16" max="16" width="15.5703125" style="47" bestFit="1" customWidth="1"/>
    <col min="17" max="16384" width="11.42578125" style="47"/>
  </cols>
  <sheetData>
    <row r="1" spans="1:15" x14ac:dyDescent="0.25">
      <c r="A1" s="104" t="s">
        <v>172</v>
      </c>
      <c r="B1" s="104"/>
      <c r="C1" s="25"/>
      <c r="D1" s="25"/>
      <c r="E1" s="25"/>
      <c r="F1" s="25"/>
      <c r="G1" s="25"/>
      <c r="H1" s="25"/>
      <c r="I1" s="25"/>
    </row>
    <row r="2" spans="1:15" x14ac:dyDescent="0.25">
      <c r="A2" s="17"/>
      <c r="B2" s="17"/>
      <c r="C2" s="17"/>
      <c r="D2" s="17"/>
      <c r="E2" s="17"/>
      <c r="F2" s="17"/>
      <c r="G2" s="17"/>
      <c r="H2" s="18"/>
      <c r="I2" s="19"/>
    </row>
    <row r="3" spans="1:15" x14ac:dyDescent="0.25">
      <c r="A3" s="20" t="s">
        <v>115</v>
      </c>
      <c r="B3" s="26" t="s">
        <v>178</v>
      </c>
      <c r="C3" s="25"/>
      <c r="D3" s="25"/>
      <c r="E3" s="25"/>
      <c r="F3" s="25"/>
      <c r="G3" s="25"/>
      <c r="H3" s="25"/>
      <c r="I3" s="18"/>
    </row>
    <row r="4" spans="1:15" x14ac:dyDescent="0.25">
      <c r="A4" s="17"/>
      <c r="B4" s="17"/>
      <c r="C4" s="17"/>
      <c r="D4" s="17"/>
      <c r="E4" s="17"/>
      <c r="F4" s="17"/>
      <c r="G4" s="17"/>
      <c r="H4" s="18"/>
      <c r="I4" s="18"/>
    </row>
    <row r="5" spans="1:15" ht="15" customHeight="1" x14ac:dyDescent="0.25">
      <c r="A5" s="20" t="s">
        <v>118</v>
      </c>
      <c r="B5" s="142" t="s">
        <v>177</v>
      </c>
      <c r="C5" s="142"/>
      <c r="D5" s="142"/>
      <c r="E5" s="142"/>
      <c r="F5" s="25"/>
      <c r="G5" s="25"/>
      <c r="H5" s="25"/>
      <c r="I5" s="21"/>
    </row>
    <row r="6" spans="1:15" x14ac:dyDescent="0.25">
      <c r="A6" s="17"/>
      <c r="B6" s="17"/>
      <c r="C6" s="17"/>
      <c r="D6" s="17"/>
      <c r="E6" s="22"/>
      <c r="F6" s="17"/>
      <c r="G6" s="17"/>
      <c r="H6" s="18"/>
      <c r="I6" s="18"/>
    </row>
    <row r="7" spans="1:15" x14ac:dyDescent="0.25">
      <c r="A7" s="46" t="s">
        <v>116</v>
      </c>
      <c r="B7" s="20" t="s">
        <v>170</v>
      </c>
      <c r="C7" s="20"/>
      <c r="D7" s="25"/>
      <c r="E7" s="27"/>
      <c r="F7" s="25"/>
      <c r="G7" s="25"/>
      <c r="H7" s="25"/>
      <c r="I7" s="18"/>
    </row>
    <row r="8" spans="1:15" x14ac:dyDescent="0.25">
      <c r="A8" s="18"/>
      <c r="B8" s="18"/>
      <c r="C8" s="18"/>
      <c r="D8" s="18"/>
      <c r="E8" s="23"/>
      <c r="F8" s="18"/>
      <c r="G8" s="18"/>
      <c r="H8" s="18"/>
      <c r="I8" s="18"/>
    </row>
    <row r="9" spans="1:15" x14ac:dyDescent="0.25">
      <c r="A9" s="24" t="s">
        <v>117</v>
      </c>
      <c r="B9" s="105"/>
      <c r="C9" s="105"/>
      <c r="D9" s="105"/>
      <c r="E9" s="105"/>
      <c r="F9" s="105"/>
      <c r="G9" s="105"/>
      <c r="H9" s="105"/>
      <c r="I9" s="105"/>
    </row>
    <row r="10" spans="1:15" x14ac:dyDescent="0.25">
      <c r="H10" s="24"/>
      <c r="I10" s="18"/>
      <c r="J10" s="18"/>
      <c r="K10" s="18"/>
      <c r="L10" s="18"/>
      <c r="M10" s="18"/>
      <c r="N10" s="23"/>
      <c r="O10" s="18"/>
    </row>
    <row r="11" spans="1:15" ht="16.5" customHeight="1" x14ac:dyDescent="0.25">
      <c r="A11" s="127"/>
      <c r="B11" s="127"/>
      <c r="C11" s="127"/>
      <c r="D11" s="127"/>
      <c r="E11" s="127"/>
      <c r="F11" s="127"/>
      <c r="G11" s="127"/>
      <c r="H11" s="127"/>
      <c r="I11" s="127"/>
      <c r="J11" s="127"/>
      <c r="K11" s="128" t="s">
        <v>204</v>
      </c>
      <c r="L11" s="128"/>
      <c r="M11" s="128"/>
      <c r="N11" s="129" t="s">
        <v>205</v>
      </c>
      <c r="O11" s="130"/>
    </row>
    <row r="12" spans="1:15" ht="30" customHeight="1" x14ac:dyDescent="0.25">
      <c r="A12" s="131" t="s">
        <v>0</v>
      </c>
      <c r="B12" s="132"/>
      <c r="C12" s="131" t="s">
        <v>1</v>
      </c>
      <c r="D12" s="133"/>
      <c r="E12" s="133"/>
      <c r="F12" s="133"/>
      <c r="G12" s="133"/>
      <c r="H12" s="132"/>
      <c r="I12" s="134"/>
      <c r="J12" s="134"/>
      <c r="K12" s="122" t="s">
        <v>111</v>
      </c>
      <c r="L12" s="122" t="s">
        <v>112</v>
      </c>
      <c r="M12" s="122" t="s">
        <v>120</v>
      </c>
      <c r="N12" s="122" t="s">
        <v>113</v>
      </c>
      <c r="O12" s="122" t="s">
        <v>121</v>
      </c>
    </row>
    <row r="13" spans="1:15" ht="143.25" customHeight="1" x14ac:dyDescent="0.25">
      <c r="A13" s="122" t="s">
        <v>2</v>
      </c>
      <c r="B13" s="135" t="s">
        <v>3</v>
      </c>
      <c r="C13" s="135" t="s">
        <v>114</v>
      </c>
      <c r="D13" s="135" t="s">
        <v>6</v>
      </c>
      <c r="E13" s="135" t="s">
        <v>7</v>
      </c>
      <c r="F13" s="135" t="s">
        <v>8</v>
      </c>
      <c r="G13" s="122" t="s">
        <v>9</v>
      </c>
      <c r="H13" s="135" t="s">
        <v>10</v>
      </c>
      <c r="I13" s="135" t="s">
        <v>105</v>
      </c>
      <c r="J13" s="135" t="s">
        <v>107</v>
      </c>
      <c r="K13" s="122" t="s">
        <v>185</v>
      </c>
      <c r="L13" s="122" t="s">
        <v>186</v>
      </c>
      <c r="M13" s="122" t="s">
        <v>182</v>
      </c>
      <c r="N13" s="135" t="s">
        <v>183</v>
      </c>
      <c r="O13" s="122" t="s">
        <v>184</v>
      </c>
    </row>
    <row r="14" spans="1:15" s="59" customFormat="1" x14ac:dyDescent="0.25">
      <c r="A14" s="48" t="s">
        <v>53</v>
      </c>
      <c r="B14" s="49" t="s">
        <v>54</v>
      </c>
      <c r="C14" s="49">
        <v>30</v>
      </c>
      <c r="D14" s="10" t="s">
        <v>12</v>
      </c>
      <c r="E14" s="1" t="s">
        <v>56</v>
      </c>
      <c r="F14" s="1" t="s">
        <v>17</v>
      </c>
      <c r="G14" s="1" t="s">
        <v>26</v>
      </c>
      <c r="H14" s="1">
        <v>1995</v>
      </c>
      <c r="I14" s="50">
        <v>45671</v>
      </c>
      <c r="J14" s="50">
        <v>45671</v>
      </c>
      <c r="K14" s="60"/>
      <c r="L14" s="60"/>
      <c r="M14" s="60"/>
      <c r="N14" s="60"/>
      <c r="O14" s="60"/>
    </row>
    <row r="15" spans="1:15" s="59" customFormat="1" ht="12.75" x14ac:dyDescent="0.2">
      <c r="A15" s="48" t="s">
        <v>60</v>
      </c>
      <c r="B15" s="49" t="s">
        <v>61</v>
      </c>
      <c r="C15" s="49">
        <v>60</v>
      </c>
      <c r="D15" s="4" t="s">
        <v>12</v>
      </c>
      <c r="E15" s="1" t="s">
        <v>63</v>
      </c>
      <c r="F15" s="1" t="s">
        <v>11</v>
      </c>
      <c r="G15" s="1" t="s">
        <v>31</v>
      </c>
      <c r="H15" s="1">
        <v>1997</v>
      </c>
      <c r="I15" s="50">
        <v>45671</v>
      </c>
      <c r="J15" s="50">
        <v>45671</v>
      </c>
      <c r="K15" s="60"/>
      <c r="L15" s="60"/>
      <c r="M15" s="60"/>
      <c r="N15" s="60"/>
      <c r="O15" s="60"/>
    </row>
    <row r="16" spans="1:15" s="59" customFormat="1" ht="12.75" x14ac:dyDescent="0.2">
      <c r="A16" s="49" t="s">
        <v>13</v>
      </c>
      <c r="B16" s="49" t="s">
        <v>14</v>
      </c>
      <c r="C16" s="49">
        <v>20</v>
      </c>
      <c r="D16" s="4" t="s">
        <v>12</v>
      </c>
      <c r="E16" s="1" t="s">
        <v>16</v>
      </c>
      <c r="F16" s="1" t="s">
        <v>17</v>
      </c>
      <c r="G16" s="1" t="s">
        <v>18</v>
      </c>
      <c r="H16" s="1"/>
      <c r="I16" s="50">
        <v>45717</v>
      </c>
      <c r="J16" s="50">
        <v>45717</v>
      </c>
      <c r="K16" s="60"/>
      <c r="L16" s="60"/>
      <c r="M16" s="60"/>
      <c r="N16" s="60"/>
      <c r="O16" s="60"/>
    </row>
    <row r="17" spans="1:15" s="59" customFormat="1" ht="12.75" x14ac:dyDescent="0.2">
      <c r="A17" s="49" t="s">
        <v>27</v>
      </c>
      <c r="B17" s="49" t="s">
        <v>19</v>
      </c>
      <c r="C17" s="49">
        <v>130</v>
      </c>
      <c r="D17" s="4" t="s">
        <v>12</v>
      </c>
      <c r="E17" s="2" t="s">
        <v>29</v>
      </c>
      <c r="F17" s="2" t="s">
        <v>20</v>
      </c>
      <c r="G17" s="1" t="s">
        <v>30</v>
      </c>
      <c r="H17" s="1">
        <v>2002</v>
      </c>
      <c r="I17" s="50">
        <v>45860</v>
      </c>
      <c r="J17" s="50">
        <v>45505</v>
      </c>
      <c r="K17" s="60"/>
      <c r="L17" s="60"/>
      <c r="M17" s="60"/>
      <c r="N17" s="60"/>
      <c r="O17" s="60"/>
    </row>
    <row r="18" spans="1:15" s="59" customFormat="1" ht="12.75" x14ac:dyDescent="0.2">
      <c r="A18" s="48" t="s">
        <v>151</v>
      </c>
      <c r="B18" s="49" t="s">
        <v>50</v>
      </c>
      <c r="C18" s="49">
        <v>60</v>
      </c>
      <c r="D18" s="4" t="s">
        <v>12</v>
      </c>
      <c r="E18" s="1" t="s">
        <v>52</v>
      </c>
      <c r="F18" s="1" t="s">
        <v>20</v>
      </c>
      <c r="G18" s="1" t="s">
        <v>32</v>
      </c>
      <c r="H18" s="1">
        <v>2002</v>
      </c>
      <c r="I18" s="50">
        <v>45671</v>
      </c>
      <c r="J18" s="50">
        <v>45671</v>
      </c>
      <c r="K18" s="60"/>
      <c r="L18" s="60"/>
      <c r="M18" s="60"/>
      <c r="N18" s="60"/>
      <c r="O18" s="60"/>
    </row>
    <row r="19" spans="1:15" s="59" customFormat="1" ht="12.75" x14ac:dyDescent="0.2">
      <c r="A19" s="48" t="s">
        <v>103</v>
      </c>
      <c r="B19" s="49" t="s">
        <v>50</v>
      </c>
      <c r="C19" s="49">
        <v>80</v>
      </c>
      <c r="D19" s="4" t="s">
        <v>12</v>
      </c>
      <c r="E19" s="1" t="s">
        <v>58</v>
      </c>
      <c r="F19" s="1" t="s">
        <v>20</v>
      </c>
      <c r="G19" s="1" t="s">
        <v>59</v>
      </c>
      <c r="H19" s="1">
        <v>1996</v>
      </c>
      <c r="I19" s="50">
        <v>45671</v>
      </c>
      <c r="J19" s="50">
        <v>45671</v>
      </c>
      <c r="K19" s="60"/>
      <c r="L19" s="60"/>
      <c r="M19" s="60"/>
      <c r="N19" s="60"/>
      <c r="O19" s="60"/>
    </row>
    <row r="20" spans="1:15" s="59" customFormat="1" ht="12.75" x14ac:dyDescent="0.2">
      <c r="A20" s="48" t="s">
        <v>102</v>
      </c>
      <c r="B20" s="49" t="s">
        <v>50</v>
      </c>
      <c r="C20" s="1">
        <v>167</v>
      </c>
      <c r="D20" s="4" t="s">
        <v>173</v>
      </c>
      <c r="E20" s="1" t="s">
        <v>159</v>
      </c>
      <c r="F20" s="1" t="s">
        <v>160</v>
      </c>
      <c r="G20" s="1" t="s">
        <v>161</v>
      </c>
      <c r="H20" s="1">
        <v>2024</v>
      </c>
      <c r="I20" s="50"/>
      <c r="J20" s="50"/>
      <c r="K20" s="60"/>
      <c r="L20" s="60"/>
      <c r="M20" s="60"/>
      <c r="N20" s="60"/>
      <c r="O20" s="60"/>
    </row>
    <row r="21" spans="1:15" s="59" customFormat="1" ht="12.75" x14ac:dyDescent="0.2">
      <c r="A21" s="48" t="s">
        <v>108</v>
      </c>
      <c r="B21" s="49" t="s">
        <v>50</v>
      </c>
      <c r="C21" s="49">
        <v>30</v>
      </c>
      <c r="D21" s="4" t="s">
        <v>12</v>
      </c>
      <c r="E21" s="1" t="s">
        <v>85</v>
      </c>
      <c r="F21" s="1" t="s">
        <v>17</v>
      </c>
      <c r="G21" s="1" t="s">
        <v>86</v>
      </c>
      <c r="H21" s="1">
        <v>2001</v>
      </c>
      <c r="I21" s="50">
        <v>45672</v>
      </c>
      <c r="J21" s="50">
        <v>45672</v>
      </c>
      <c r="K21" s="60"/>
      <c r="L21" s="60"/>
      <c r="M21" s="60"/>
      <c r="N21" s="60"/>
      <c r="O21" s="60"/>
    </row>
    <row r="22" spans="1:15" s="59" customFormat="1" ht="12.75" x14ac:dyDescent="0.2">
      <c r="A22" s="48" t="s">
        <v>81</v>
      </c>
      <c r="B22" s="49" t="s">
        <v>82</v>
      </c>
      <c r="C22" s="49">
        <v>60</v>
      </c>
      <c r="D22" s="4" t="s">
        <v>12</v>
      </c>
      <c r="E22" s="1" t="s">
        <v>52</v>
      </c>
      <c r="F22" s="1" t="s">
        <v>17</v>
      </c>
      <c r="G22" s="1" t="s">
        <v>84</v>
      </c>
      <c r="H22" s="1">
        <v>2000</v>
      </c>
      <c r="I22" s="50">
        <v>45672</v>
      </c>
      <c r="J22" s="50">
        <v>45672</v>
      </c>
      <c r="K22" s="60"/>
      <c r="L22" s="60"/>
      <c r="M22" s="60"/>
      <c r="N22" s="60"/>
      <c r="O22" s="60"/>
    </row>
    <row r="23" spans="1:15" s="59" customFormat="1" ht="12.75" x14ac:dyDescent="0.2">
      <c r="A23" s="48" t="s">
        <v>94</v>
      </c>
      <c r="B23" s="49" t="s">
        <v>65</v>
      </c>
      <c r="C23" s="49">
        <v>56</v>
      </c>
      <c r="D23" s="4" t="s">
        <v>12</v>
      </c>
      <c r="E23" s="1" t="s">
        <v>67</v>
      </c>
      <c r="F23" s="1" t="s">
        <v>20</v>
      </c>
      <c r="G23" s="1" t="s">
        <v>68</v>
      </c>
      <c r="H23" s="1">
        <v>2001</v>
      </c>
      <c r="I23" s="50">
        <v>45561</v>
      </c>
      <c r="J23" s="50">
        <v>45561</v>
      </c>
      <c r="K23" s="60"/>
      <c r="L23" s="60"/>
      <c r="M23" s="60"/>
      <c r="N23" s="60"/>
      <c r="O23" s="60"/>
    </row>
    <row r="24" spans="1:15" s="59" customFormat="1" ht="12.75" x14ac:dyDescent="0.2">
      <c r="A24" s="48" t="s">
        <v>100</v>
      </c>
      <c r="B24" s="49" t="s">
        <v>101</v>
      </c>
      <c r="C24" s="49">
        <v>55</v>
      </c>
      <c r="D24" s="4" t="s">
        <v>12</v>
      </c>
      <c r="E24" s="1" t="s">
        <v>158</v>
      </c>
      <c r="F24" s="1" t="s">
        <v>17</v>
      </c>
      <c r="G24" s="1" t="s">
        <v>37</v>
      </c>
      <c r="H24" s="1">
        <v>2001</v>
      </c>
      <c r="I24" s="50">
        <v>45561</v>
      </c>
      <c r="J24" s="50">
        <v>45561</v>
      </c>
      <c r="K24" s="60"/>
      <c r="L24" s="60"/>
      <c r="M24" s="60"/>
      <c r="N24" s="60"/>
      <c r="O24" s="60"/>
    </row>
    <row r="25" spans="1:15" s="59" customFormat="1" ht="12.75" x14ac:dyDescent="0.2">
      <c r="A25" s="48" t="s">
        <v>70</v>
      </c>
      <c r="B25" s="49" t="s">
        <v>71</v>
      </c>
      <c r="C25" s="49">
        <v>15</v>
      </c>
      <c r="D25" s="4" t="s">
        <v>73</v>
      </c>
      <c r="E25" s="1" t="s">
        <v>74</v>
      </c>
      <c r="F25" s="1" t="s">
        <v>11</v>
      </c>
      <c r="G25" s="1" t="s">
        <v>75</v>
      </c>
      <c r="H25" s="1"/>
      <c r="I25" s="50">
        <v>45536</v>
      </c>
      <c r="J25" s="50">
        <v>45536</v>
      </c>
      <c r="K25" s="60"/>
      <c r="L25" s="60"/>
      <c r="M25" s="60"/>
      <c r="N25" s="60"/>
      <c r="O25" s="60"/>
    </row>
    <row r="26" spans="1:15" s="59" customFormat="1" ht="12.75" x14ac:dyDescent="0.2">
      <c r="A26" s="48" t="s">
        <v>76</v>
      </c>
      <c r="B26" s="49" t="s">
        <v>77</v>
      </c>
      <c r="C26" s="49">
        <v>40</v>
      </c>
      <c r="D26" s="4" t="s">
        <v>12</v>
      </c>
      <c r="E26" s="1" t="s">
        <v>79</v>
      </c>
      <c r="F26" s="1" t="s">
        <v>17</v>
      </c>
      <c r="G26" s="1" t="s">
        <v>80</v>
      </c>
      <c r="H26" s="1">
        <v>1996</v>
      </c>
      <c r="I26" s="50">
        <v>45721</v>
      </c>
      <c r="J26" s="50">
        <v>45721</v>
      </c>
      <c r="K26" s="60"/>
      <c r="L26" s="60"/>
      <c r="M26" s="60"/>
      <c r="N26" s="60"/>
      <c r="O26" s="60"/>
    </row>
    <row r="27" spans="1:15" s="66" customFormat="1" ht="12.75" x14ac:dyDescent="0.2">
      <c r="A27" s="48" t="s">
        <v>164</v>
      </c>
      <c r="B27" s="49" t="s">
        <v>38</v>
      </c>
      <c r="C27" s="49">
        <v>250</v>
      </c>
      <c r="D27" s="4" t="s">
        <v>167</v>
      </c>
      <c r="E27" s="1" t="s">
        <v>168</v>
      </c>
      <c r="F27" s="1" t="s">
        <v>11</v>
      </c>
      <c r="G27" s="1" t="s">
        <v>169</v>
      </c>
      <c r="H27" s="1">
        <v>2021</v>
      </c>
      <c r="I27" s="65">
        <v>45870</v>
      </c>
      <c r="J27" s="65">
        <v>45870</v>
      </c>
      <c r="K27" s="60"/>
      <c r="L27" s="60"/>
      <c r="M27" s="60"/>
      <c r="N27" s="60"/>
      <c r="O27" s="60"/>
    </row>
    <row r="28" spans="1:15" s="59" customFormat="1" ht="12.75" x14ac:dyDescent="0.2">
      <c r="A28" s="48" t="s">
        <v>93</v>
      </c>
      <c r="B28" s="49" t="s">
        <v>38</v>
      </c>
      <c r="C28" s="49">
        <v>80</v>
      </c>
      <c r="D28" s="4" t="s">
        <v>12</v>
      </c>
      <c r="E28" s="1" t="s">
        <v>162</v>
      </c>
      <c r="F28" s="1"/>
      <c r="G28" s="1"/>
      <c r="H28" s="1">
        <v>1998</v>
      </c>
      <c r="I28" s="50">
        <v>45708</v>
      </c>
      <c r="J28" s="50">
        <v>45708</v>
      </c>
      <c r="K28" s="60"/>
      <c r="L28" s="60"/>
      <c r="M28" s="60"/>
      <c r="N28" s="60"/>
      <c r="O28" s="60"/>
    </row>
    <row r="29" spans="1:15" s="59" customFormat="1" ht="12.75" x14ac:dyDescent="0.2">
      <c r="A29" s="48" t="s">
        <v>95</v>
      </c>
      <c r="B29" s="49" t="s">
        <v>96</v>
      </c>
      <c r="C29" s="49">
        <v>150</v>
      </c>
      <c r="D29" s="4" t="s">
        <v>12</v>
      </c>
      <c r="E29" s="1" t="s">
        <v>99</v>
      </c>
      <c r="F29" s="1" t="s">
        <v>20</v>
      </c>
      <c r="G29" s="1" t="s">
        <v>98</v>
      </c>
      <c r="H29" s="1">
        <v>2004</v>
      </c>
      <c r="I29" s="50">
        <v>45727</v>
      </c>
      <c r="J29" s="50">
        <v>45727</v>
      </c>
      <c r="K29" s="60"/>
      <c r="L29" s="60"/>
      <c r="M29" s="60"/>
      <c r="N29" s="60"/>
      <c r="O29" s="60"/>
    </row>
    <row r="30" spans="1:15" s="59" customFormat="1" ht="12.75" x14ac:dyDescent="0.2">
      <c r="A30" s="48" t="s">
        <v>33</v>
      </c>
      <c r="B30" s="49" t="s">
        <v>34</v>
      </c>
      <c r="C30" s="49">
        <v>50</v>
      </c>
      <c r="D30" s="4" t="s">
        <v>12</v>
      </c>
      <c r="E30" s="1" t="s">
        <v>36</v>
      </c>
      <c r="F30" s="1" t="s">
        <v>17</v>
      </c>
      <c r="G30" s="1" t="s">
        <v>37</v>
      </c>
      <c r="H30" s="1">
        <v>1998</v>
      </c>
      <c r="I30" s="50">
        <v>45708</v>
      </c>
      <c r="J30" s="50">
        <v>45708</v>
      </c>
      <c r="K30" s="60"/>
      <c r="L30" s="60"/>
      <c r="M30" s="60"/>
      <c r="N30" s="60"/>
      <c r="O30" s="60"/>
    </row>
    <row r="31" spans="1:15" s="59" customFormat="1" ht="27" customHeight="1" x14ac:dyDescent="0.2">
      <c r="A31" s="48" t="s">
        <v>43</v>
      </c>
      <c r="B31" s="49" t="s">
        <v>44</v>
      </c>
      <c r="C31" s="49">
        <v>63</v>
      </c>
      <c r="D31" s="4" t="s">
        <v>40</v>
      </c>
      <c r="E31" s="1" t="s">
        <v>41</v>
      </c>
      <c r="F31" s="1" t="s">
        <v>42</v>
      </c>
      <c r="G31" s="1" t="s">
        <v>46</v>
      </c>
      <c r="H31" s="1">
        <v>1985</v>
      </c>
      <c r="I31" s="50">
        <v>45708</v>
      </c>
      <c r="J31" s="50">
        <v>45708</v>
      </c>
      <c r="K31" s="60"/>
      <c r="L31" s="60"/>
      <c r="M31" s="60"/>
      <c r="N31" s="60"/>
      <c r="O31" s="60"/>
    </row>
    <row r="32" spans="1:15" s="59" customFormat="1" ht="12.75" x14ac:dyDescent="0.2">
      <c r="A32" s="48" t="s">
        <v>104</v>
      </c>
      <c r="B32" s="49" t="s">
        <v>47</v>
      </c>
      <c r="C32" s="49">
        <v>30</v>
      </c>
      <c r="D32" s="4" t="s">
        <v>12</v>
      </c>
      <c r="E32" s="1" t="s">
        <v>16</v>
      </c>
      <c r="F32" s="1" t="s">
        <v>17</v>
      </c>
      <c r="G32" s="1" t="s">
        <v>49</v>
      </c>
      <c r="H32" s="1">
        <v>2001</v>
      </c>
      <c r="I32" s="50">
        <v>45670</v>
      </c>
      <c r="J32" s="50">
        <v>45670</v>
      </c>
      <c r="K32" s="60"/>
      <c r="L32" s="60"/>
      <c r="M32" s="60"/>
      <c r="N32" s="60"/>
      <c r="O32" s="60"/>
    </row>
    <row r="33" spans="1:15" s="59" customFormat="1" ht="12.75" x14ac:dyDescent="0.2">
      <c r="A33" s="49" t="s">
        <v>21</v>
      </c>
      <c r="B33" s="49" t="s">
        <v>22</v>
      </c>
      <c r="C33" s="49">
        <v>40</v>
      </c>
      <c r="D33" s="4" t="s">
        <v>12</v>
      </c>
      <c r="E33" s="1" t="s">
        <v>24</v>
      </c>
      <c r="F33" s="1"/>
      <c r="G33" s="2" t="s">
        <v>25</v>
      </c>
      <c r="H33" s="2">
        <v>1996</v>
      </c>
      <c r="I33" s="50">
        <v>45861</v>
      </c>
      <c r="J33" s="50">
        <v>45483</v>
      </c>
      <c r="K33" s="60"/>
      <c r="L33" s="60"/>
      <c r="M33" s="60"/>
      <c r="N33" s="60"/>
      <c r="O33" s="60"/>
    </row>
    <row r="34" spans="1:15" s="59" customFormat="1" ht="12.75" x14ac:dyDescent="0.2">
      <c r="A34" s="48" t="s">
        <v>87</v>
      </c>
      <c r="B34" s="49" t="s">
        <v>88</v>
      </c>
      <c r="C34" s="49">
        <v>66</v>
      </c>
      <c r="D34" s="5" t="s">
        <v>12</v>
      </c>
      <c r="E34" s="2" t="s">
        <v>90</v>
      </c>
      <c r="F34" s="2" t="s">
        <v>91</v>
      </c>
      <c r="G34" s="2" t="s">
        <v>92</v>
      </c>
      <c r="H34" s="1">
        <v>2003</v>
      </c>
      <c r="I34" s="50">
        <v>45670</v>
      </c>
      <c r="J34" s="50">
        <v>45670</v>
      </c>
      <c r="K34" s="60"/>
      <c r="L34" s="60"/>
      <c r="M34" s="60"/>
      <c r="N34" s="60"/>
      <c r="O34" s="60"/>
    </row>
    <row r="35" spans="1:15" ht="15.75" thickBot="1" x14ac:dyDescent="0.3">
      <c r="A35" s="56"/>
      <c r="B35" s="51"/>
      <c r="C35" s="51"/>
      <c r="D35" s="53"/>
      <c r="E35" s="51"/>
      <c r="F35" s="51"/>
      <c r="G35" s="51"/>
      <c r="H35" s="54"/>
      <c r="I35" s="54"/>
      <c r="J35" s="55"/>
    </row>
    <row r="36" spans="1:15" ht="18" customHeight="1" x14ac:dyDescent="0.25">
      <c r="A36" s="56"/>
      <c r="B36" s="51"/>
      <c r="C36" s="51"/>
      <c r="D36" s="53"/>
      <c r="E36" s="51"/>
      <c r="F36" s="51"/>
      <c r="H36" s="61"/>
      <c r="I36" s="96" t="s">
        <v>179</v>
      </c>
      <c r="J36" s="97"/>
      <c r="K36" s="136">
        <f>SUM(K14:K34)</f>
        <v>0</v>
      </c>
      <c r="L36" s="137">
        <f>SUM(L14:L34)</f>
        <v>0</v>
      </c>
      <c r="M36" s="137">
        <f>SUM(M14:M34)</f>
        <v>0</v>
      </c>
      <c r="N36" s="137">
        <f t="shared" ref="N36:O36" si="0">SUM(N14:N34)</f>
        <v>0</v>
      </c>
      <c r="O36" s="137">
        <f t="shared" si="0"/>
        <v>0</v>
      </c>
    </row>
    <row r="37" spans="1:15" ht="15.75" x14ac:dyDescent="0.25">
      <c r="A37" s="56"/>
      <c r="B37" s="51"/>
      <c r="C37" s="51"/>
      <c r="D37" s="53"/>
      <c r="E37" s="51"/>
      <c r="F37" s="51"/>
      <c r="G37" s="61"/>
      <c r="H37" s="61"/>
      <c r="I37" s="98" t="s">
        <v>119</v>
      </c>
      <c r="J37" s="99"/>
      <c r="K37" s="138">
        <f>IF(K36="","",K36*19%)</f>
        <v>0</v>
      </c>
      <c r="L37" s="139">
        <f>IF(L36="","",L36*19%)</f>
        <v>0</v>
      </c>
      <c r="M37" s="139">
        <f>IF(M36="","",M36*19%)</f>
        <v>0</v>
      </c>
      <c r="N37" s="139">
        <f t="shared" ref="N37:O37" si="1">IF(N36="","",N36*19%)</f>
        <v>0</v>
      </c>
      <c r="O37" s="139">
        <f t="shared" si="1"/>
        <v>0</v>
      </c>
    </row>
    <row r="38" spans="1:15" ht="16.5" thickBot="1" x14ac:dyDescent="0.3">
      <c r="A38" s="56"/>
      <c r="B38" s="51"/>
      <c r="C38" s="51"/>
      <c r="D38" s="53"/>
      <c r="E38" s="51"/>
      <c r="F38" s="51"/>
      <c r="G38" s="61"/>
      <c r="H38" s="61"/>
      <c r="I38" s="100" t="s">
        <v>180</v>
      </c>
      <c r="J38" s="101"/>
      <c r="K38" s="140">
        <f>IF(K37="","",K36+K37)</f>
        <v>0</v>
      </c>
      <c r="L38" s="141">
        <f>IF(L37="","",L36+L37)</f>
        <v>0</v>
      </c>
      <c r="M38" s="141">
        <f>IF(M37="","",M36+M37)</f>
        <v>0</v>
      </c>
      <c r="N38" s="141">
        <f t="shared" ref="N38:O38" si="2">IF(N37="","",N36+N37)</f>
        <v>0</v>
      </c>
      <c r="O38" s="141">
        <f t="shared" si="2"/>
        <v>0</v>
      </c>
    </row>
    <row r="39" spans="1:15" ht="30" customHeight="1" x14ac:dyDescent="0.25">
      <c r="A39" s="56"/>
      <c r="B39" s="51"/>
      <c r="C39" s="51"/>
      <c r="D39" s="53"/>
      <c r="E39" s="51"/>
      <c r="F39" s="51"/>
      <c r="G39" s="61"/>
      <c r="H39" s="61"/>
      <c r="I39" s="92" t="s">
        <v>187</v>
      </c>
      <c r="J39" s="93"/>
      <c r="K39" s="70">
        <v>1</v>
      </c>
      <c r="L39" s="70">
        <v>3</v>
      </c>
      <c r="M39" s="70">
        <v>2</v>
      </c>
      <c r="N39" s="70">
        <v>4</v>
      </c>
      <c r="O39" s="70">
        <v>4</v>
      </c>
    </row>
    <row r="40" spans="1:15" ht="30" customHeight="1" thickBot="1" x14ac:dyDescent="0.3">
      <c r="A40" s="56"/>
      <c r="B40" s="51"/>
      <c r="C40" s="51"/>
      <c r="D40" s="53"/>
      <c r="E40" s="51"/>
      <c r="F40" s="51"/>
      <c r="G40" s="61"/>
      <c r="H40" s="61"/>
      <c r="I40" s="94" t="s">
        <v>188</v>
      </c>
      <c r="J40" s="95"/>
      <c r="K40" s="71">
        <f>K38*K39</f>
        <v>0</v>
      </c>
      <c r="L40" s="71">
        <f>L38*L39</f>
        <v>0</v>
      </c>
      <c r="M40" s="71">
        <f>M38*M39</f>
        <v>0</v>
      </c>
      <c r="N40" s="71">
        <f>N38*N39</f>
        <v>0</v>
      </c>
      <c r="O40" s="71">
        <f t="shared" ref="O40" si="3">O38*O39</f>
        <v>0</v>
      </c>
    </row>
    <row r="41" spans="1:15" ht="34.5" customHeight="1" thickBot="1" x14ac:dyDescent="0.3">
      <c r="A41" s="57"/>
      <c r="B41" s="56"/>
      <c r="C41" s="52"/>
      <c r="D41" s="53"/>
      <c r="E41" s="51"/>
      <c r="F41" s="51"/>
      <c r="G41" s="61"/>
      <c r="H41" s="61"/>
      <c r="I41" s="145" t="s">
        <v>206</v>
      </c>
      <c r="J41" s="146"/>
      <c r="K41" s="147">
        <f>SUM(K40:M40)</f>
        <v>0</v>
      </c>
      <c r="L41" s="148"/>
      <c r="M41" s="149"/>
      <c r="N41" s="147">
        <f>SUM(N40:O40)+G54</f>
        <v>0</v>
      </c>
      <c r="O41" s="149"/>
    </row>
    <row r="42" spans="1:15" ht="34.5" customHeight="1" thickBot="1" x14ac:dyDescent="0.3">
      <c r="A42" s="57"/>
      <c r="B42" s="56"/>
      <c r="C42" s="52"/>
      <c r="D42" s="108" t="s">
        <v>171</v>
      </c>
      <c r="E42" s="108"/>
      <c r="F42" s="108"/>
      <c r="G42" s="108"/>
      <c r="H42" s="109"/>
      <c r="I42" s="106" t="s">
        <v>181</v>
      </c>
      <c r="J42" s="107"/>
      <c r="K42" s="143">
        <f>SUM(K41:O41)</f>
        <v>0</v>
      </c>
      <c r="L42" s="144"/>
      <c r="M42" s="144"/>
      <c r="N42" s="144"/>
      <c r="O42" s="144"/>
    </row>
    <row r="43" spans="1:15" ht="20.25" customHeight="1" thickBot="1" x14ac:dyDescent="0.3">
      <c r="A43" s="57"/>
      <c r="B43" s="56"/>
      <c r="C43" s="52"/>
      <c r="D43" s="68"/>
      <c r="E43" s="68"/>
      <c r="F43" s="68"/>
      <c r="G43" s="68"/>
      <c r="H43" s="89"/>
      <c r="I43" s="90"/>
      <c r="J43" s="91"/>
      <c r="K43" s="91"/>
      <c r="L43" s="91"/>
      <c r="M43" s="91"/>
      <c r="N43" s="91"/>
      <c r="O43" s="91"/>
    </row>
    <row r="44" spans="1:15" ht="15.75" thickBot="1" x14ac:dyDescent="0.3">
      <c r="A44" s="78" t="s">
        <v>190</v>
      </c>
      <c r="B44" s="79" t="s">
        <v>191</v>
      </c>
      <c r="C44" s="76"/>
      <c r="D44" s="77"/>
      <c r="E44" s="77"/>
      <c r="F44" s="77"/>
      <c r="G44" s="80"/>
      <c r="H44" s="51"/>
      <c r="I44" s="51"/>
      <c r="J44" s="54"/>
    </row>
    <row r="45" spans="1:15" s="81" customFormat="1" ht="44.25" customHeight="1" thickBot="1" x14ac:dyDescent="0.25">
      <c r="A45" s="82" t="s">
        <v>193</v>
      </c>
      <c r="B45" s="102" t="s">
        <v>194</v>
      </c>
      <c r="C45" s="103"/>
      <c r="D45" s="85" t="s">
        <v>192</v>
      </c>
      <c r="E45" s="85" t="s">
        <v>198</v>
      </c>
      <c r="F45" s="85" t="s">
        <v>187</v>
      </c>
      <c r="G45" s="86" t="s">
        <v>188</v>
      </c>
      <c r="I45" s="51"/>
      <c r="J45" s="51"/>
      <c r="K45" s="51"/>
      <c r="L45" s="51"/>
      <c r="M45" s="51"/>
      <c r="N45" s="51"/>
      <c r="O45" s="51"/>
    </row>
    <row r="46" spans="1:15" ht="15.75" x14ac:dyDescent="0.25">
      <c r="A46" s="120" t="s">
        <v>123</v>
      </c>
      <c r="B46" s="121" t="s">
        <v>195</v>
      </c>
      <c r="C46" s="121"/>
      <c r="D46" s="87"/>
      <c r="E46" s="111"/>
      <c r="F46" s="83">
        <v>4</v>
      </c>
      <c r="G46" s="126">
        <f>D46*F46</f>
        <v>0</v>
      </c>
      <c r="I46" s="51"/>
      <c r="J46" s="54"/>
      <c r="K46" s="54"/>
      <c r="L46" s="55"/>
    </row>
    <row r="47" spans="1:15" ht="15.75" x14ac:dyDescent="0.25">
      <c r="A47" s="122" t="s">
        <v>122</v>
      </c>
      <c r="B47" s="123" t="s">
        <v>196</v>
      </c>
      <c r="C47" s="123"/>
      <c r="D47" s="88"/>
      <c r="E47" s="111"/>
      <c r="F47" s="73">
        <v>4</v>
      </c>
      <c r="G47" s="126">
        <f t="shared" ref="G47:G48" si="4">D47*F47</f>
        <v>0</v>
      </c>
      <c r="H47" s="51"/>
      <c r="I47" s="51"/>
      <c r="J47" s="54"/>
      <c r="K47" s="54"/>
      <c r="L47" s="55"/>
    </row>
    <row r="48" spans="1:15" ht="15.75" x14ac:dyDescent="0.25">
      <c r="A48" s="122" t="s">
        <v>124</v>
      </c>
      <c r="B48" s="123" t="s">
        <v>197</v>
      </c>
      <c r="C48" s="123"/>
      <c r="D48" s="88"/>
      <c r="E48" s="113"/>
      <c r="F48" s="73">
        <v>4</v>
      </c>
      <c r="G48" s="126">
        <f t="shared" si="4"/>
        <v>0</v>
      </c>
      <c r="H48" s="51"/>
      <c r="I48" s="51"/>
      <c r="J48" s="54"/>
      <c r="K48" s="54"/>
      <c r="L48" s="55"/>
    </row>
    <row r="49" spans="1:12" ht="57.75" customHeight="1" x14ac:dyDescent="0.25">
      <c r="A49" s="122" t="s">
        <v>125</v>
      </c>
      <c r="B49" s="123" t="s">
        <v>202</v>
      </c>
      <c r="C49" s="123"/>
      <c r="D49" s="110"/>
      <c r="E49" s="150"/>
      <c r="F49" s="73">
        <v>4</v>
      </c>
      <c r="G49" s="152">
        <f>$D$47*E49*F49</f>
        <v>0</v>
      </c>
      <c r="H49" s="51"/>
      <c r="I49" s="51"/>
      <c r="J49" s="54"/>
      <c r="K49" s="54"/>
      <c r="L49" s="55"/>
    </row>
    <row r="50" spans="1:12" ht="45" customHeight="1" x14ac:dyDescent="0.25">
      <c r="A50" s="122" t="s">
        <v>126</v>
      </c>
      <c r="B50" s="123" t="s">
        <v>207</v>
      </c>
      <c r="C50" s="123"/>
      <c r="D50" s="111"/>
      <c r="E50" s="150"/>
      <c r="F50" s="73">
        <v>4</v>
      </c>
      <c r="G50" s="152">
        <f>$D$47*E50*F50</f>
        <v>0</v>
      </c>
      <c r="H50" s="51"/>
      <c r="I50" s="51"/>
      <c r="J50" s="69"/>
      <c r="K50" s="54"/>
      <c r="L50" s="55"/>
    </row>
    <row r="51" spans="1:12" ht="35.25" customHeight="1" x14ac:dyDescent="0.25">
      <c r="A51" s="122" t="s">
        <v>127</v>
      </c>
      <c r="B51" s="123" t="s">
        <v>199</v>
      </c>
      <c r="C51" s="123"/>
      <c r="D51" s="111"/>
      <c r="E51" s="150"/>
      <c r="F51" s="73">
        <v>4</v>
      </c>
      <c r="G51" s="152">
        <f t="shared" ref="G50:G53" si="5">$D$47*E51*F51</f>
        <v>0</v>
      </c>
      <c r="H51" s="51"/>
      <c r="I51" s="51"/>
      <c r="J51" s="54"/>
      <c r="K51" s="54"/>
      <c r="L51" s="55"/>
    </row>
    <row r="52" spans="1:12" ht="35.25" customHeight="1" x14ac:dyDescent="0.25">
      <c r="A52" s="122" t="s">
        <v>128</v>
      </c>
      <c r="B52" s="123" t="s">
        <v>200</v>
      </c>
      <c r="C52" s="123"/>
      <c r="D52" s="111"/>
      <c r="E52" s="150"/>
      <c r="F52" s="73">
        <v>4</v>
      </c>
      <c r="G52" s="152">
        <f t="shared" si="5"/>
        <v>0</v>
      </c>
      <c r="H52" s="51"/>
      <c r="I52" s="51"/>
      <c r="J52" s="54"/>
      <c r="K52" s="54"/>
      <c r="L52" s="55"/>
    </row>
    <row r="53" spans="1:12" ht="35.25" customHeight="1" thickBot="1" x14ac:dyDescent="0.3">
      <c r="A53" s="124" t="s">
        <v>129</v>
      </c>
      <c r="B53" s="125" t="s">
        <v>201</v>
      </c>
      <c r="C53" s="125"/>
      <c r="D53" s="112"/>
      <c r="E53" s="151"/>
      <c r="F53" s="74">
        <v>4</v>
      </c>
      <c r="G53" s="152">
        <f t="shared" si="5"/>
        <v>0</v>
      </c>
      <c r="H53" s="51"/>
      <c r="I53" s="51"/>
      <c r="J53" s="54"/>
      <c r="K53" s="54"/>
      <c r="L53" s="55"/>
    </row>
    <row r="54" spans="1:12" ht="16.5" thickBot="1" x14ac:dyDescent="0.3">
      <c r="A54" s="72" t="s">
        <v>189</v>
      </c>
      <c r="B54" s="75"/>
      <c r="C54" s="76"/>
      <c r="D54" s="84"/>
      <c r="E54" s="84"/>
      <c r="F54" s="77"/>
      <c r="G54" s="119">
        <f>SUM(G46:G53)</f>
        <v>0</v>
      </c>
      <c r="H54" s="51"/>
      <c r="I54" s="51"/>
      <c r="J54" s="54"/>
      <c r="K54" s="54"/>
      <c r="L54" s="55"/>
    </row>
    <row r="55" spans="1:12" x14ac:dyDescent="0.25">
      <c r="A55" s="57"/>
      <c r="B55" s="56"/>
      <c r="C55" s="52"/>
      <c r="D55" s="51"/>
      <c r="E55" s="51"/>
      <c r="F55" s="53"/>
      <c r="G55" s="51"/>
      <c r="H55" s="51"/>
      <c r="I55" s="51"/>
      <c r="J55" s="54"/>
      <c r="K55" s="54"/>
      <c r="L55" s="55"/>
    </row>
    <row r="56" spans="1:12" x14ac:dyDescent="0.25">
      <c r="A56" s="57"/>
      <c r="B56" s="56"/>
      <c r="C56" s="52"/>
      <c r="D56" s="51"/>
      <c r="E56" s="51"/>
      <c r="F56" s="53"/>
      <c r="G56" s="51"/>
      <c r="H56" s="51"/>
      <c r="I56" s="51"/>
      <c r="J56" s="54"/>
      <c r="K56" s="54"/>
      <c r="L56" s="55"/>
    </row>
    <row r="57" spans="1:12" x14ac:dyDescent="0.25">
      <c r="A57" s="57"/>
      <c r="B57" s="56"/>
      <c r="C57" s="52"/>
      <c r="D57" s="51"/>
      <c r="E57" s="51"/>
      <c r="F57" s="53"/>
      <c r="G57" s="51"/>
      <c r="H57" s="51"/>
      <c r="I57" s="51"/>
      <c r="J57" s="54"/>
      <c r="K57" s="54"/>
      <c r="L57" s="55"/>
    </row>
    <row r="58" spans="1:12" x14ac:dyDescent="0.25">
      <c r="A58" s="57"/>
      <c r="B58" s="56"/>
      <c r="C58" s="52"/>
      <c r="D58" s="51"/>
      <c r="E58" s="51"/>
      <c r="F58" s="53"/>
      <c r="G58" s="51"/>
      <c r="H58" s="51"/>
      <c r="I58" s="51"/>
      <c r="J58" s="54"/>
      <c r="K58" s="54"/>
      <c r="L58" s="55"/>
    </row>
    <row r="59" spans="1:12" x14ac:dyDescent="0.25">
      <c r="A59" s="57"/>
      <c r="B59" s="56"/>
      <c r="C59" s="52"/>
      <c r="D59" s="51"/>
      <c r="E59" s="51"/>
      <c r="F59" s="53"/>
      <c r="G59" s="51"/>
      <c r="H59" s="51"/>
      <c r="I59" s="51"/>
      <c r="J59" s="54"/>
      <c r="K59" s="54"/>
      <c r="L59" s="55"/>
    </row>
    <row r="60" spans="1:12" x14ac:dyDescent="0.25">
      <c r="A60" s="57"/>
      <c r="B60" s="56"/>
      <c r="C60" s="52"/>
      <c r="D60" s="51"/>
      <c r="E60" s="51"/>
      <c r="F60" s="53"/>
      <c r="G60" s="51"/>
      <c r="H60" s="51"/>
      <c r="I60" s="51"/>
      <c r="J60" s="54"/>
      <c r="K60" s="54"/>
      <c r="L60" s="55"/>
    </row>
    <row r="61" spans="1:12" x14ac:dyDescent="0.25">
      <c r="A61" s="57"/>
      <c r="B61" s="56"/>
      <c r="C61" s="52"/>
      <c r="D61" s="51"/>
      <c r="E61" s="51"/>
      <c r="F61" s="53"/>
      <c r="G61" s="51"/>
      <c r="H61" s="51"/>
      <c r="I61" s="51"/>
      <c r="J61" s="54"/>
      <c r="K61" s="54"/>
      <c r="L61" s="55"/>
    </row>
    <row r="62" spans="1:12" x14ac:dyDescent="0.25">
      <c r="A62" s="57"/>
      <c r="B62" s="56"/>
      <c r="C62" s="52"/>
      <c r="D62" s="51"/>
      <c r="E62" s="51"/>
      <c r="F62" s="53"/>
      <c r="G62" s="51"/>
      <c r="H62" s="51"/>
      <c r="I62" s="51"/>
      <c r="J62" s="54"/>
      <c r="K62" s="54"/>
      <c r="L62" s="55"/>
    </row>
    <row r="63" spans="1:12" x14ac:dyDescent="0.25">
      <c r="A63" s="57"/>
      <c r="B63" s="56"/>
      <c r="C63" s="52"/>
      <c r="D63" s="51"/>
      <c r="E63" s="51"/>
      <c r="F63" s="53"/>
      <c r="G63" s="51"/>
      <c r="H63" s="51"/>
      <c r="I63" s="51"/>
      <c r="J63" s="54"/>
      <c r="K63" s="54"/>
      <c r="L63" s="55"/>
    </row>
    <row r="64" spans="1:12" x14ac:dyDescent="0.25">
      <c r="A64" s="57"/>
      <c r="B64" s="56"/>
      <c r="C64" s="52"/>
      <c r="D64" s="51"/>
      <c r="E64" s="51"/>
      <c r="F64" s="53"/>
      <c r="G64" s="51"/>
      <c r="H64" s="51"/>
      <c r="I64" s="51"/>
      <c r="J64" s="54"/>
      <c r="K64" s="54"/>
      <c r="L64" s="55"/>
    </row>
    <row r="65" spans="1:12" x14ac:dyDescent="0.25">
      <c r="A65" s="57"/>
      <c r="B65" s="56"/>
      <c r="C65" s="52"/>
      <c r="D65" s="51"/>
      <c r="E65" s="51"/>
      <c r="F65" s="53"/>
      <c r="G65" s="51"/>
      <c r="H65" s="51"/>
      <c r="I65" s="51"/>
      <c r="J65" s="54"/>
      <c r="K65" s="54"/>
      <c r="L65" s="55"/>
    </row>
    <row r="66" spans="1:12" x14ac:dyDescent="0.25">
      <c r="A66" s="57"/>
      <c r="B66" s="56"/>
      <c r="C66" s="52"/>
      <c r="D66" s="51"/>
      <c r="E66" s="51"/>
      <c r="F66" s="53"/>
      <c r="G66" s="51"/>
      <c r="H66" s="51"/>
      <c r="I66" s="51"/>
      <c r="J66" s="54"/>
      <c r="K66" s="54"/>
      <c r="L66" s="55"/>
    </row>
    <row r="67" spans="1:12" x14ac:dyDescent="0.25">
      <c r="A67" s="57"/>
      <c r="B67" s="56"/>
      <c r="C67" s="52"/>
      <c r="D67" s="51"/>
      <c r="E67" s="51"/>
      <c r="F67" s="53"/>
      <c r="G67" s="51"/>
      <c r="H67" s="51"/>
      <c r="I67" s="51"/>
      <c r="J67" s="54"/>
      <c r="K67" s="54"/>
      <c r="L67" s="55"/>
    </row>
    <row r="68" spans="1:12" x14ac:dyDescent="0.25">
      <c r="A68" s="57"/>
      <c r="B68" s="56"/>
      <c r="C68" s="52"/>
      <c r="D68" s="51"/>
      <c r="E68" s="51"/>
      <c r="F68" s="53"/>
      <c r="G68" s="51"/>
      <c r="H68" s="51"/>
      <c r="I68" s="51"/>
      <c r="J68" s="54"/>
      <c r="K68" s="54"/>
      <c r="L68" s="55"/>
    </row>
    <row r="69" spans="1:12" x14ac:dyDescent="0.25">
      <c r="A69" s="57"/>
      <c r="B69" s="56"/>
      <c r="C69" s="58"/>
      <c r="D69" s="58"/>
      <c r="E69" s="58"/>
      <c r="F69" s="58"/>
      <c r="G69" s="58"/>
      <c r="H69" s="58"/>
      <c r="I69" s="58"/>
      <c r="J69" s="58"/>
      <c r="K69" s="54"/>
      <c r="L69" s="55"/>
    </row>
    <row r="70" spans="1:12" x14ac:dyDescent="0.25">
      <c r="A70" s="57"/>
      <c r="B70" s="56"/>
      <c r="C70" s="58"/>
      <c r="D70" s="58"/>
      <c r="E70" s="58"/>
      <c r="F70" s="58"/>
      <c r="G70" s="58"/>
      <c r="H70" s="58"/>
      <c r="I70" s="58"/>
      <c r="J70" s="58"/>
      <c r="K70" s="58"/>
    </row>
    <row r="71" spans="1:12" x14ac:dyDescent="0.25">
      <c r="A71" s="57"/>
      <c r="B71" s="56"/>
      <c r="C71" s="58"/>
      <c r="D71" s="58"/>
      <c r="E71" s="58"/>
      <c r="F71" s="58"/>
      <c r="G71" s="58"/>
      <c r="H71" s="58"/>
      <c r="I71" s="58"/>
      <c r="J71" s="58"/>
      <c r="K71" s="58"/>
    </row>
    <row r="72" spans="1:12" x14ac:dyDescent="0.25">
      <c r="A72" s="57"/>
      <c r="B72" s="56"/>
      <c r="C72" s="58"/>
      <c r="D72" s="58"/>
      <c r="E72" s="58"/>
      <c r="F72" s="58"/>
      <c r="G72" s="58"/>
      <c r="H72" s="58"/>
      <c r="I72" s="58"/>
      <c r="J72" s="58"/>
      <c r="K72" s="58"/>
    </row>
    <row r="73" spans="1:12" x14ac:dyDescent="0.25">
      <c r="A73" s="57"/>
      <c r="B73" s="56"/>
      <c r="C73" s="58"/>
      <c r="D73" s="58"/>
      <c r="E73" s="58"/>
      <c r="F73" s="58"/>
      <c r="G73" s="58"/>
      <c r="H73" s="58"/>
      <c r="I73" s="58"/>
      <c r="J73" s="58"/>
      <c r="K73" s="58"/>
    </row>
    <row r="74" spans="1:12" x14ac:dyDescent="0.25">
      <c r="A74" s="55"/>
      <c r="B74" s="55"/>
      <c r="C74" s="58"/>
      <c r="D74" s="58"/>
      <c r="E74" s="58"/>
      <c r="F74" s="58"/>
      <c r="G74" s="58"/>
      <c r="H74" s="58"/>
      <c r="I74" s="58"/>
      <c r="J74" s="58"/>
      <c r="K74" s="58"/>
    </row>
    <row r="75" spans="1:12" x14ac:dyDescent="0.25">
      <c r="A75" s="55"/>
      <c r="B75" s="55"/>
      <c r="C75" s="58"/>
      <c r="D75" s="58"/>
      <c r="E75" s="58"/>
      <c r="F75" s="58"/>
      <c r="G75" s="58"/>
      <c r="H75" s="58"/>
      <c r="I75" s="58"/>
      <c r="J75" s="58"/>
      <c r="K75" s="58"/>
    </row>
    <row r="76" spans="1:12" x14ac:dyDescent="0.25">
      <c r="A76" s="55"/>
      <c r="B76" s="55"/>
      <c r="C76" s="58"/>
      <c r="D76" s="58"/>
      <c r="E76" s="58"/>
      <c r="F76" s="58"/>
      <c r="G76" s="58"/>
      <c r="H76" s="58"/>
      <c r="I76" s="58"/>
      <c r="J76" s="58"/>
      <c r="K76" s="58"/>
    </row>
    <row r="77" spans="1:12" x14ac:dyDescent="0.25">
      <c r="C77" s="58"/>
      <c r="D77" s="58"/>
      <c r="E77" s="58"/>
      <c r="F77" s="58"/>
      <c r="G77" s="58"/>
      <c r="H77" s="58"/>
      <c r="I77" s="58"/>
      <c r="J77" s="58"/>
      <c r="K77" s="58"/>
    </row>
    <row r="78" spans="1:12" x14ac:dyDescent="0.25">
      <c r="C78" s="58"/>
      <c r="D78" s="58"/>
      <c r="E78" s="58"/>
      <c r="F78" s="58"/>
      <c r="G78" s="58"/>
      <c r="H78" s="58"/>
      <c r="I78" s="58"/>
      <c r="J78" s="58"/>
      <c r="K78" s="58"/>
    </row>
    <row r="79" spans="1:12" x14ac:dyDescent="0.25">
      <c r="C79" s="58"/>
      <c r="D79" s="58"/>
      <c r="E79" s="58"/>
      <c r="F79" s="58"/>
      <c r="G79" s="58"/>
      <c r="H79" s="58"/>
      <c r="I79" s="58"/>
      <c r="J79" s="58"/>
      <c r="K79" s="58"/>
    </row>
    <row r="80" spans="1:12" x14ac:dyDescent="0.25">
      <c r="C80" s="58"/>
      <c r="D80" s="58"/>
      <c r="E80" s="58"/>
      <c r="F80" s="58"/>
      <c r="G80" s="58"/>
      <c r="H80" s="58"/>
      <c r="I80" s="58"/>
      <c r="J80" s="58"/>
      <c r="K80" s="58"/>
    </row>
    <row r="81" spans="3:11" x14ac:dyDescent="0.25">
      <c r="C81" s="58"/>
      <c r="D81" s="58"/>
      <c r="E81" s="58"/>
      <c r="F81" s="58"/>
      <c r="G81" s="58"/>
      <c r="H81" s="58"/>
      <c r="I81" s="58"/>
      <c r="J81" s="58"/>
      <c r="K81" s="58"/>
    </row>
    <row r="82" spans="3:11" x14ac:dyDescent="0.25">
      <c r="C82" s="58"/>
      <c r="D82" s="58"/>
      <c r="E82" s="58"/>
      <c r="F82" s="58"/>
      <c r="G82" s="58"/>
      <c r="H82" s="58"/>
      <c r="I82" s="58"/>
      <c r="J82" s="58"/>
      <c r="K82" s="58"/>
    </row>
    <row r="83" spans="3:11" x14ac:dyDescent="0.25">
      <c r="C83" s="58"/>
      <c r="D83" s="58"/>
      <c r="E83" s="58"/>
      <c r="F83" s="58"/>
      <c r="G83" s="58"/>
      <c r="H83" s="58"/>
      <c r="I83" s="58"/>
      <c r="J83" s="58"/>
      <c r="K83" s="58"/>
    </row>
    <row r="84" spans="3:11" x14ac:dyDescent="0.25">
      <c r="C84" s="58"/>
      <c r="D84" s="58"/>
      <c r="E84" s="58"/>
      <c r="F84" s="58"/>
      <c r="G84" s="58"/>
      <c r="H84" s="58"/>
      <c r="I84" s="58"/>
      <c r="J84" s="58"/>
      <c r="K84" s="58"/>
    </row>
    <row r="85" spans="3:11" x14ac:dyDescent="0.25">
      <c r="C85" s="58"/>
      <c r="D85" s="58"/>
      <c r="E85" s="58"/>
      <c r="F85" s="58"/>
      <c r="G85" s="58"/>
      <c r="H85" s="58"/>
      <c r="I85" s="58"/>
      <c r="J85" s="58"/>
      <c r="K85" s="58"/>
    </row>
    <row r="86" spans="3:11" x14ac:dyDescent="0.25">
      <c r="C86" s="58"/>
      <c r="D86" s="58"/>
      <c r="E86" s="58"/>
      <c r="F86" s="58"/>
      <c r="G86" s="58"/>
      <c r="H86" s="58"/>
      <c r="I86" s="58"/>
      <c r="J86" s="58"/>
      <c r="K86" s="58"/>
    </row>
    <row r="87" spans="3:11" x14ac:dyDescent="0.25">
      <c r="C87" s="58"/>
      <c r="D87" s="58"/>
      <c r="E87" s="58"/>
      <c r="F87" s="58"/>
      <c r="G87" s="58"/>
      <c r="H87" s="58"/>
      <c r="I87" s="58"/>
      <c r="J87" s="58"/>
      <c r="K87" s="58"/>
    </row>
    <row r="88" spans="3:11" x14ac:dyDescent="0.25">
      <c r="C88" s="58"/>
      <c r="D88" s="58"/>
      <c r="E88" s="58"/>
      <c r="F88" s="58"/>
      <c r="G88" s="58"/>
      <c r="H88" s="58"/>
      <c r="I88" s="58"/>
      <c r="J88" s="58"/>
      <c r="K88" s="58"/>
    </row>
    <row r="89" spans="3:11" x14ac:dyDescent="0.25">
      <c r="C89" s="58"/>
      <c r="D89" s="58"/>
      <c r="E89" s="58"/>
      <c r="F89" s="58"/>
      <c r="G89" s="58"/>
      <c r="H89" s="58"/>
      <c r="I89" s="58"/>
      <c r="J89" s="58"/>
      <c r="K89" s="58"/>
    </row>
    <row r="90" spans="3:11" x14ac:dyDescent="0.25">
      <c r="C90" s="58"/>
      <c r="D90" s="58"/>
      <c r="E90" s="58"/>
      <c r="F90" s="58"/>
      <c r="G90" s="58"/>
      <c r="H90" s="58"/>
      <c r="I90" s="58"/>
      <c r="J90" s="58"/>
      <c r="K90" s="58"/>
    </row>
    <row r="91" spans="3:11" x14ac:dyDescent="0.25">
      <c r="C91" s="58"/>
      <c r="D91" s="58"/>
      <c r="E91" s="58"/>
      <c r="F91" s="58"/>
      <c r="G91" s="58"/>
      <c r="H91" s="58"/>
      <c r="I91" s="58"/>
      <c r="J91" s="58"/>
      <c r="K91" s="58"/>
    </row>
    <row r="92" spans="3:11" x14ac:dyDescent="0.25">
      <c r="C92" s="58"/>
      <c r="D92" s="58"/>
      <c r="E92" s="58"/>
      <c r="F92" s="58"/>
      <c r="G92" s="58"/>
      <c r="H92" s="58"/>
      <c r="I92" s="58"/>
      <c r="J92" s="58"/>
      <c r="K92" s="58"/>
    </row>
    <row r="93" spans="3:11" x14ac:dyDescent="0.25">
      <c r="C93" s="58"/>
      <c r="D93" s="58"/>
      <c r="E93" s="58"/>
      <c r="F93" s="58"/>
      <c r="G93" s="58"/>
      <c r="H93" s="58"/>
      <c r="I93" s="58"/>
      <c r="J93" s="58"/>
      <c r="K93" s="58"/>
    </row>
    <row r="94" spans="3:11" x14ac:dyDescent="0.25">
      <c r="C94" s="58"/>
      <c r="D94" s="58"/>
      <c r="E94" s="58"/>
      <c r="F94" s="58"/>
      <c r="G94" s="58"/>
      <c r="H94" s="58"/>
      <c r="I94" s="58"/>
      <c r="J94" s="58"/>
      <c r="K94" s="58"/>
    </row>
    <row r="95" spans="3:11" x14ac:dyDescent="0.25">
      <c r="C95" s="58"/>
      <c r="D95" s="58"/>
      <c r="E95" s="58"/>
      <c r="F95" s="58"/>
      <c r="G95" s="58"/>
      <c r="H95" s="58"/>
      <c r="I95" s="58"/>
      <c r="J95" s="58"/>
      <c r="K95" s="58"/>
    </row>
    <row r="96" spans="3:11" x14ac:dyDescent="0.25">
      <c r="C96" s="58"/>
      <c r="D96" s="58"/>
      <c r="E96" s="58"/>
      <c r="F96" s="58"/>
      <c r="G96" s="58"/>
      <c r="H96" s="58"/>
      <c r="I96" s="58"/>
      <c r="J96" s="58"/>
      <c r="K96" s="58"/>
    </row>
    <row r="97" spans="3:11" x14ac:dyDescent="0.25">
      <c r="C97" s="58"/>
      <c r="D97" s="58"/>
      <c r="E97" s="58"/>
      <c r="F97" s="58"/>
      <c r="G97" s="58"/>
      <c r="H97" s="58"/>
      <c r="I97" s="58"/>
      <c r="J97" s="58"/>
      <c r="K97" s="58"/>
    </row>
    <row r="98" spans="3:11" x14ac:dyDescent="0.25">
      <c r="K98" s="58"/>
    </row>
  </sheetData>
  <sheetProtection algorithmName="SHA-512" hashValue="p9/XcqPjlpbdZSIDc32CwxvopovzI+FJnOHGxIko4foQYbvSEH143le8ie7Mgx0BCR6qPmwaeiNbZcPRs+C0mg==" saltValue="F3/L3jnbojf75s4D7ZPWdQ==" spinCount="100000" sheet="1" selectLockedCells="1"/>
  <autoFilter ref="A13:L34" xr:uid="{00000000-0009-0000-0000-000002000000}"/>
  <mergeCells count="29">
    <mergeCell ref="D49:D53"/>
    <mergeCell ref="E46:E48"/>
    <mergeCell ref="B51:C51"/>
    <mergeCell ref="B52:C52"/>
    <mergeCell ref="B53:C53"/>
    <mergeCell ref="B50:C50"/>
    <mergeCell ref="B49:C49"/>
    <mergeCell ref="B46:C46"/>
    <mergeCell ref="B47:C47"/>
    <mergeCell ref="B48:C48"/>
    <mergeCell ref="B45:C45"/>
    <mergeCell ref="A1:B1"/>
    <mergeCell ref="B9:I9"/>
    <mergeCell ref="I42:J42"/>
    <mergeCell ref="D42:H42"/>
    <mergeCell ref="A12:B12"/>
    <mergeCell ref="C12:H12"/>
    <mergeCell ref="B5:E5"/>
    <mergeCell ref="I41:J41"/>
    <mergeCell ref="I39:J39"/>
    <mergeCell ref="I40:J40"/>
    <mergeCell ref="K11:M11"/>
    <mergeCell ref="I36:J36"/>
    <mergeCell ref="I37:J37"/>
    <mergeCell ref="I38:J38"/>
    <mergeCell ref="N11:O11"/>
    <mergeCell ref="K41:M41"/>
    <mergeCell ref="N41:O41"/>
    <mergeCell ref="K42:O42"/>
  </mergeCells>
  <pageMargins left="0.70866141732283472" right="0.70866141732283472" top="0.78740157480314965" bottom="0.78740157480314965" header="0.31496062992125984" footer="0.31496062992125984"/>
  <pageSetup paperSize="9" scale="48" orientation="landscape" r:id="rId1"/>
  <headerFooter>
    <oddFooter>&amp;R&amp;P/&amp;N</oddFooter>
  </headerFooter>
  <rowBreaks count="1" manualBreakCount="1">
    <brk id="43" max="22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2</vt:i4>
      </vt:variant>
    </vt:vector>
  </HeadingPairs>
  <TitlesOfParts>
    <vt:vector size="5" baseType="lpstr">
      <vt:lpstr>Vorgehensweise</vt:lpstr>
      <vt:lpstr>Anlage 1 - Bestandsliste</vt:lpstr>
      <vt:lpstr>Leistungsverzeichnis</vt:lpstr>
      <vt:lpstr>'Anlage 1 - Bestandsliste'!Druckbereich</vt:lpstr>
      <vt:lpstr>Leistungsverzeichnis!Druckbereich</vt:lpstr>
    </vt:vector>
  </TitlesOfParts>
  <Company>TLBV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TLBV Franke, Carolin</dc:creator>
  <cp:lastModifiedBy>TLBV Künstler, Teresa</cp:lastModifiedBy>
  <cp:lastPrinted>2021-06-30T09:49:32Z</cp:lastPrinted>
  <dcterms:created xsi:type="dcterms:W3CDTF">2021-02-11T08:32:43Z</dcterms:created>
  <dcterms:modified xsi:type="dcterms:W3CDTF">2025-10-27T09:32:57Z</dcterms:modified>
</cp:coreProperties>
</file>