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Y:\Westfälische Hochschule 2026\3.1. in Bearbeitung ohne Preisblätter\"/>
    </mc:Choice>
  </mc:AlternateContent>
  <xr:revisionPtr revIDLastSave="0" documentId="13_ncr:1_{60F3CB3B-9728-4B28-A700-B0A287B8D228}" xr6:coauthVersionLast="47" xr6:coauthVersionMax="47" xr10:uidLastSave="{00000000-0000-0000-0000-000000000000}"/>
  <bookViews>
    <workbookView xWindow="-108" yWindow="-108" windowWidth="23256" windowHeight="12456" tabRatio="950" activeTab="8" xr2:uid="{00000000-000D-0000-FFFF-FFFF00000000}"/>
  </bookViews>
  <sheets>
    <sheet name="SVS_UR " sheetId="73" r:id="rId1"/>
    <sheet name="SVS_UR_Nacht " sheetId="76" r:id="rId2"/>
    <sheet name="SVS_UR_SonnFeiertag " sheetId="75" r:id="rId3"/>
    <sheet name="SVS_UR_Hoher Feiertag" sheetId="74" r:id="rId4"/>
    <sheet name="SVS_UR_öffWC" sheetId="66" state="hidden" r:id="rId5"/>
    <sheet name="SVS_UR_öffWC_SonnFeiertag" sheetId="67" state="hidden" r:id="rId6"/>
    <sheet name="SVS_UR_öffWC_Hoher Feiertag" sheetId="68" state="hidden" r:id="rId7"/>
    <sheet name="SVS_GrR " sheetId="77" r:id="rId8"/>
    <sheet name="SVS_GlR " sheetId="78" r:id="rId9"/>
  </sheets>
  <definedNames>
    <definedName name="BSTL" localSheetId="8">'SVS_GlR '!#REF!</definedName>
    <definedName name="BSTL" localSheetId="7">'SVS_GrR '!#REF!</definedName>
    <definedName name="BSTL" localSheetId="0">'SVS_UR '!#REF!</definedName>
    <definedName name="BSTL" localSheetId="3">'SVS_UR_Hoher Feiertag'!#REF!</definedName>
    <definedName name="BSTL" localSheetId="1">'SVS_UR_Nacht '!#REF!</definedName>
    <definedName name="BSTL" localSheetId="4">SVS_UR_öffWC!#REF!</definedName>
    <definedName name="BSTL" localSheetId="6">'SVS_UR_öffWC_Hoher Feiertag'!#REF!</definedName>
    <definedName name="BSTL" localSheetId="5">SVS_UR_öffWC_SonnFeiertag!#REF!</definedName>
    <definedName name="BSTL" localSheetId="2">'SVS_UR_SonnFeiertag '!#REF!</definedName>
    <definedName name="BSTLGL" localSheetId="8">'SVS_GlR '!#REF!</definedName>
    <definedName name="BSTLGL" localSheetId="7">'SVS_GrR '!#REF!</definedName>
    <definedName name="BSTLGL" localSheetId="0">'SVS_UR '!#REF!</definedName>
    <definedName name="BSTLGL" localSheetId="3">'SVS_UR_Hoher Feiertag'!#REF!</definedName>
    <definedName name="BSTLGL" localSheetId="1">'SVS_UR_Nacht '!#REF!</definedName>
    <definedName name="BSTLGL" localSheetId="4">SVS_UR_öffWC!#REF!</definedName>
    <definedName name="BSTLGL" localSheetId="6">'SVS_UR_öffWC_Hoher Feiertag'!#REF!</definedName>
    <definedName name="BSTLGL" localSheetId="5">SVS_UR_öffWC_SonnFeiertag!#REF!</definedName>
    <definedName name="BSTLGL" localSheetId="2">'SVS_UR_SonnFeiertag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5" i="78" l="1"/>
  <c r="H85" i="78"/>
  <c r="F85" i="78"/>
  <c r="I84" i="78"/>
  <c r="G84" i="78"/>
  <c r="E84" i="78"/>
  <c r="I80" i="78"/>
  <c r="G80" i="78"/>
  <c r="E80" i="78"/>
  <c r="I79" i="78"/>
  <c r="G79" i="78"/>
  <c r="E79" i="78"/>
  <c r="I78" i="78"/>
  <c r="G78" i="78"/>
  <c r="E78" i="78"/>
  <c r="I77" i="78"/>
  <c r="G77" i="78"/>
  <c r="E77" i="78"/>
  <c r="I76" i="78"/>
  <c r="G76" i="78"/>
  <c r="E76" i="78"/>
  <c r="I75" i="78"/>
  <c r="G75" i="78"/>
  <c r="E75" i="78"/>
  <c r="I74" i="78"/>
  <c r="G74" i="78"/>
  <c r="E74" i="78"/>
  <c r="I58" i="78"/>
  <c r="G58" i="78"/>
  <c r="E58" i="78"/>
  <c r="J57" i="78"/>
  <c r="H57" i="78"/>
  <c r="F57" i="78"/>
  <c r="J56" i="78"/>
  <c r="H56" i="78"/>
  <c r="F56" i="78"/>
  <c r="J55" i="78"/>
  <c r="H55" i="78"/>
  <c r="F55" i="78"/>
  <c r="J54" i="78"/>
  <c r="H54" i="78"/>
  <c r="F54" i="78"/>
  <c r="J53" i="78"/>
  <c r="H53" i="78"/>
  <c r="F53" i="78"/>
  <c r="J52" i="78"/>
  <c r="H52" i="78"/>
  <c r="F52" i="78"/>
  <c r="J51" i="78"/>
  <c r="H51" i="78"/>
  <c r="F51" i="78"/>
  <c r="J49" i="78"/>
  <c r="H49" i="78"/>
  <c r="F49" i="78"/>
  <c r="J48" i="78"/>
  <c r="H48" i="78"/>
  <c r="F48" i="78"/>
  <c r="J47" i="78"/>
  <c r="J58" i="78" s="1"/>
  <c r="H47" i="78"/>
  <c r="H58" i="78" s="1"/>
  <c r="F47" i="78"/>
  <c r="F58" i="78" s="1"/>
  <c r="I44" i="78"/>
  <c r="G44" i="78"/>
  <c r="E44" i="78"/>
  <c r="J43" i="78"/>
  <c r="H43" i="78"/>
  <c r="F43" i="78"/>
  <c r="J42" i="78"/>
  <c r="H42" i="78"/>
  <c r="F42" i="78"/>
  <c r="J41" i="78"/>
  <c r="H41" i="78"/>
  <c r="F41" i="78"/>
  <c r="J40" i="78"/>
  <c r="J44" i="78" s="1"/>
  <c r="H40" i="78"/>
  <c r="H44" i="78" s="1"/>
  <c r="F40" i="78"/>
  <c r="F44" i="78" s="1"/>
  <c r="I37" i="78"/>
  <c r="G37" i="78"/>
  <c r="E37" i="78"/>
  <c r="J36" i="78"/>
  <c r="H36" i="78"/>
  <c r="F36" i="78"/>
  <c r="J35" i="78"/>
  <c r="J37" i="78" s="1"/>
  <c r="H35" i="78"/>
  <c r="H37" i="78" s="1"/>
  <c r="F35" i="78"/>
  <c r="F37" i="78" s="1"/>
  <c r="I33" i="78"/>
  <c r="G33" i="78"/>
  <c r="E33" i="78"/>
  <c r="J32" i="78"/>
  <c r="H32" i="78"/>
  <c r="F32" i="78"/>
  <c r="J31" i="78"/>
  <c r="H31" i="78"/>
  <c r="F31" i="78"/>
  <c r="J30" i="78"/>
  <c r="H30" i="78"/>
  <c r="F30" i="78"/>
  <c r="J29" i="78"/>
  <c r="H29" i="78"/>
  <c r="F29" i="78"/>
  <c r="J28" i="78"/>
  <c r="H28" i="78"/>
  <c r="F28" i="78"/>
  <c r="J27" i="78"/>
  <c r="H27" i="78"/>
  <c r="F27" i="78"/>
  <c r="J26" i="78"/>
  <c r="H26" i="78"/>
  <c r="F26" i="78"/>
  <c r="J25" i="78"/>
  <c r="H25" i="78"/>
  <c r="F25" i="78"/>
  <c r="J24" i="78"/>
  <c r="H24" i="78"/>
  <c r="F24" i="78"/>
  <c r="J23" i="78"/>
  <c r="J33" i="78" s="1"/>
  <c r="H23" i="78"/>
  <c r="H33" i="78" s="1"/>
  <c r="F23" i="78"/>
  <c r="F33" i="78" s="1"/>
  <c r="I21" i="78"/>
  <c r="I38" i="78" s="1"/>
  <c r="I59" i="78" s="1"/>
  <c r="G21" i="78"/>
  <c r="G38" i="78" s="1"/>
  <c r="G59" i="78" s="1"/>
  <c r="E21" i="78"/>
  <c r="E38" i="78" s="1"/>
  <c r="E59" i="78" s="1"/>
  <c r="J20" i="78"/>
  <c r="H20" i="78"/>
  <c r="F20" i="78"/>
  <c r="J19" i="78"/>
  <c r="H19" i="78"/>
  <c r="F19" i="78"/>
  <c r="J18" i="78"/>
  <c r="H18" i="78"/>
  <c r="F18" i="78"/>
  <c r="J17" i="78"/>
  <c r="H17" i="78"/>
  <c r="F17" i="78"/>
  <c r="J16" i="78"/>
  <c r="H16" i="78"/>
  <c r="F16" i="78"/>
  <c r="J15" i="78"/>
  <c r="H15" i="78"/>
  <c r="F15" i="78"/>
  <c r="J14" i="78"/>
  <c r="J21" i="78" s="1"/>
  <c r="J38" i="78" s="1"/>
  <c r="J59" i="78" s="1"/>
  <c r="H14" i="78"/>
  <c r="H21" i="78" s="1"/>
  <c r="H38" i="78" s="1"/>
  <c r="H59" i="78" s="1"/>
  <c r="F14" i="78"/>
  <c r="F21" i="78" s="1"/>
  <c r="F38" i="78" s="1"/>
  <c r="F59" i="78" s="1"/>
  <c r="J85" i="77"/>
  <c r="H85" i="77"/>
  <c r="F85" i="77"/>
  <c r="I84" i="77"/>
  <c r="G84" i="77"/>
  <c r="E84" i="77"/>
  <c r="I80" i="77"/>
  <c r="G80" i="77"/>
  <c r="E80" i="77"/>
  <c r="I79" i="77"/>
  <c r="G79" i="77"/>
  <c r="E79" i="77"/>
  <c r="I78" i="77"/>
  <c r="G78" i="77"/>
  <c r="E78" i="77"/>
  <c r="I77" i="77"/>
  <c r="G77" i="77"/>
  <c r="E77" i="77"/>
  <c r="I76" i="77"/>
  <c r="G76" i="77"/>
  <c r="E76" i="77"/>
  <c r="I75" i="77"/>
  <c r="G75" i="77"/>
  <c r="E75" i="77"/>
  <c r="I74" i="77"/>
  <c r="G74" i="77"/>
  <c r="E74" i="77"/>
  <c r="I58" i="77"/>
  <c r="G58" i="77"/>
  <c r="E58" i="77"/>
  <c r="J57" i="77"/>
  <c r="H57" i="77"/>
  <c r="F57" i="77"/>
  <c r="J56" i="77"/>
  <c r="H56" i="77"/>
  <c r="F56" i="77"/>
  <c r="J55" i="77"/>
  <c r="H55" i="77"/>
  <c r="F55" i="77"/>
  <c r="J54" i="77"/>
  <c r="H54" i="77"/>
  <c r="F54" i="77"/>
  <c r="J53" i="77"/>
  <c r="H53" i="77"/>
  <c r="F53" i="77"/>
  <c r="J52" i="77"/>
  <c r="H52" i="77"/>
  <c r="F52" i="77"/>
  <c r="J51" i="77"/>
  <c r="H51" i="77"/>
  <c r="F51" i="77"/>
  <c r="J49" i="77"/>
  <c r="H49" i="77"/>
  <c r="F49" i="77"/>
  <c r="J48" i="77"/>
  <c r="H48" i="77"/>
  <c r="F48" i="77"/>
  <c r="J47" i="77"/>
  <c r="J58" i="77" s="1"/>
  <c r="H47" i="77"/>
  <c r="H58" i="77" s="1"/>
  <c r="F47" i="77"/>
  <c r="F58" i="77" s="1"/>
  <c r="I44" i="77"/>
  <c r="G44" i="77"/>
  <c r="E44" i="77"/>
  <c r="J43" i="77"/>
  <c r="H43" i="77"/>
  <c r="F43" i="77"/>
  <c r="J42" i="77"/>
  <c r="H42" i="77"/>
  <c r="F42" i="77"/>
  <c r="J41" i="77"/>
  <c r="H41" i="77"/>
  <c r="F41" i="77"/>
  <c r="J40" i="77"/>
  <c r="J44" i="77" s="1"/>
  <c r="H40" i="77"/>
  <c r="H44" i="77" s="1"/>
  <c r="F40" i="77"/>
  <c r="F44" i="77" s="1"/>
  <c r="I37" i="77"/>
  <c r="G37" i="77"/>
  <c r="E37" i="77"/>
  <c r="J36" i="77"/>
  <c r="H36" i="77"/>
  <c r="F36" i="77"/>
  <c r="J35" i="77"/>
  <c r="J37" i="77" s="1"/>
  <c r="H35" i="77"/>
  <c r="H37" i="77" s="1"/>
  <c r="F35" i="77"/>
  <c r="F37" i="77" s="1"/>
  <c r="I33" i="77"/>
  <c r="G33" i="77"/>
  <c r="E33" i="77"/>
  <c r="J32" i="77"/>
  <c r="H32" i="77"/>
  <c r="F32" i="77"/>
  <c r="J31" i="77"/>
  <c r="H31" i="77"/>
  <c r="F31" i="77"/>
  <c r="J30" i="77"/>
  <c r="H30" i="77"/>
  <c r="F30" i="77"/>
  <c r="J29" i="77"/>
  <c r="H29" i="77"/>
  <c r="F29" i="77"/>
  <c r="J28" i="77"/>
  <c r="H28" i="77"/>
  <c r="F28" i="77"/>
  <c r="J27" i="77"/>
  <c r="H27" i="77"/>
  <c r="F27" i="77"/>
  <c r="J26" i="77"/>
  <c r="H26" i="77"/>
  <c r="F26" i="77"/>
  <c r="J25" i="77"/>
  <c r="H25" i="77"/>
  <c r="F25" i="77"/>
  <c r="J24" i="77"/>
  <c r="H24" i="77"/>
  <c r="F24" i="77"/>
  <c r="J23" i="77"/>
  <c r="J33" i="77" s="1"/>
  <c r="H23" i="77"/>
  <c r="H33" i="77" s="1"/>
  <c r="F23" i="77"/>
  <c r="F33" i="77" s="1"/>
  <c r="I21" i="77"/>
  <c r="I38" i="77" s="1"/>
  <c r="I59" i="77" s="1"/>
  <c r="G21" i="77"/>
  <c r="G38" i="77" s="1"/>
  <c r="G59" i="77" s="1"/>
  <c r="E21" i="77"/>
  <c r="E38" i="77" s="1"/>
  <c r="E59" i="77" s="1"/>
  <c r="J20" i="77"/>
  <c r="H20" i="77"/>
  <c r="F20" i="77"/>
  <c r="J19" i="77"/>
  <c r="H19" i="77"/>
  <c r="F19" i="77"/>
  <c r="J18" i="77"/>
  <c r="H18" i="77"/>
  <c r="F18" i="77"/>
  <c r="J17" i="77"/>
  <c r="H17" i="77"/>
  <c r="F17" i="77"/>
  <c r="J16" i="77"/>
  <c r="H16" i="77"/>
  <c r="F16" i="77"/>
  <c r="J15" i="77"/>
  <c r="H15" i="77"/>
  <c r="F15" i="77"/>
  <c r="J14" i="77"/>
  <c r="J21" i="77" s="1"/>
  <c r="J38" i="77" s="1"/>
  <c r="J59" i="77" s="1"/>
  <c r="H14" i="77"/>
  <c r="H21" i="77" s="1"/>
  <c r="H38" i="77" s="1"/>
  <c r="H59" i="77" s="1"/>
  <c r="F14" i="77"/>
  <c r="F21" i="77" s="1"/>
  <c r="F38" i="77" s="1"/>
  <c r="F59" i="77" s="1"/>
  <c r="J102" i="76"/>
  <c r="H102" i="76"/>
  <c r="F102" i="76"/>
  <c r="I101" i="76"/>
  <c r="G101" i="76"/>
  <c r="E101" i="76"/>
  <c r="I96" i="76"/>
  <c r="J96" i="76" s="1"/>
  <c r="G96" i="76"/>
  <c r="H96" i="76" s="1"/>
  <c r="E96" i="76"/>
  <c r="F96" i="76" s="1"/>
  <c r="I95" i="76"/>
  <c r="J95" i="76" s="1"/>
  <c r="G95" i="76"/>
  <c r="H95" i="76" s="1"/>
  <c r="E95" i="76"/>
  <c r="F95" i="76" s="1"/>
  <c r="I94" i="76"/>
  <c r="J94" i="76" s="1"/>
  <c r="G94" i="76"/>
  <c r="H94" i="76" s="1"/>
  <c r="E94" i="76"/>
  <c r="F94" i="76" s="1"/>
  <c r="I93" i="76"/>
  <c r="J93" i="76" s="1"/>
  <c r="G93" i="76"/>
  <c r="H93" i="76" s="1"/>
  <c r="E93" i="76"/>
  <c r="F93" i="76" s="1"/>
  <c r="I92" i="76"/>
  <c r="J92" i="76" s="1"/>
  <c r="G92" i="76"/>
  <c r="H92" i="76" s="1"/>
  <c r="E92" i="76"/>
  <c r="F92" i="76" s="1"/>
  <c r="I91" i="76"/>
  <c r="J91" i="76" s="1"/>
  <c r="G91" i="76"/>
  <c r="H91" i="76" s="1"/>
  <c r="E91" i="76"/>
  <c r="F91" i="76" s="1"/>
  <c r="I90" i="76"/>
  <c r="J90" i="76" s="1"/>
  <c r="G90" i="76"/>
  <c r="H90" i="76" s="1"/>
  <c r="E90" i="76"/>
  <c r="F90" i="76" s="1"/>
  <c r="J89" i="76"/>
  <c r="I89" i="76"/>
  <c r="G89" i="76"/>
  <c r="H89" i="76" s="1"/>
  <c r="E89" i="76"/>
  <c r="F89" i="76" s="1"/>
  <c r="I88" i="76"/>
  <c r="J88" i="76" s="1"/>
  <c r="G88" i="76"/>
  <c r="H88" i="76" s="1"/>
  <c r="E88" i="76"/>
  <c r="F88" i="76" s="1"/>
  <c r="I87" i="76"/>
  <c r="J87" i="76" s="1"/>
  <c r="G87" i="76"/>
  <c r="H87" i="76" s="1"/>
  <c r="F87" i="76"/>
  <c r="E87" i="76"/>
  <c r="I86" i="76"/>
  <c r="J86" i="76" s="1"/>
  <c r="G86" i="76"/>
  <c r="H86" i="76" s="1"/>
  <c r="E86" i="76"/>
  <c r="F86" i="76" s="1"/>
  <c r="I85" i="76"/>
  <c r="J85" i="76" s="1"/>
  <c r="G85" i="76"/>
  <c r="H85" i="76" s="1"/>
  <c r="F85" i="76"/>
  <c r="E85" i="76"/>
  <c r="I84" i="76"/>
  <c r="J84" i="76" s="1"/>
  <c r="G84" i="76"/>
  <c r="H84" i="76" s="1"/>
  <c r="E84" i="76"/>
  <c r="F84" i="76" s="1"/>
  <c r="I83" i="76"/>
  <c r="G83" i="76"/>
  <c r="E83" i="76"/>
  <c r="I67" i="76"/>
  <c r="G67" i="76"/>
  <c r="E67" i="76"/>
  <c r="J66" i="76"/>
  <c r="H66" i="76"/>
  <c r="F66" i="76"/>
  <c r="J65" i="76"/>
  <c r="H65" i="76"/>
  <c r="F65" i="76"/>
  <c r="J64" i="76"/>
  <c r="H64" i="76"/>
  <c r="F64" i="76"/>
  <c r="J63" i="76"/>
  <c r="H63" i="76"/>
  <c r="F63" i="76"/>
  <c r="J62" i="76"/>
  <c r="H62" i="76"/>
  <c r="F62" i="76"/>
  <c r="J61" i="76"/>
  <c r="H61" i="76"/>
  <c r="F61" i="76"/>
  <c r="J60" i="76"/>
  <c r="H60" i="76"/>
  <c r="F60" i="76"/>
  <c r="J58" i="76"/>
  <c r="H58" i="76"/>
  <c r="F58" i="76"/>
  <c r="J57" i="76"/>
  <c r="H57" i="76"/>
  <c r="F57" i="76"/>
  <c r="J56" i="76"/>
  <c r="J67" i="76" s="1"/>
  <c r="H56" i="76"/>
  <c r="H67" i="76" s="1"/>
  <c r="F56" i="76"/>
  <c r="F67" i="76" s="1"/>
  <c r="I53" i="76"/>
  <c r="G53" i="76"/>
  <c r="E53" i="76"/>
  <c r="J52" i="76"/>
  <c r="H52" i="76"/>
  <c r="F52" i="76"/>
  <c r="J51" i="76"/>
  <c r="H51" i="76"/>
  <c r="F51" i="76"/>
  <c r="J50" i="76"/>
  <c r="H50" i="76"/>
  <c r="F50" i="76"/>
  <c r="J49" i="76"/>
  <c r="H49" i="76"/>
  <c r="F49" i="76"/>
  <c r="I46" i="76"/>
  <c r="G46" i="76"/>
  <c r="E46" i="76"/>
  <c r="J45" i="76"/>
  <c r="H45" i="76"/>
  <c r="F45" i="76"/>
  <c r="J44" i="76"/>
  <c r="J46" i="76" s="1"/>
  <c r="H44" i="76"/>
  <c r="H46" i="76" s="1"/>
  <c r="F44" i="76"/>
  <c r="F46" i="76" s="1"/>
  <c r="I42" i="76"/>
  <c r="G42" i="76"/>
  <c r="E42" i="76"/>
  <c r="J41" i="76"/>
  <c r="H41" i="76"/>
  <c r="F41" i="76"/>
  <c r="J40" i="76"/>
  <c r="H40" i="76"/>
  <c r="F40" i="76"/>
  <c r="J39" i="76"/>
  <c r="H39" i="76"/>
  <c r="F39" i="76"/>
  <c r="J38" i="76"/>
  <c r="H38" i="76"/>
  <c r="F38" i="76"/>
  <c r="J37" i="76"/>
  <c r="H37" i="76"/>
  <c r="F37" i="76"/>
  <c r="J36" i="76"/>
  <c r="H36" i="76"/>
  <c r="F36" i="76"/>
  <c r="J35" i="76"/>
  <c r="H35" i="76"/>
  <c r="F35" i="76"/>
  <c r="J34" i="76"/>
  <c r="H34" i="76"/>
  <c r="F34" i="76"/>
  <c r="J33" i="76"/>
  <c r="H33" i="76"/>
  <c r="F33" i="76"/>
  <c r="J32" i="76"/>
  <c r="J42" i="76" s="1"/>
  <c r="H32" i="76"/>
  <c r="H42" i="76" s="1"/>
  <c r="F32" i="76"/>
  <c r="F42" i="76" s="1"/>
  <c r="I30" i="76"/>
  <c r="I47" i="76" s="1"/>
  <c r="I68" i="76" s="1"/>
  <c r="G30" i="76"/>
  <c r="G47" i="76" s="1"/>
  <c r="G68" i="76" s="1"/>
  <c r="E30" i="76"/>
  <c r="E47" i="76" s="1"/>
  <c r="E68" i="76" s="1"/>
  <c r="J27" i="76"/>
  <c r="H27" i="76"/>
  <c r="F27" i="76"/>
  <c r="J25" i="76"/>
  <c r="H25" i="76"/>
  <c r="F25" i="76"/>
  <c r="J23" i="76"/>
  <c r="H23" i="76"/>
  <c r="F23" i="76"/>
  <c r="J21" i="76"/>
  <c r="H21" i="76"/>
  <c r="F21" i="76"/>
  <c r="J19" i="76"/>
  <c r="H19" i="76"/>
  <c r="F19" i="76"/>
  <c r="J17" i="76"/>
  <c r="H17" i="76"/>
  <c r="F17" i="76"/>
  <c r="J15" i="76"/>
  <c r="H15" i="76"/>
  <c r="F15" i="76"/>
  <c r="J12" i="76"/>
  <c r="H12" i="76"/>
  <c r="F12" i="76"/>
  <c r="J102" i="75"/>
  <c r="H102" i="75"/>
  <c r="F102" i="75"/>
  <c r="I101" i="75"/>
  <c r="G101" i="75"/>
  <c r="E101" i="75"/>
  <c r="I96" i="75"/>
  <c r="J96" i="75" s="1"/>
  <c r="G96" i="75"/>
  <c r="H96" i="75" s="1"/>
  <c r="E96" i="75"/>
  <c r="F96" i="75" s="1"/>
  <c r="I95" i="75"/>
  <c r="J95" i="75" s="1"/>
  <c r="H95" i="75"/>
  <c r="G95" i="75"/>
  <c r="E95" i="75"/>
  <c r="F95" i="75" s="1"/>
  <c r="I94" i="75"/>
  <c r="G94" i="75"/>
  <c r="H94" i="75" s="1"/>
  <c r="E94" i="75"/>
  <c r="F94" i="75" s="1"/>
  <c r="I93" i="75"/>
  <c r="J93" i="75" s="1"/>
  <c r="G93" i="75"/>
  <c r="H93" i="75" s="1"/>
  <c r="E93" i="75"/>
  <c r="F93" i="75" s="1"/>
  <c r="I92" i="75"/>
  <c r="G92" i="75"/>
  <c r="H92" i="75" s="1"/>
  <c r="E92" i="75"/>
  <c r="I91" i="75"/>
  <c r="J91" i="75" s="1"/>
  <c r="G91" i="75"/>
  <c r="H91" i="75" s="1"/>
  <c r="E91" i="75"/>
  <c r="F91" i="75" s="1"/>
  <c r="I90" i="75"/>
  <c r="J90" i="75" s="1"/>
  <c r="G90" i="75"/>
  <c r="H90" i="75" s="1"/>
  <c r="E90" i="75"/>
  <c r="F90" i="75" s="1"/>
  <c r="I89" i="75"/>
  <c r="J89" i="75" s="1"/>
  <c r="H89" i="75"/>
  <c r="G89" i="75"/>
  <c r="E89" i="75"/>
  <c r="F89" i="75" s="1"/>
  <c r="I88" i="75"/>
  <c r="J88" i="75" s="1"/>
  <c r="G88" i="75"/>
  <c r="H88" i="75" s="1"/>
  <c r="E88" i="75"/>
  <c r="I87" i="75"/>
  <c r="J87" i="75" s="1"/>
  <c r="G87" i="75"/>
  <c r="H87" i="75" s="1"/>
  <c r="E87" i="75"/>
  <c r="F87" i="75" s="1"/>
  <c r="I86" i="75"/>
  <c r="J86" i="75" s="1"/>
  <c r="G86" i="75"/>
  <c r="E86" i="75"/>
  <c r="I85" i="75"/>
  <c r="J85" i="75" s="1"/>
  <c r="H85" i="75"/>
  <c r="G85" i="75"/>
  <c r="E85" i="75"/>
  <c r="F85" i="75" s="1"/>
  <c r="I84" i="75"/>
  <c r="G84" i="75"/>
  <c r="H84" i="75" s="1"/>
  <c r="E84" i="75"/>
  <c r="F84" i="75" s="1"/>
  <c r="I83" i="75"/>
  <c r="H83" i="75"/>
  <c r="G83" i="75"/>
  <c r="E83" i="75"/>
  <c r="I67" i="75"/>
  <c r="G67" i="75"/>
  <c r="E67" i="75"/>
  <c r="J66" i="75"/>
  <c r="H66" i="75"/>
  <c r="F66" i="75"/>
  <c r="J65" i="75"/>
  <c r="H65" i="75"/>
  <c r="F65" i="75"/>
  <c r="J64" i="75"/>
  <c r="H64" i="75"/>
  <c r="F64" i="75"/>
  <c r="J63" i="75"/>
  <c r="H63" i="75"/>
  <c r="F63" i="75"/>
  <c r="J62" i="75"/>
  <c r="H62" i="75"/>
  <c r="F62" i="75"/>
  <c r="J61" i="75"/>
  <c r="H61" i="75"/>
  <c r="F61" i="75"/>
  <c r="J60" i="75"/>
  <c r="H60" i="75"/>
  <c r="F60" i="75"/>
  <c r="J58" i="75"/>
  <c r="H58" i="75"/>
  <c r="F58" i="75"/>
  <c r="J57" i="75"/>
  <c r="H57" i="75"/>
  <c r="F57" i="75"/>
  <c r="J56" i="75"/>
  <c r="J67" i="75" s="1"/>
  <c r="H56" i="75"/>
  <c r="H67" i="75" s="1"/>
  <c r="F56" i="75"/>
  <c r="F67" i="75" s="1"/>
  <c r="I53" i="75"/>
  <c r="G53" i="75"/>
  <c r="E53" i="75"/>
  <c r="J52" i="75"/>
  <c r="H52" i="75"/>
  <c r="F52" i="75"/>
  <c r="J51" i="75"/>
  <c r="H51" i="75"/>
  <c r="F51" i="75"/>
  <c r="J50" i="75"/>
  <c r="H50" i="75"/>
  <c r="F50" i="75"/>
  <c r="J49" i="75"/>
  <c r="H49" i="75"/>
  <c r="F49" i="75"/>
  <c r="I46" i="75"/>
  <c r="G46" i="75"/>
  <c r="E46" i="75"/>
  <c r="J45" i="75"/>
  <c r="H45" i="75"/>
  <c r="F45" i="75"/>
  <c r="J44" i="75"/>
  <c r="J46" i="75" s="1"/>
  <c r="H44" i="75"/>
  <c r="H46" i="75" s="1"/>
  <c r="F44" i="75"/>
  <c r="F46" i="75" s="1"/>
  <c r="I42" i="75"/>
  <c r="G42" i="75"/>
  <c r="E42" i="75"/>
  <c r="J41" i="75"/>
  <c r="H41" i="75"/>
  <c r="F41" i="75"/>
  <c r="J40" i="75"/>
  <c r="H40" i="75"/>
  <c r="F40" i="75"/>
  <c r="J39" i="75"/>
  <c r="H39" i="75"/>
  <c r="F39" i="75"/>
  <c r="J38" i="75"/>
  <c r="H38" i="75"/>
  <c r="F38" i="75"/>
  <c r="J37" i="75"/>
  <c r="H37" i="75"/>
  <c r="F37" i="75"/>
  <c r="J36" i="75"/>
  <c r="H36" i="75"/>
  <c r="F36" i="75"/>
  <c r="J35" i="75"/>
  <c r="H35" i="75"/>
  <c r="F35" i="75"/>
  <c r="J34" i="75"/>
  <c r="H34" i="75"/>
  <c r="F34" i="75"/>
  <c r="J33" i="75"/>
  <c r="H33" i="75"/>
  <c r="F33" i="75"/>
  <c r="J32" i="75"/>
  <c r="J42" i="75" s="1"/>
  <c r="H32" i="75"/>
  <c r="H42" i="75" s="1"/>
  <c r="F32" i="75"/>
  <c r="F42" i="75" s="1"/>
  <c r="I30" i="75"/>
  <c r="I47" i="75" s="1"/>
  <c r="I68" i="75" s="1"/>
  <c r="G30" i="75"/>
  <c r="G47" i="75" s="1"/>
  <c r="G68" i="75" s="1"/>
  <c r="E30" i="75"/>
  <c r="E47" i="75" s="1"/>
  <c r="E68" i="75" s="1"/>
  <c r="J27" i="75"/>
  <c r="H27" i="75"/>
  <c r="F27" i="75"/>
  <c r="J25" i="75"/>
  <c r="H25" i="75"/>
  <c r="F25" i="75"/>
  <c r="J23" i="75"/>
  <c r="H23" i="75"/>
  <c r="F23" i="75"/>
  <c r="J21" i="75"/>
  <c r="H21" i="75"/>
  <c r="F21" i="75"/>
  <c r="J19" i="75"/>
  <c r="H19" i="75"/>
  <c r="F19" i="75"/>
  <c r="J17" i="75"/>
  <c r="H17" i="75"/>
  <c r="F17" i="75"/>
  <c r="J15" i="75"/>
  <c r="H15" i="75"/>
  <c r="F15" i="75"/>
  <c r="J12" i="75"/>
  <c r="H12" i="75"/>
  <c r="F12" i="75"/>
  <c r="J102" i="74"/>
  <c r="H102" i="74"/>
  <c r="F102" i="74"/>
  <c r="I101" i="74"/>
  <c r="G101" i="74"/>
  <c r="E101" i="74"/>
  <c r="I96" i="74"/>
  <c r="J96" i="74" s="1"/>
  <c r="G96" i="74"/>
  <c r="H96" i="74" s="1"/>
  <c r="E96" i="74"/>
  <c r="F96" i="74" s="1"/>
  <c r="I95" i="74"/>
  <c r="J95" i="74" s="1"/>
  <c r="G95" i="74"/>
  <c r="H95" i="74" s="1"/>
  <c r="F95" i="74"/>
  <c r="E95" i="74"/>
  <c r="I94" i="74"/>
  <c r="J94" i="74" s="1"/>
  <c r="G94" i="74"/>
  <c r="E94" i="74"/>
  <c r="F94" i="74" s="1"/>
  <c r="I93" i="74"/>
  <c r="J93" i="74" s="1"/>
  <c r="H93" i="74"/>
  <c r="G93" i="74"/>
  <c r="F93" i="74"/>
  <c r="E93" i="74"/>
  <c r="I92" i="74"/>
  <c r="J92" i="74" s="1"/>
  <c r="G92" i="74"/>
  <c r="H92" i="74" s="1"/>
  <c r="E92" i="74"/>
  <c r="F92" i="74" s="1"/>
  <c r="J91" i="74"/>
  <c r="I91" i="74"/>
  <c r="H91" i="74"/>
  <c r="G91" i="74"/>
  <c r="E91" i="74"/>
  <c r="F91" i="74" s="1"/>
  <c r="I90" i="74"/>
  <c r="J90" i="74" s="1"/>
  <c r="G90" i="74"/>
  <c r="H90" i="74" s="1"/>
  <c r="E90" i="74"/>
  <c r="F90" i="74" s="1"/>
  <c r="J89" i="74"/>
  <c r="I89" i="74"/>
  <c r="H89" i="74"/>
  <c r="G89" i="74"/>
  <c r="E89" i="74"/>
  <c r="F89" i="74" s="1"/>
  <c r="I88" i="74"/>
  <c r="J88" i="74" s="1"/>
  <c r="G88" i="74"/>
  <c r="H88" i="74" s="1"/>
  <c r="E88" i="74"/>
  <c r="F88" i="74" s="1"/>
  <c r="I87" i="74"/>
  <c r="J87" i="74" s="1"/>
  <c r="G87" i="74"/>
  <c r="H87" i="74" s="1"/>
  <c r="F87" i="74"/>
  <c r="E87" i="74"/>
  <c r="I86" i="74"/>
  <c r="G86" i="74"/>
  <c r="H86" i="74" s="1"/>
  <c r="E86" i="74"/>
  <c r="I85" i="74"/>
  <c r="J85" i="74" s="1"/>
  <c r="H85" i="74"/>
  <c r="G85" i="74"/>
  <c r="E85" i="74"/>
  <c r="F85" i="74" s="1"/>
  <c r="I84" i="74"/>
  <c r="J84" i="74" s="1"/>
  <c r="G84" i="74"/>
  <c r="H84" i="74" s="1"/>
  <c r="E84" i="74"/>
  <c r="F84" i="74" s="1"/>
  <c r="I83" i="74"/>
  <c r="G83" i="74"/>
  <c r="E83" i="74"/>
  <c r="I67" i="74"/>
  <c r="G67" i="74"/>
  <c r="E67" i="74"/>
  <c r="J66" i="74"/>
  <c r="H66" i="74"/>
  <c r="F66" i="74"/>
  <c r="J65" i="74"/>
  <c r="H65" i="74"/>
  <c r="F65" i="74"/>
  <c r="J64" i="74"/>
  <c r="H64" i="74"/>
  <c r="F64" i="74"/>
  <c r="J63" i="74"/>
  <c r="H63" i="74"/>
  <c r="F63" i="74"/>
  <c r="J62" i="74"/>
  <c r="H62" i="74"/>
  <c r="F62" i="74"/>
  <c r="J61" i="74"/>
  <c r="H61" i="74"/>
  <c r="F61" i="74"/>
  <c r="J60" i="74"/>
  <c r="H60" i="74"/>
  <c r="F60" i="74"/>
  <c r="J58" i="74"/>
  <c r="H58" i="74"/>
  <c r="F58" i="74"/>
  <c r="J57" i="74"/>
  <c r="H57" i="74"/>
  <c r="F57" i="74"/>
  <c r="J56" i="74"/>
  <c r="J67" i="74" s="1"/>
  <c r="H56" i="74"/>
  <c r="H67" i="74" s="1"/>
  <c r="F56" i="74"/>
  <c r="F67" i="74" s="1"/>
  <c r="I53" i="74"/>
  <c r="G53" i="74"/>
  <c r="E53" i="74"/>
  <c r="J52" i="74"/>
  <c r="H52" i="74"/>
  <c r="F52" i="74"/>
  <c r="J51" i="74"/>
  <c r="H51" i="74"/>
  <c r="F51" i="74"/>
  <c r="J50" i="74"/>
  <c r="H50" i="74"/>
  <c r="F50" i="74"/>
  <c r="J49" i="74"/>
  <c r="H49" i="74"/>
  <c r="F49" i="74"/>
  <c r="I46" i="74"/>
  <c r="G46" i="74"/>
  <c r="E46" i="74"/>
  <c r="J45" i="74"/>
  <c r="H45" i="74"/>
  <c r="F45" i="74"/>
  <c r="J44" i="74"/>
  <c r="J46" i="74" s="1"/>
  <c r="H44" i="74"/>
  <c r="H46" i="74" s="1"/>
  <c r="F44" i="74"/>
  <c r="F46" i="74" s="1"/>
  <c r="I42" i="74"/>
  <c r="G42" i="74"/>
  <c r="E42" i="74"/>
  <c r="J41" i="74"/>
  <c r="H41" i="74"/>
  <c r="F41" i="74"/>
  <c r="J40" i="74"/>
  <c r="H40" i="74"/>
  <c r="F40" i="74"/>
  <c r="J39" i="74"/>
  <c r="H39" i="74"/>
  <c r="F39" i="74"/>
  <c r="J38" i="74"/>
  <c r="H38" i="74"/>
  <c r="F38" i="74"/>
  <c r="J37" i="74"/>
  <c r="H37" i="74"/>
  <c r="F37" i="74"/>
  <c r="J36" i="74"/>
  <c r="H36" i="74"/>
  <c r="F36" i="74"/>
  <c r="J35" i="74"/>
  <c r="H35" i="74"/>
  <c r="F35" i="74"/>
  <c r="J34" i="74"/>
  <c r="H34" i="74"/>
  <c r="F34" i="74"/>
  <c r="J33" i="74"/>
  <c r="H33" i="74"/>
  <c r="F33" i="74"/>
  <c r="J32" i="74"/>
  <c r="J42" i="74" s="1"/>
  <c r="H32" i="74"/>
  <c r="H42" i="74" s="1"/>
  <c r="F32" i="74"/>
  <c r="F42" i="74" s="1"/>
  <c r="I30" i="74"/>
  <c r="I47" i="74" s="1"/>
  <c r="I68" i="74" s="1"/>
  <c r="G30" i="74"/>
  <c r="G47" i="74" s="1"/>
  <c r="G68" i="74" s="1"/>
  <c r="E30" i="74"/>
  <c r="E47" i="74" s="1"/>
  <c r="E68" i="74" s="1"/>
  <c r="J27" i="74"/>
  <c r="H27" i="74"/>
  <c r="F27" i="74"/>
  <c r="J25" i="74"/>
  <c r="H25" i="74"/>
  <c r="F25" i="74"/>
  <c r="J23" i="74"/>
  <c r="H23" i="74"/>
  <c r="F23" i="74"/>
  <c r="J21" i="74"/>
  <c r="H21" i="74"/>
  <c r="F21" i="74"/>
  <c r="J19" i="74"/>
  <c r="H19" i="74"/>
  <c r="F19" i="74"/>
  <c r="J17" i="74"/>
  <c r="H17" i="74"/>
  <c r="F17" i="74"/>
  <c r="J15" i="74"/>
  <c r="H15" i="74"/>
  <c r="F15" i="74"/>
  <c r="J12" i="74"/>
  <c r="H12" i="74"/>
  <c r="F12" i="74"/>
  <c r="J85" i="73"/>
  <c r="H85" i="73"/>
  <c r="F85" i="73"/>
  <c r="I84" i="73"/>
  <c r="G84" i="73"/>
  <c r="E84" i="73"/>
  <c r="J80" i="73"/>
  <c r="I80" i="73"/>
  <c r="H80" i="73"/>
  <c r="G80" i="73"/>
  <c r="F80" i="73"/>
  <c r="E80" i="73"/>
  <c r="I79" i="73"/>
  <c r="G79" i="73"/>
  <c r="E79" i="73"/>
  <c r="I78" i="73"/>
  <c r="G78" i="73"/>
  <c r="E78" i="73"/>
  <c r="I77" i="73"/>
  <c r="G77" i="73"/>
  <c r="E77" i="73"/>
  <c r="I76" i="73"/>
  <c r="G76" i="73"/>
  <c r="E76" i="73"/>
  <c r="I75" i="73"/>
  <c r="G75" i="73"/>
  <c r="E75" i="73"/>
  <c r="I74" i="73"/>
  <c r="G74" i="73"/>
  <c r="E74" i="73"/>
  <c r="I58" i="73"/>
  <c r="G58" i="73"/>
  <c r="E58" i="73"/>
  <c r="J57" i="73"/>
  <c r="H57" i="73"/>
  <c r="F57" i="73"/>
  <c r="J56" i="73"/>
  <c r="H56" i="73"/>
  <c r="F56" i="73"/>
  <c r="J55" i="73"/>
  <c r="H55" i="73"/>
  <c r="F55" i="73"/>
  <c r="J54" i="73"/>
  <c r="H54" i="73"/>
  <c r="F54" i="73"/>
  <c r="J53" i="73"/>
  <c r="H53" i="73"/>
  <c r="F53" i="73"/>
  <c r="J52" i="73"/>
  <c r="H52" i="73"/>
  <c r="F52" i="73"/>
  <c r="J51" i="73"/>
  <c r="H51" i="73"/>
  <c r="F51" i="73"/>
  <c r="J49" i="73"/>
  <c r="H49" i="73"/>
  <c r="F49" i="73"/>
  <c r="J48" i="73"/>
  <c r="H48" i="73"/>
  <c r="F48" i="73"/>
  <c r="J47" i="73"/>
  <c r="J58" i="73" s="1"/>
  <c r="H47" i="73"/>
  <c r="H58" i="73" s="1"/>
  <c r="F47" i="73"/>
  <c r="F58" i="73" s="1"/>
  <c r="I44" i="73"/>
  <c r="G44" i="73"/>
  <c r="E44" i="73"/>
  <c r="J43" i="73"/>
  <c r="H43" i="73"/>
  <c r="F43" i="73"/>
  <c r="J42" i="73"/>
  <c r="H42" i="73"/>
  <c r="F42" i="73"/>
  <c r="J41" i="73"/>
  <c r="H41" i="73"/>
  <c r="F41" i="73"/>
  <c r="J40" i="73"/>
  <c r="J44" i="73" s="1"/>
  <c r="H40" i="73"/>
  <c r="H44" i="73" s="1"/>
  <c r="F40" i="73"/>
  <c r="F44" i="73" s="1"/>
  <c r="I37" i="73"/>
  <c r="G37" i="73"/>
  <c r="E37" i="73"/>
  <c r="J36" i="73"/>
  <c r="H36" i="73"/>
  <c r="F36" i="73"/>
  <c r="J35" i="73"/>
  <c r="J37" i="73" s="1"/>
  <c r="H35" i="73"/>
  <c r="H37" i="73" s="1"/>
  <c r="F35" i="73"/>
  <c r="F37" i="73" s="1"/>
  <c r="I33" i="73"/>
  <c r="G33" i="73"/>
  <c r="E33" i="73"/>
  <c r="J32" i="73"/>
  <c r="H32" i="73"/>
  <c r="F32" i="73"/>
  <c r="J31" i="73"/>
  <c r="H31" i="73"/>
  <c r="F31" i="73"/>
  <c r="J30" i="73"/>
  <c r="H30" i="73"/>
  <c r="F30" i="73"/>
  <c r="J29" i="73"/>
  <c r="H29" i="73"/>
  <c r="F29" i="73"/>
  <c r="J28" i="73"/>
  <c r="H28" i="73"/>
  <c r="F28" i="73"/>
  <c r="J27" i="73"/>
  <c r="H27" i="73"/>
  <c r="F27" i="73"/>
  <c r="J26" i="73"/>
  <c r="H26" i="73"/>
  <c r="F26" i="73"/>
  <c r="J25" i="73"/>
  <c r="H25" i="73"/>
  <c r="F25" i="73"/>
  <c r="J24" i="73"/>
  <c r="H24" i="73"/>
  <c r="F24" i="73"/>
  <c r="J23" i="73"/>
  <c r="J33" i="73" s="1"/>
  <c r="H23" i="73"/>
  <c r="H33" i="73" s="1"/>
  <c r="F23" i="73"/>
  <c r="F33" i="73" s="1"/>
  <c r="I21" i="73"/>
  <c r="I38" i="73" s="1"/>
  <c r="I59" i="73" s="1"/>
  <c r="G21" i="73"/>
  <c r="G38" i="73" s="1"/>
  <c r="G59" i="73" s="1"/>
  <c r="E21" i="73"/>
  <c r="E38" i="73" s="1"/>
  <c r="E59" i="73" s="1"/>
  <c r="J20" i="73"/>
  <c r="H20" i="73"/>
  <c r="F20" i="73"/>
  <c r="J19" i="73"/>
  <c r="H19" i="73"/>
  <c r="F19" i="73"/>
  <c r="J18" i="73"/>
  <c r="H18" i="73"/>
  <c r="F18" i="73"/>
  <c r="J17" i="73"/>
  <c r="H17" i="73"/>
  <c r="F17" i="73"/>
  <c r="J16" i="73"/>
  <c r="H16" i="73"/>
  <c r="F16" i="73"/>
  <c r="J15" i="73"/>
  <c r="H15" i="73"/>
  <c r="F15" i="73"/>
  <c r="J14" i="73"/>
  <c r="J21" i="73" s="1"/>
  <c r="J38" i="73" s="1"/>
  <c r="J59" i="73" s="1"/>
  <c r="H14" i="73"/>
  <c r="H21" i="73" s="1"/>
  <c r="H38" i="73" s="1"/>
  <c r="H59" i="73" s="1"/>
  <c r="F14" i="73"/>
  <c r="F21" i="73" s="1"/>
  <c r="F38" i="73" s="1"/>
  <c r="F59" i="73" s="1"/>
  <c r="J102" i="68"/>
  <c r="H102" i="68"/>
  <c r="F102" i="68"/>
  <c r="J102" i="67"/>
  <c r="H102" i="67"/>
  <c r="F102" i="67"/>
  <c r="I101" i="68"/>
  <c r="G101" i="68"/>
  <c r="E101" i="68"/>
  <c r="I101" i="67"/>
  <c r="G101" i="67"/>
  <c r="E101" i="67"/>
  <c r="I96" i="68"/>
  <c r="J96" i="68" s="1"/>
  <c r="G96" i="68"/>
  <c r="E96" i="68"/>
  <c r="I95" i="68"/>
  <c r="J95" i="68" s="1"/>
  <c r="G95" i="68"/>
  <c r="H95" i="68" s="1"/>
  <c r="E95" i="68"/>
  <c r="F95" i="68" s="1"/>
  <c r="I94" i="68"/>
  <c r="G94" i="68"/>
  <c r="H94" i="68" s="1"/>
  <c r="E94" i="68"/>
  <c r="I93" i="68"/>
  <c r="J93" i="68" s="1"/>
  <c r="H93" i="68"/>
  <c r="G93" i="68"/>
  <c r="E93" i="68"/>
  <c r="F93" i="68" s="1"/>
  <c r="I92" i="68"/>
  <c r="G92" i="68"/>
  <c r="E92" i="68"/>
  <c r="I91" i="68"/>
  <c r="J91" i="68" s="1"/>
  <c r="G91" i="68"/>
  <c r="H91" i="68" s="1"/>
  <c r="F91" i="68"/>
  <c r="E91" i="68"/>
  <c r="I90" i="68"/>
  <c r="G90" i="68"/>
  <c r="E90" i="68"/>
  <c r="F90" i="68" s="1"/>
  <c r="I89" i="68"/>
  <c r="J89" i="68" s="1"/>
  <c r="H89" i="68"/>
  <c r="G89" i="68"/>
  <c r="E89" i="68"/>
  <c r="F89" i="68" s="1"/>
  <c r="I88" i="68"/>
  <c r="G88" i="68"/>
  <c r="E88" i="68"/>
  <c r="I87" i="68"/>
  <c r="J87" i="68" s="1"/>
  <c r="G87" i="68"/>
  <c r="H87" i="68" s="1"/>
  <c r="F87" i="68"/>
  <c r="E87" i="68"/>
  <c r="I86" i="68"/>
  <c r="G86" i="68"/>
  <c r="E86" i="68"/>
  <c r="F86" i="68" s="1"/>
  <c r="J85" i="68"/>
  <c r="I85" i="68"/>
  <c r="G85" i="68"/>
  <c r="H85" i="68" s="1"/>
  <c r="E85" i="68"/>
  <c r="F85" i="68" s="1"/>
  <c r="I84" i="68"/>
  <c r="G84" i="68"/>
  <c r="E84" i="68"/>
  <c r="I83" i="68"/>
  <c r="G83" i="68"/>
  <c r="H83" i="68" s="1"/>
  <c r="E83" i="68"/>
  <c r="F83" i="68" s="1"/>
  <c r="I67" i="68"/>
  <c r="G67" i="68"/>
  <c r="E67" i="68"/>
  <c r="J66" i="68"/>
  <c r="H66" i="68"/>
  <c r="F66" i="68"/>
  <c r="J65" i="68"/>
  <c r="H65" i="68"/>
  <c r="F65" i="68"/>
  <c r="J64" i="68"/>
  <c r="H64" i="68"/>
  <c r="F64" i="68"/>
  <c r="J63" i="68"/>
  <c r="H63" i="68"/>
  <c r="F63" i="68"/>
  <c r="J62" i="68"/>
  <c r="H62" i="68"/>
  <c r="F62" i="68"/>
  <c r="J61" i="68"/>
  <c r="H61" i="68"/>
  <c r="F61" i="68"/>
  <c r="J60" i="68"/>
  <c r="H60" i="68"/>
  <c r="F60" i="68"/>
  <c r="J58" i="68"/>
  <c r="H58" i="68"/>
  <c r="F58" i="68"/>
  <c r="J57" i="68"/>
  <c r="H57" i="68"/>
  <c r="F57" i="68"/>
  <c r="J56" i="68"/>
  <c r="H56" i="68"/>
  <c r="F56" i="68"/>
  <c r="I53" i="68"/>
  <c r="G53" i="68"/>
  <c r="E53" i="68"/>
  <c r="J52" i="68"/>
  <c r="H52" i="68"/>
  <c r="F52" i="68"/>
  <c r="J51" i="68"/>
  <c r="H51" i="68"/>
  <c r="F51" i="68"/>
  <c r="J50" i="68"/>
  <c r="H50" i="68"/>
  <c r="F50" i="68"/>
  <c r="J49" i="68"/>
  <c r="H49" i="68"/>
  <c r="F49" i="68"/>
  <c r="F53" i="68" s="1"/>
  <c r="I46" i="68"/>
  <c r="G46" i="68"/>
  <c r="F46" i="68"/>
  <c r="E46" i="68"/>
  <c r="J45" i="68"/>
  <c r="H45" i="68"/>
  <c r="F45" i="68"/>
  <c r="J44" i="68"/>
  <c r="H44" i="68"/>
  <c r="F44" i="68"/>
  <c r="I42" i="68"/>
  <c r="I47" i="68" s="1"/>
  <c r="I68" i="68" s="1"/>
  <c r="G42" i="68"/>
  <c r="E42" i="68"/>
  <c r="J41" i="68"/>
  <c r="H41" i="68"/>
  <c r="F41" i="68"/>
  <c r="J40" i="68"/>
  <c r="H40" i="68"/>
  <c r="F40" i="68"/>
  <c r="J39" i="68"/>
  <c r="H39" i="68"/>
  <c r="F39" i="68"/>
  <c r="J38" i="68"/>
  <c r="H38" i="68"/>
  <c r="F38" i="68"/>
  <c r="J37" i="68"/>
  <c r="H37" i="68"/>
  <c r="F37" i="68"/>
  <c r="J36" i="68"/>
  <c r="H36" i="68"/>
  <c r="F36" i="68"/>
  <c r="J35" i="68"/>
  <c r="H35" i="68"/>
  <c r="F35" i="68"/>
  <c r="J34" i="68"/>
  <c r="H34" i="68"/>
  <c r="F34" i="68"/>
  <c r="J33" i="68"/>
  <c r="H33" i="68"/>
  <c r="F33" i="68"/>
  <c r="J32" i="68"/>
  <c r="H32" i="68"/>
  <c r="F32" i="68"/>
  <c r="F42" i="68" s="1"/>
  <c r="I30" i="68"/>
  <c r="G30" i="68"/>
  <c r="G47" i="68" s="1"/>
  <c r="G68" i="68" s="1"/>
  <c r="E30" i="68"/>
  <c r="E47" i="68" s="1"/>
  <c r="J27" i="68"/>
  <c r="H27" i="68"/>
  <c r="F27" i="68"/>
  <c r="H26" i="68"/>
  <c r="J25" i="68"/>
  <c r="H25" i="68"/>
  <c r="F25" i="68"/>
  <c r="J23" i="68"/>
  <c r="H23" i="68"/>
  <c r="F23" i="68"/>
  <c r="J21" i="68"/>
  <c r="H21" i="68"/>
  <c r="F21" i="68"/>
  <c r="J19" i="68"/>
  <c r="H19" i="68"/>
  <c r="F19" i="68"/>
  <c r="J18" i="68"/>
  <c r="J17" i="68"/>
  <c r="H17" i="68"/>
  <c r="F17" i="68"/>
  <c r="F16" i="68"/>
  <c r="J15" i="68"/>
  <c r="H15" i="68"/>
  <c r="F15" i="68"/>
  <c r="J12" i="68"/>
  <c r="J24" i="68" s="1"/>
  <c r="H12" i="68"/>
  <c r="H96" i="68" s="1"/>
  <c r="F12" i="68"/>
  <c r="F26" i="68" s="1"/>
  <c r="I96" i="67"/>
  <c r="G96" i="67"/>
  <c r="E96" i="67"/>
  <c r="I95" i="67"/>
  <c r="J95" i="67" s="1"/>
  <c r="G95" i="67"/>
  <c r="H95" i="67" s="1"/>
  <c r="E95" i="67"/>
  <c r="F95" i="67" s="1"/>
  <c r="I94" i="67"/>
  <c r="G94" i="67"/>
  <c r="E94" i="67"/>
  <c r="F94" i="67" s="1"/>
  <c r="I93" i="67"/>
  <c r="J93" i="67" s="1"/>
  <c r="G93" i="67"/>
  <c r="H93" i="67" s="1"/>
  <c r="F93" i="67"/>
  <c r="E93" i="67"/>
  <c r="I92" i="67"/>
  <c r="G92" i="67"/>
  <c r="E92" i="67"/>
  <c r="I91" i="67"/>
  <c r="J91" i="67" s="1"/>
  <c r="G91" i="67"/>
  <c r="H91" i="67" s="1"/>
  <c r="E91" i="67"/>
  <c r="F91" i="67" s="1"/>
  <c r="I90" i="67"/>
  <c r="G90" i="67"/>
  <c r="E90" i="67"/>
  <c r="F90" i="67" s="1"/>
  <c r="I89" i="67"/>
  <c r="J89" i="67" s="1"/>
  <c r="G89" i="67"/>
  <c r="H89" i="67" s="1"/>
  <c r="F89" i="67"/>
  <c r="E89" i="67"/>
  <c r="I88" i="67"/>
  <c r="G88" i="67"/>
  <c r="F88" i="67"/>
  <c r="E88" i="67"/>
  <c r="I87" i="67"/>
  <c r="J87" i="67" s="1"/>
  <c r="H87" i="67"/>
  <c r="G87" i="67"/>
  <c r="E87" i="67"/>
  <c r="F87" i="67" s="1"/>
  <c r="I86" i="67"/>
  <c r="G86" i="67"/>
  <c r="E86" i="67"/>
  <c r="I85" i="67"/>
  <c r="H85" i="67"/>
  <c r="G85" i="67"/>
  <c r="E85" i="67"/>
  <c r="F85" i="67" s="1"/>
  <c r="I84" i="67"/>
  <c r="G84" i="67"/>
  <c r="H84" i="67" s="1"/>
  <c r="E84" i="67"/>
  <c r="F84" i="67" s="1"/>
  <c r="J83" i="67"/>
  <c r="I83" i="67"/>
  <c r="G83" i="67"/>
  <c r="H83" i="67" s="1"/>
  <c r="E83" i="67"/>
  <c r="I67" i="67"/>
  <c r="G67" i="67"/>
  <c r="E67" i="67"/>
  <c r="J66" i="67"/>
  <c r="H66" i="67"/>
  <c r="F66" i="67"/>
  <c r="J65" i="67"/>
  <c r="H65" i="67"/>
  <c r="F65" i="67"/>
  <c r="J64" i="67"/>
  <c r="H64" i="67"/>
  <c r="F64" i="67"/>
  <c r="J63" i="67"/>
  <c r="H63" i="67"/>
  <c r="F63" i="67"/>
  <c r="J62" i="67"/>
  <c r="H62" i="67"/>
  <c r="F62" i="67"/>
  <c r="J61" i="67"/>
  <c r="H61" i="67"/>
  <c r="F61" i="67"/>
  <c r="J60" i="67"/>
  <c r="H60" i="67"/>
  <c r="F60" i="67"/>
  <c r="J58" i="67"/>
  <c r="H58" i="67"/>
  <c r="F58" i="67"/>
  <c r="J57" i="67"/>
  <c r="H57" i="67"/>
  <c r="F57" i="67"/>
  <c r="J56" i="67"/>
  <c r="H56" i="67"/>
  <c r="F56" i="67"/>
  <c r="I53" i="67"/>
  <c r="G53" i="67"/>
  <c r="E53" i="67"/>
  <c r="J52" i="67"/>
  <c r="H52" i="67"/>
  <c r="F52" i="67"/>
  <c r="J51" i="67"/>
  <c r="H51" i="67"/>
  <c r="F51" i="67"/>
  <c r="J50" i="67"/>
  <c r="H50" i="67"/>
  <c r="F50" i="67"/>
  <c r="J49" i="67"/>
  <c r="J53" i="67" s="1"/>
  <c r="H49" i="67"/>
  <c r="F49" i="67"/>
  <c r="J46" i="67"/>
  <c r="I46" i="67"/>
  <c r="G46" i="67"/>
  <c r="E46" i="67"/>
  <c r="J45" i="67"/>
  <c r="H45" i="67"/>
  <c r="F45" i="67"/>
  <c r="J44" i="67"/>
  <c r="H44" i="67"/>
  <c r="H46" i="67" s="1"/>
  <c r="F44" i="67"/>
  <c r="I42" i="67"/>
  <c r="G42" i="67"/>
  <c r="E42" i="67"/>
  <c r="J41" i="67"/>
  <c r="H41" i="67"/>
  <c r="F41" i="67"/>
  <c r="J40" i="67"/>
  <c r="H40" i="67"/>
  <c r="F40" i="67"/>
  <c r="J39" i="67"/>
  <c r="H39" i="67"/>
  <c r="F39" i="67"/>
  <c r="J38" i="67"/>
  <c r="H38" i="67"/>
  <c r="F38" i="67"/>
  <c r="J37" i="67"/>
  <c r="H37" i="67"/>
  <c r="F37" i="67"/>
  <c r="J36" i="67"/>
  <c r="H36" i="67"/>
  <c r="F36" i="67"/>
  <c r="J35" i="67"/>
  <c r="H35" i="67"/>
  <c r="F35" i="67"/>
  <c r="J34" i="67"/>
  <c r="H34" i="67"/>
  <c r="F34" i="67"/>
  <c r="J33" i="67"/>
  <c r="H33" i="67"/>
  <c r="F33" i="67"/>
  <c r="J32" i="67"/>
  <c r="H32" i="67"/>
  <c r="F32" i="67"/>
  <c r="I30" i="67"/>
  <c r="G30" i="67"/>
  <c r="E30" i="67"/>
  <c r="E47" i="67" s="1"/>
  <c r="E68" i="67" s="1"/>
  <c r="H28" i="67"/>
  <c r="J27" i="67"/>
  <c r="H27" i="67"/>
  <c r="F27" i="67"/>
  <c r="J25" i="67"/>
  <c r="H25" i="67"/>
  <c r="F25" i="67"/>
  <c r="J23" i="67"/>
  <c r="H23" i="67"/>
  <c r="F23" i="67"/>
  <c r="J21" i="67"/>
  <c r="H21" i="67"/>
  <c r="F21" i="67"/>
  <c r="J19" i="67"/>
  <c r="H19" i="67"/>
  <c r="F19" i="67"/>
  <c r="J17" i="67"/>
  <c r="H17" i="67"/>
  <c r="F17" i="67"/>
  <c r="J15" i="67"/>
  <c r="H15" i="67"/>
  <c r="F15" i="67"/>
  <c r="J12" i="67"/>
  <c r="H12" i="67"/>
  <c r="H22" i="67" s="1"/>
  <c r="F12" i="67"/>
  <c r="F96" i="67" s="1"/>
  <c r="J85" i="66"/>
  <c r="H85" i="66"/>
  <c r="I84" i="66"/>
  <c r="G84" i="66"/>
  <c r="E84" i="66"/>
  <c r="I80" i="66"/>
  <c r="G80" i="66"/>
  <c r="E80" i="66"/>
  <c r="I79" i="66"/>
  <c r="G79" i="66"/>
  <c r="E79" i="66"/>
  <c r="I78" i="66"/>
  <c r="G78" i="66"/>
  <c r="E78" i="66"/>
  <c r="I77" i="66"/>
  <c r="G77" i="66"/>
  <c r="E77" i="66"/>
  <c r="I76" i="66"/>
  <c r="G76" i="66"/>
  <c r="E76" i="66"/>
  <c r="I75" i="66"/>
  <c r="G75" i="66"/>
  <c r="E75" i="66"/>
  <c r="I74" i="66"/>
  <c r="G74" i="66"/>
  <c r="E74" i="66"/>
  <c r="I58" i="66"/>
  <c r="G58" i="66"/>
  <c r="E58" i="66"/>
  <c r="J57" i="66"/>
  <c r="H57" i="66"/>
  <c r="F57" i="66"/>
  <c r="J56" i="66"/>
  <c r="H56" i="66"/>
  <c r="F56" i="66"/>
  <c r="J55" i="66"/>
  <c r="H55" i="66"/>
  <c r="F55" i="66"/>
  <c r="J54" i="66"/>
  <c r="H54" i="66"/>
  <c r="F54" i="66"/>
  <c r="J53" i="66"/>
  <c r="H53" i="66"/>
  <c r="F53" i="66"/>
  <c r="J52" i="66"/>
  <c r="H52" i="66"/>
  <c r="F52" i="66"/>
  <c r="J51" i="66"/>
  <c r="H51" i="66"/>
  <c r="F51" i="66"/>
  <c r="J49" i="66"/>
  <c r="H49" i="66"/>
  <c r="F49" i="66"/>
  <c r="J48" i="66"/>
  <c r="H48" i="66"/>
  <c r="F48" i="66"/>
  <c r="J47" i="66"/>
  <c r="H47" i="66"/>
  <c r="F47" i="66"/>
  <c r="I44" i="66"/>
  <c r="G44" i="66"/>
  <c r="E44" i="66"/>
  <c r="J43" i="66"/>
  <c r="H43" i="66"/>
  <c r="F43" i="66"/>
  <c r="J42" i="66"/>
  <c r="H42" i="66"/>
  <c r="F42" i="66"/>
  <c r="J41" i="66"/>
  <c r="H41" i="66"/>
  <c r="F41" i="66"/>
  <c r="J40" i="66"/>
  <c r="H40" i="66"/>
  <c r="F40" i="66"/>
  <c r="I37" i="66"/>
  <c r="G37" i="66"/>
  <c r="E37" i="66"/>
  <c r="J36" i="66"/>
  <c r="H36" i="66"/>
  <c r="F36" i="66"/>
  <c r="J35" i="66"/>
  <c r="H35" i="66"/>
  <c r="F35" i="66"/>
  <c r="I33" i="66"/>
  <c r="G33" i="66"/>
  <c r="E33" i="66"/>
  <c r="J32" i="66"/>
  <c r="H32" i="66"/>
  <c r="F32" i="66"/>
  <c r="J31" i="66"/>
  <c r="H31" i="66"/>
  <c r="F31" i="66"/>
  <c r="J30" i="66"/>
  <c r="H30" i="66"/>
  <c r="F30" i="66"/>
  <c r="J29" i="66"/>
  <c r="H29" i="66"/>
  <c r="F29" i="66"/>
  <c r="J28" i="66"/>
  <c r="H28" i="66"/>
  <c r="F28" i="66"/>
  <c r="J27" i="66"/>
  <c r="H27" i="66"/>
  <c r="F27" i="66"/>
  <c r="J26" i="66"/>
  <c r="H26" i="66"/>
  <c r="F26" i="66"/>
  <c r="J25" i="66"/>
  <c r="H25" i="66"/>
  <c r="F25" i="66"/>
  <c r="J24" i="66"/>
  <c r="H24" i="66"/>
  <c r="F24" i="66"/>
  <c r="J23" i="66"/>
  <c r="H23" i="66"/>
  <c r="F23" i="66"/>
  <c r="I21" i="66"/>
  <c r="I38" i="66" s="1"/>
  <c r="I59" i="66" s="1"/>
  <c r="G21" i="66"/>
  <c r="E21" i="66"/>
  <c r="J20" i="66"/>
  <c r="H20" i="66"/>
  <c r="F20" i="66"/>
  <c r="J19" i="66"/>
  <c r="H19" i="66"/>
  <c r="F19" i="66"/>
  <c r="J18" i="66"/>
  <c r="H18" i="66"/>
  <c r="F18" i="66"/>
  <c r="J17" i="66"/>
  <c r="H17" i="66"/>
  <c r="F17" i="66"/>
  <c r="J16" i="66"/>
  <c r="H16" i="66"/>
  <c r="F16" i="66"/>
  <c r="J15" i="66"/>
  <c r="H15" i="66"/>
  <c r="F15" i="66"/>
  <c r="J14" i="66"/>
  <c r="H14" i="66"/>
  <c r="F14" i="66"/>
  <c r="J80" i="78" l="1"/>
  <c r="H80" i="78"/>
  <c r="F80" i="78"/>
  <c r="J60" i="78"/>
  <c r="J61" i="78"/>
  <c r="J62" i="78"/>
  <c r="H60" i="78"/>
  <c r="H61" i="78"/>
  <c r="H62" i="78"/>
  <c r="F60" i="78"/>
  <c r="F61" i="78"/>
  <c r="F62" i="78" s="1"/>
  <c r="J80" i="77"/>
  <c r="H80" i="77"/>
  <c r="F80" i="77"/>
  <c r="J60" i="77"/>
  <c r="J62" i="77" s="1"/>
  <c r="J61" i="77"/>
  <c r="H60" i="77"/>
  <c r="H62" i="77" s="1"/>
  <c r="H61" i="77"/>
  <c r="F61" i="77"/>
  <c r="F60" i="77"/>
  <c r="F62" i="77" s="1"/>
  <c r="J83" i="76"/>
  <c r="H83" i="76"/>
  <c r="F83" i="76"/>
  <c r="F99" i="76" s="1"/>
  <c r="J99" i="76"/>
  <c r="J53" i="76"/>
  <c r="H99" i="76"/>
  <c r="H53" i="76"/>
  <c r="F53" i="76"/>
  <c r="J16" i="76"/>
  <c r="J24" i="76"/>
  <c r="J28" i="76"/>
  <c r="J26" i="76"/>
  <c r="J22" i="76"/>
  <c r="J20" i="76"/>
  <c r="J18" i="76"/>
  <c r="H16" i="76"/>
  <c r="H28" i="76"/>
  <c r="H26" i="76"/>
  <c r="H24" i="76"/>
  <c r="H22" i="76"/>
  <c r="H18" i="76"/>
  <c r="H20" i="76"/>
  <c r="F24" i="76"/>
  <c r="F28" i="76"/>
  <c r="F22" i="76"/>
  <c r="F16" i="76"/>
  <c r="F20" i="76"/>
  <c r="F26" i="76"/>
  <c r="F18" i="76"/>
  <c r="J83" i="75"/>
  <c r="F83" i="75"/>
  <c r="J53" i="75"/>
  <c r="H53" i="75"/>
  <c r="F53" i="75"/>
  <c r="J94" i="75"/>
  <c r="J28" i="75"/>
  <c r="J26" i="75"/>
  <c r="J92" i="75"/>
  <c r="J16" i="75"/>
  <c r="J22" i="75"/>
  <c r="J84" i="75"/>
  <c r="J99" i="75" s="1"/>
  <c r="J24" i="75"/>
  <c r="J20" i="75"/>
  <c r="J18" i="75"/>
  <c r="H28" i="75"/>
  <c r="H86" i="75"/>
  <c r="H99" i="75" s="1"/>
  <c r="H24" i="75"/>
  <c r="H22" i="75"/>
  <c r="H16" i="75"/>
  <c r="H18" i="75"/>
  <c r="H20" i="75"/>
  <c r="H26" i="75"/>
  <c r="F16" i="75"/>
  <c r="F26" i="75"/>
  <c r="F28" i="75"/>
  <c r="F24" i="75"/>
  <c r="F88" i="75"/>
  <c r="F86" i="75"/>
  <c r="F99" i="75" s="1"/>
  <c r="F92" i="75"/>
  <c r="F20" i="75"/>
  <c r="F18" i="75"/>
  <c r="F22" i="75"/>
  <c r="J83" i="74"/>
  <c r="H83" i="74"/>
  <c r="F83" i="74"/>
  <c r="J53" i="74"/>
  <c r="H53" i="74"/>
  <c r="F53" i="74"/>
  <c r="J24" i="74"/>
  <c r="J20" i="74"/>
  <c r="J86" i="74"/>
  <c r="J99" i="74" s="1"/>
  <c r="J28" i="74"/>
  <c r="J22" i="74"/>
  <c r="J18" i="74"/>
  <c r="J16" i="74"/>
  <c r="J26" i="74"/>
  <c r="H22" i="74"/>
  <c r="H20" i="74"/>
  <c r="H18" i="74"/>
  <c r="H94" i="74"/>
  <c r="H99" i="74" s="1"/>
  <c r="H26" i="74"/>
  <c r="H28" i="74"/>
  <c r="H24" i="74"/>
  <c r="H16" i="74"/>
  <c r="H29" i="74" s="1"/>
  <c r="H47" i="74" s="1"/>
  <c r="F22" i="74"/>
  <c r="F28" i="74"/>
  <c r="F86" i="74"/>
  <c r="F99" i="74" s="1"/>
  <c r="F16" i="74"/>
  <c r="F26" i="74"/>
  <c r="F24" i="74"/>
  <c r="F20" i="74"/>
  <c r="F18" i="74"/>
  <c r="J61" i="73"/>
  <c r="J60" i="73"/>
  <c r="J62" i="73"/>
  <c r="H60" i="73"/>
  <c r="H61" i="73"/>
  <c r="H81" i="73" s="1"/>
  <c r="H62" i="73"/>
  <c r="F60" i="73"/>
  <c r="F61" i="73"/>
  <c r="F81" i="73" s="1"/>
  <c r="F62" i="73"/>
  <c r="H42" i="67"/>
  <c r="G38" i="66"/>
  <c r="G59" i="66" s="1"/>
  <c r="J42" i="67"/>
  <c r="J67" i="68"/>
  <c r="H21" i="66"/>
  <c r="F28" i="67"/>
  <c r="F67" i="67"/>
  <c r="H18" i="68"/>
  <c r="F94" i="68"/>
  <c r="F20" i="67"/>
  <c r="H67" i="67"/>
  <c r="H92" i="67"/>
  <c r="H96" i="67"/>
  <c r="H42" i="68"/>
  <c r="H90" i="68"/>
  <c r="J21" i="66"/>
  <c r="J33" i="66"/>
  <c r="H37" i="66"/>
  <c r="H44" i="66"/>
  <c r="H20" i="67"/>
  <c r="G47" i="67"/>
  <c r="G68" i="67" s="1"/>
  <c r="J67" i="67"/>
  <c r="J88" i="67"/>
  <c r="J92" i="67"/>
  <c r="J96" i="67"/>
  <c r="H16" i="68"/>
  <c r="F24" i="68"/>
  <c r="J42" i="68"/>
  <c r="H46" i="68"/>
  <c r="H86" i="68"/>
  <c r="J88" i="68"/>
  <c r="F92" i="67"/>
  <c r="H33" i="66"/>
  <c r="H88" i="67"/>
  <c r="J26" i="68"/>
  <c r="J92" i="68"/>
  <c r="J37" i="66"/>
  <c r="H58" i="66"/>
  <c r="I47" i="67"/>
  <c r="I68" i="67" s="1"/>
  <c r="F42" i="67"/>
  <c r="J16" i="68"/>
  <c r="H24" i="68"/>
  <c r="J46" i="68"/>
  <c r="J84" i="68"/>
  <c r="J58" i="66"/>
  <c r="H80" i="66"/>
  <c r="F67" i="68"/>
  <c r="J44" i="66"/>
  <c r="E68" i="68"/>
  <c r="H67" i="68"/>
  <c r="J80" i="66"/>
  <c r="F46" i="67"/>
  <c r="F58" i="66"/>
  <c r="E38" i="66"/>
  <c r="E59" i="66" s="1"/>
  <c r="F80" i="66"/>
  <c r="F44" i="66"/>
  <c r="F21" i="66"/>
  <c r="F33" i="66"/>
  <c r="F37" i="66"/>
  <c r="H38" i="66"/>
  <c r="J86" i="67"/>
  <c r="F18" i="67"/>
  <c r="J20" i="67"/>
  <c r="F26" i="67"/>
  <c r="J28" i="67"/>
  <c r="F83" i="67"/>
  <c r="J85" i="67"/>
  <c r="H18" i="67"/>
  <c r="H26" i="67"/>
  <c r="F22" i="68"/>
  <c r="H53" i="68"/>
  <c r="J83" i="68"/>
  <c r="J22" i="67"/>
  <c r="F16" i="67"/>
  <c r="J18" i="67"/>
  <c r="F24" i="67"/>
  <c r="J26" i="67"/>
  <c r="F53" i="67"/>
  <c r="J84" i="67"/>
  <c r="F86" i="67"/>
  <c r="F99" i="67" s="1"/>
  <c r="H22" i="68"/>
  <c r="H16" i="67"/>
  <c r="H24" i="67"/>
  <c r="F20" i="68"/>
  <c r="J22" i="68"/>
  <c r="F28" i="68"/>
  <c r="J53" i="68"/>
  <c r="F84" i="68"/>
  <c r="J86" i="68"/>
  <c r="F88" i="68"/>
  <c r="J90" i="68"/>
  <c r="F92" i="68"/>
  <c r="J94" i="68"/>
  <c r="F96" i="68"/>
  <c r="J90" i="67"/>
  <c r="J94" i="67"/>
  <c r="J16" i="67"/>
  <c r="F22" i="67"/>
  <c r="J24" i="67"/>
  <c r="H53" i="67"/>
  <c r="H86" i="67"/>
  <c r="H90" i="67"/>
  <c r="H94" i="67"/>
  <c r="H20" i="68"/>
  <c r="H28" i="68"/>
  <c r="F18" i="68"/>
  <c r="J20" i="68"/>
  <c r="J28" i="68"/>
  <c r="H84" i="68"/>
  <c r="H88" i="68"/>
  <c r="H92" i="68"/>
  <c r="I63" i="78" l="1"/>
  <c r="I64" i="78" s="1"/>
  <c r="I81" i="78" s="1"/>
  <c r="I85" i="78"/>
  <c r="G63" i="78"/>
  <c r="G64" i="78" s="1"/>
  <c r="G81" i="78" s="1"/>
  <c r="G85" i="78"/>
  <c r="E63" i="78"/>
  <c r="E64" i="78" s="1"/>
  <c r="E81" i="78" s="1"/>
  <c r="E66" i="78"/>
  <c r="E86" i="78" s="1"/>
  <c r="E85" i="78"/>
  <c r="F81" i="78"/>
  <c r="J81" i="78"/>
  <c r="H81" i="78"/>
  <c r="I63" i="77"/>
  <c r="I64" i="77" s="1"/>
  <c r="I81" i="77" s="1"/>
  <c r="I85" i="77"/>
  <c r="G85" i="77"/>
  <c r="G63" i="77"/>
  <c r="G64" i="77" s="1"/>
  <c r="G81" i="77" s="1"/>
  <c r="E66" i="77"/>
  <c r="E86" i="77" s="1"/>
  <c r="E63" i="77"/>
  <c r="E64" i="77" s="1"/>
  <c r="E81" i="77" s="1"/>
  <c r="E85" i="77"/>
  <c r="H81" i="77"/>
  <c r="F81" i="77"/>
  <c r="J81" i="77"/>
  <c r="J29" i="76"/>
  <c r="J47" i="76" s="1"/>
  <c r="H29" i="76"/>
  <c r="H47" i="76" s="1"/>
  <c r="F29" i="76"/>
  <c r="F47" i="76" s="1"/>
  <c r="J29" i="75"/>
  <c r="J47" i="75" s="1"/>
  <c r="H29" i="75"/>
  <c r="H47" i="75" s="1"/>
  <c r="F29" i="75"/>
  <c r="F47" i="75" s="1"/>
  <c r="J29" i="74"/>
  <c r="J47" i="74" s="1"/>
  <c r="F29" i="74"/>
  <c r="F47" i="74" s="1"/>
  <c r="H68" i="74"/>
  <c r="H73" i="74"/>
  <c r="I63" i="73"/>
  <c r="I64" i="73" s="1"/>
  <c r="I81" i="73" s="1"/>
  <c r="I85" i="73"/>
  <c r="G85" i="73"/>
  <c r="G63" i="73"/>
  <c r="G64" i="73" s="1"/>
  <c r="G81" i="73" s="1"/>
  <c r="E85" i="73"/>
  <c r="E63" i="73"/>
  <c r="E64" i="73" s="1"/>
  <c r="E81" i="73" s="1"/>
  <c r="E66" i="73"/>
  <c r="E86" i="73" s="1"/>
  <c r="J81" i="73"/>
  <c r="F99" i="68"/>
  <c r="H59" i="66"/>
  <c r="F29" i="67"/>
  <c r="F47" i="67" s="1"/>
  <c r="H29" i="68"/>
  <c r="H47" i="68" s="1"/>
  <c r="H68" i="68" s="1"/>
  <c r="H29" i="67"/>
  <c r="H47" i="67" s="1"/>
  <c r="J99" i="68"/>
  <c r="J29" i="67"/>
  <c r="J47" i="67" s="1"/>
  <c r="J73" i="67" s="1"/>
  <c r="H99" i="67"/>
  <c r="J99" i="67"/>
  <c r="H99" i="68"/>
  <c r="J38" i="66"/>
  <c r="J59" i="66" s="1"/>
  <c r="F38" i="66"/>
  <c r="F59" i="66" s="1"/>
  <c r="F60" i="66" s="1"/>
  <c r="H68" i="67"/>
  <c r="H73" i="67"/>
  <c r="J68" i="67"/>
  <c r="H73" i="68"/>
  <c r="F68" i="67"/>
  <c r="F73" i="67"/>
  <c r="F29" i="68"/>
  <c r="F47" i="68" s="1"/>
  <c r="H60" i="66"/>
  <c r="H61" i="66"/>
  <c r="H81" i="66" s="1"/>
  <c r="J29" i="68"/>
  <c r="J47" i="68" s="1"/>
  <c r="J68" i="76" l="1"/>
  <c r="J73" i="76"/>
  <c r="H68" i="76"/>
  <c r="H73" i="76"/>
  <c r="F73" i="76"/>
  <c r="F68" i="76"/>
  <c r="J68" i="75"/>
  <c r="J73" i="75"/>
  <c r="H73" i="75"/>
  <c r="H68" i="75"/>
  <c r="F73" i="75"/>
  <c r="F68" i="75"/>
  <c r="J68" i="74"/>
  <c r="J73" i="74"/>
  <c r="F68" i="74"/>
  <c r="F73" i="74"/>
  <c r="H70" i="74"/>
  <c r="H69" i="74"/>
  <c r="H71" i="74"/>
  <c r="J60" i="66"/>
  <c r="J61" i="66"/>
  <c r="J81" i="66" s="1"/>
  <c r="F61" i="66"/>
  <c r="F81" i="66" s="1"/>
  <c r="F85" i="66"/>
  <c r="H70" i="68"/>
  <c r="H69" i="68"/>
  <c r="H71" i="68" s="1"/>
  <c r="H62" i="66"/>
  <c r="J70" i="67"/>
  <c r="J69" i="67"/>
  <c r="J71" i="67" s="1"/>
  <c r="F70" i="67"/>
  <c r="F71" i="67"/>
  <c r="F69" i="67"/>
  <c r="J68" i="68"/>
  <c r="J73" i="68"/>
  <c r="F73" i="68"/>
  <c r="F68" i="68"/>
  <c r="H70" i="67"/>
  <c r="H71" i="67" s="1"/>
  <c r="H69" i="67"/>
  <c r="J69" i="76" l="1"/>
  <c r="J71" i="76"/>
  <c r="J70" i="76"/>
  <c r="H70" i="76"/>
  <c r="H69" i="76"/>
  <c r="H71" i="76" s="1"/>
  <c r="F69" i="76"/>
  <c r="F70" i="76"/>
  <c r="F71" i="76"/>
  <c r="J70" i="75"/>
  <c r="J69" i="75"/>
  <c r="J71" i="75" s="1"/>
  <c r="H70" i="75"/>
  <c r="H69" i="75"/>
  <c r="H71" i="75"/>
  <c r="F70" i="75"/>
  <c r="F69" i="75"/>
  <c r="F71" i="75" s="1"/>
  <c r="J70" i="74"/>
  <c r="J69" i="74"/>
  <c r="J71" i="74"/>
  <c r="F70" i="74"/>
  <c r="F69" i="74"/>
  <c r="F71" i="74" s="1"/>
  <c r="G73" i="74"/>
  <c r="G97" i="74" s="1"/>
  <c r="G72" i="74"/>
  <c r="H72" i="74"/>
  <c r="H97" i="74"/>
  <c r="G99" i="74" s="1"/>
  <c r="G102" i="74"/>
  <c r="J62" i="66"/>
  <c r="F62" i="66"/>
  <c r="E63" i="66" s="1"/>
  <c r="E64" i="66" s="1"/>
  <c r="E81" i="66" s="1"/>
  <c r="H97" i="68"/>
  <c r="G99" i="68" s="1"/>
  <c r="H72" i="68"/>
  <c r="G102" i="68"/>
  <c r="G72" i="68"/>
  <c r="G73" i="68"/>
  <c r="G97" i="68" s="1"/>
  <c r="I73" i="67"/>
  <c r="I97" i="67" s="1"/>
  <c r="I72" i="67"/>
  <c r="J72" i="67"/>
  <c r="J97" i="67"/>
  <c r="I99" i="67" s="1"/>
  <c r="I102" i="67"/>
  <c r="J70" i="68"/>
  <c r="J69" i="68"/>
  <c r="J71" i="68"/>
  <c r="G63" i="66"/>
  <c r="G64" i="66" s="1"/>
  <c r="G81" i="66" s="1"/>
  <c r="G85" i="66"/>
  <c r="H72" i="67"/>
  <c r="H97" i="67"/>
  <c r="G99" i="67" s="1"/>
  <c r="G102" i="67"/>
  <c r="G72" i="67"/>
  <c r="G73" i="67"/>
  <c r="G97" i="67" s="1"/>
  <c r="F97" i="67"/>
  <c r="E99" i="67" s="1"/>
  <c r="F72" i="67"/>
  <c r="E102" i="67"/>
  <c r="E72" i="67"/>
  <c r="E73" i="67"/>
  <c r="E97" i="67" s="1"/>
  <c r="E75" i="67"/>
  <c r="E103" i="67" s="1"/>
  <c r="F69" i="68"/>
  <c r="F70" i="68"/>
  <c r="F71" i="68" s="1"/>
  <c r="I72" i="76" l="1"/>
  <c r="J72" i="76"/>
  <c r="J97" i="76"/>
  <c r="I99" i="76" s="1"/>
  <c r="I102" i="76"/>
  <c r="I73" i="76"/>
  <c r="I97" i="76" s="1"/>
  <c r="G72" i="76"/>
  <c r="G73" i="76"/>
  <c r="G97" i="76" s="1"/>
  <c r="H72" i="76"/>
  <c r="H97" i="76"/>
  <c r="G99" i="76" s="1"/>
  <c r="G102" i="76"/>
  <c r="F72" i="76"/>
  <c r="E73" i="76"/>
  <c r="E97" i="76" s="1"/>
  <c r="F97" i="76"/>
  <c r="E99" i="76" s="1"/>
  <c r="E102" i="76"/>
  <c r="E72" i="76"/>
  <c r="E75" i="76"/>
  <c r="E103" i="76" s="1"/>
  <c r="I72" i="75"/>
  <c r="J97" i="75"/>
  <c r="I99" i="75" s="1"/>
  <c r="I102" i="75"/>
  <c r="J72" i="75"/>
  <c r="I73" i="75"/>
  <c r="I97" i="75" s="1"/>
  <c r="G73" i="75"/>
  <c r="G97" i="75" s="1"/>
  <c r="H97" i="75"/>
  <c r="G99" i="75" s="1"/>
  <c r="G102" i="75"/>
  <c r="H72" i="75"/>
  <c r="G72" i="75"/>
  <c r="F97" i="75"/>
  <c r="E99" i="75" s="1"/>
  <c r="E102" i="75"/>
  <c r="E72" i="75"/>
  <c r="F72" i="75"/>
  <c r="E73" i="75"/>
  <c r="E97" i="75" s="1"/>
  <c r="E75" i="75"/>
  <c r="E103" i="75" s="1"/>
  <c r="I72" i="74"/>
  <c r="J72" i="74"/>
  <c r="J97" i="74"/>
  <c r="I99" i="74" s="1"/>
  <c r="I73" i="74"/>
  <c r="I97" i="74" s="1"/>
  <c r="I102" i="74"/>
  <c r="E75" i="74"/>
  <c r="E103" i="74" s="1"/>
  <c r="F97" i="74"/>
  <c r="E99" i="74" s="1"/>
  <c r="E102" i="74"/>
  <c r="E72" i="74"/>
  <c r="F72" i="74"/>
  <c r="E73" i="74"/>
  <c r="E97" i="74" s="1"/>
  <c r="I63" i="66"/>
  <c r="I64" i="66" s="1"/>
  <c r="I81" i="66" s="1"/>
  <c r="I85" i="66"/>
  <c r="E66" i="66"/>
  <c r="E86" i="66" s="1"/>
  <c r="E85" i="66"/>
  <c r="E73" i="68"/>
  <c r="E97" i="68" s="1"/>
  <c r="E72" i="68"/>
  <c r="E75" i="68"/>
  <c r="E103" i="68" s="1"/>
  <c r="F97" i="68"/>
  <c r="E99" i="68" s="1"/>
  <c r="F72" i="68"/>
  <c r="E102" i="68"/>
  <c r="J97" i="68"/>
  <c r="I99" i="68" s="1"/>
  <c r="J72" i="68"/>
  <c r="I102" i="68"/>
  <c r="I72" i="68"/>
  <c r="I73" i="68"/>
  <c r="I97" i="68" s="1"/>
</calcChain>
</file>

<file path=xl/sharedStrings.xml><?xml version="1.0" encoding="utf-8"?>
<sst xmlns="http://schemas.openxmlformats.org/spreadsheetml/2006/main" count="1417" uniqueCount="159">
  <si>
    <t>Pos.</t>
  </si>
  <si>
    <t>Bezeichnung</t>
  </si>
  <si>
    <t>%</t>
  </si>
  <si>
    <t>€</t>
  </si>
  <si>
    <t>Zusätzliches Urlaubsgeld</t>
  </si>
  <si>
    <t>Produktiver Stundenlohn</t>
  </si>
  <si>
    <t xml:space="preserve"> 2.10</t>
  </si>
  <si>
    <t xml:space="preserve"> 2.00</t>
  </si>
  <si>
    <t>Lohngebundene Kosten</t>
  </si>
  <si>
    <t>Sozialversicherungsbeiträge (Arbeitgeberanteil)</t>
  </si>
  <si>
    <t xml:space="preserve"> 2.11</t>
  </si>
  <si>
    <t>Krankenversicherung</t>
  </si>
  <si>
    <t xml:space="preserve"> 2.12</t>
  </si>
  <si>
    <t xml:space="preserve"> 2.13</t>
  </si>
  <si>
    <t xml:space="preserve"> 2.15</t>
  </si>
  <si>
    <t xml:space="preserve"> 2.16</t>
  </si>
  <si>
    <t xml:space="preserve"> 2.17</t>
  </si>
  <si>
    <t>Rentenversicherung</t>
  </si>
  <si>
    <t>Arbeitslosenversicherung</t>
  </si>
  <si>
    <t>Pflegeversicherung</t>
  </si>
  <si>
    <t>U2 Mutterschaftsaufwendung</t>
  </si>
  <si>
    <t>U3 Insolvenzgeldumlage</t>
  </si>
  <si>
    <t xml:space="preserve">Gesetzliche Unfallversicherung </t>
  </si>
  <si>
    <t>Zwischensumme der Positionen unter 2.10</t>
  </si>
  <si>
    <t>Soziallöhne</t>
  </si>
  <si>
    <t>Gesetzliche Feiertage</t>
  </si>
  <si>
    <t>Sozialversicherung auf Pos. 2.21</t>
  </si>
  <si>
    <t>Sozialversicherung auf Pos. 2.22</t>
  </si>
  <si>
    <t>Arbeitsfreistellung</t>
  </si>
  <si>
    <t>Sozialversicherung auf Pos. 2.23</t>
  </si>
  <si>
    <t>Lohnfortzahlung im Krankheitsfall</t>
  </si>
  <si>
    <t>Sozialversicherung auf Pos. 2.25</t>
  </si>
  <si>
    <t>Zwischensumme Soziallöhne inkl. SV-Beiträge auf Soziallöhne</t>
  </si>
  <si>
    <t>Zusätzliche lohngebundene Kosten</t>
  </si>
  <si>
    <t xml:space="preserve"> 2.21</t>
  </si>
  <si>
    <t xml:space="preserve"> 2.22</t>
  </si>
  <si>
    <t xml:space="preserve"> 2.23</t>
  </si>
  <si>
    <t xml:space="preserve"> 2.24</t>
  </si>
  <si>
    <t xml:space="preserve"> </t>
  </si>
  <si>
    <t>Sozialversicherung  auf Pos. 2.24</t>
  </si>
  <si>
    <t xml:space="preserve"> 2.25</t>
  </si>
  <si>
    <t xml:space="preserve"> 2.30</t>
  </si>
  <si>
    <t xml:space="preserve"> 2.31</t>
  </si>
  <si>
    <t xml:space="preserve"> 2.32</t>
  </si>
  <si>
    <t>Sonstige Personalkosten</t>
  </si>
  <si>
    <t>Summe lohngebundene Kosten (Σ 2.10-2.30)</t>
  </si>
  <si>
    <t xml:space="preserve">Sonstige auftragsbezogene Kosten </t>
  </si>
  <si>
    <t xml:space="preserve"> 3.10</t>
  </si>
  <si>
    <t xml:space="preserve"> 3.00</t>
  </si>
  <si>
    <t>Fahrtkostenzuschuss</t>
  </si>
  <si>
    <t xml:space="preserve"> 3.40</t>
  </si>
  <si>
    <t>Sondereinzelkosten</t>
  </si>
  <si>
    <t>Unternehmensbezogene Kosten</t>
  </si>
  <si>
    <t xml:space="preserve"> 4.10</t>
  </si>
  <si>
    <t xml:space="preserve"> 4.00</t>
  </si>
  <si>
    <t>Gehälter</t>
  </si>
  <si>
    <t xml:space="preserve"> 4.20</t>
  </si>
  <si>
    <t xml:space="preserve"> 4.30</t>
  </si>
  <si>
    <t xml:space="preserve"> 4.31</t>
  </si>
  <si>
    <t xml:space="preserve"> 4.32</t>
  </si>
  <si>
    <t xml:space="preserve"> 4.40</t>
  </si>
  <si>
    <t>Fuhrparkkosten</t>
  </si>
  <si>
    <t>Fertigungshilfskosten</t>
  </si>
  <si>
    <t>Schwerbehindertenabgabe</t>
  </si>
  <si>
    <t>Betriebsratskosten</t>
  </si>
  <si>
    <t>Sonstige Verwaltungskosten</t>
  </si>
  <si>
    <t>Vorfinanzierung Sozialversicherungsbeiträge</t>
  </si>
  <si>
    <t xml:space="preserve"> 5.00</t>
  </si>
  <si>
    <t xml:space="preserve"> 7.00</t>
  </si>
  <si>
    <t xml:space="preserve"> 1.00</t>
  </si>
  <si>
    <t>Sonstige Kosten (Verbandsbeiträge, Zertifizierung etc.)</t>
  </si>
  <si>
    <t>Sonstige Betriebskosten</t>
  </si>
  <si>
    <t>Haftpflichtversicherung</t>
  </si>
  <si>
    <t>Selbstkosten (Σ 1.00-4.80)</t>
  </si>
  <si>
    <t>Fertigungsmaterial, Maschinen und Geräte, Afa etc.</t>
  </si>
  <si>
    <t xml:space="preserve"> 2.14</t>
  </si>
  <si>
    <t xml:space="preserve"> 3.20</t>
  </si>
  <si>
    <t xml:space="preserve"> 3.30</t>
  </si>
  <si>
    <t xml:space="preserve"> 4.11</t>
  </si>
  <si>
    <t xml:space="preserve"> 4.12</t>
  </si>
  <si>
    <t xml:space="preserve"> 4.50</t>
  </si>
  <si>
    <t xml:space="preserve"> 4.60</t>
  </si>
  <si>
    <t xml:space="preserve"> 4.70</t>
  </si>
  <si>
    <t xml:space="preserve"> 4.80</t>
  </si>
  <si>
    <t xml:space="preserve"> 6.00</t>
  </si>
  <si>
    <t>Löhne für Aufsichten / Vorarbeiter inkl. sozialer Folgekosten
(soweit nicht gesondert berechnet; dann separat im Preisblatt ausweisen)</t>
  </si>
  <si>
    <t>Gehälter Technische Angestellte inkl. Lohnfolgekosten</t>
  </si>
  <si>
    <t>Gehälter Kaufmännische Angestellte inkl. Lohnfolgekosten</t>
  </si>
  <si>
    <t>Summe sonstige auftragsbezogene Kosten (Σ 3.10-3.40)</t>
  </si>
  <si>
    <t>Löhne Hilfsdienste inkl. Lohnfolgekosten</t>
  </si>
  <si>
    <t>Zwischensumme der Positionen unter 2.30</t>
  </si>
  <si>
    <t>Summe unternehmensbezogene Kosten (Σ 4.10-4.80)</t>
  </si>
  <si>
    <t xml:space="preserve"> 2.20</t>
  </si>
  <si>
    <t>Gewerbesteuer auf die Selbstkosten</t>
  </si>
  <si>
    <t>Wagnis- / Gewinnzuschlag auf die Selbstkosten</t>
  </si>
  <si>
    <t>Stundenverrechnungssatz in  € = Summe (Σ 5.00-7.00)</t>
  </si>
  <si>
    <t xml:space="preserve">Bearbeitungshinweise: </t>
  </si>
  <si>
    <t>Minijobber</t>
  </si>
  <si>
    <t>Sozialversicherungspfl. Beschäftigte</t>
  </si>
  <si>
    <t>Stundenverrechnungssatz für den Übertrag ins Preisblatt</t>
  </si>
  <si>
    <t>Produktiver Stundenlohn nach Tarifanpassung</t>
  </si>
  <si>
    <t>Stundenverrechnungssatz nach Tarifanpassung</t>
  </si>
  <si>
    <t>Stundenverrechnungssatz nach Tarifanpassung zur Vertragslaufzeit</t>
  </si>
  <si>
    <t>neuer Stundenverrechnungssatz nach Tarifanpassung</t>
  </si>
  <si>
    <t>Die folgenden Zeilen sind nur zur Vertragslaufzeit relevant und müssen zur Angebotsabgabe vom Bieter nicht ausgefüllt werden.</t>
  </si>
  <si>
    <t>Der neue Stundenverrechnungssatz nach Tarifanpassungen aus Pos. 11 ist dann in die Preisblätter einzutragen.</t>
  </si>
  <si>
    <t>Der neue produktive Stundenlohn nach Tarifanpassungen ist in Pos. 10 einzugeben.</t>
  </si>
  <si>
    <t xml:space="preserve"> 8.00</t>
  </si>
  <si>
    <t xml:space="preserve"> 9.00</t>
  </si>
  <si>
    <t>11.00</t>
  </si>
  <si>
    <t>- Grundsätzlich sind alle grau hinterlegten Felder auszufüllen</t>
  </si>
  <si>
    <t>Midijobber</t>
  </si>
  <si>
    <t>Aufschlag auf den produktiven Stundenlohn in %</t>
  </si>
  <si>
    <t>Änderungen bei den Sozialabgaben</t>
  </si>
  <si>
    <t>Änderungen der gesetzlichen Sozialversicherungsbeiträge zur Vertragslaufzeit sind in den Positionen 10.11 bis 10.17 vorzunehmen, wodurch der Lohnkostenanteil angepasst wird.</t>
  </si>
  <si>
    <t>Lohnkostenanteil nach Anpassung</t>
  </si>
  <si>
    <t xml:space="preserve"> 10.11</t>
  </si>
  <si>
    <t xml:space="preserve"> 10.12</t>
  </si>
  <si>
    <t xml:space="preserve"> 10.13</t>
  </si>
  <si>
    <t xml:space="preserve"> 10.14</t>
  </si>
  <si>
    <t xml:space="preserve"> 10.15</t>
  </si>
  <si>
    <t xml:space="preserve"> 10.16</t>
  </si>
  <si>
    <t xml:space="preserve"> 10.17</t>
  </si>
  <si>
    <r>
      <t xml:space="preserve">- In den Positionen </t>
    </r>
    <r>
      <rPr>
        <b/>
        <sz val="9"/>
        <rFont val="Aptos"/>
        <family val="2"/>
      </rPr>
      <t>2 bis 4</t>
    </r>
    <r>
      <rPr>
        <sz val="9"/>
        <rFont val="Aptos"/>
        <family val="2"/>
      </rPr>
      <t xml:space="preserve"> sind Prozentsätze vom </t>
    </r>
    <r>
      <rPr>
        <b/>
        <sz val="9"/>
        <rFont val="Aptos"/>
        <family val="2"/>
      </rPr>
      <t>produktiven Stundenlohn</t>
    </r>
    <r>
      <rPr>
        <sz val="9"/>
        <rFont val="Aptos"/>
        <family val="2"/>
      </rPr>
      <t xml:space="preserve"> einzutragen</t>
    </r>
  </si>
  <si>
    <r>
      <t xml:space="preserve">- In den Positionen </t>
    </r>
    <r>
      <rPr>
        <b/>
        <sz val="9"/>
        <rFont val="Aptos"/>
        <family val="2"/>
      </rPr>
      <t>6 bis 7</t>
    </r>
    <r>
      <rPr>
        <sz val="9"/>
        <rFont val="Aptos"/>
        <family val="2"/>
      </rPr>
      <t xml:space="preserve"> sind Prozentsätze von den </t>
    </r>
    <r>
      <rPr>
        <b/>
        <sz val="9"/>
        <rFont val="Aptos"/>
        <family val="2"/>
      </rPr>
      <t>Selbstkosten</t>
    </r>
    <r>
      <rPr>
        <sz val="9"/>
        <rFont val="Aptos"/>
        <family val="2"/>
      </rPr>
      <t xml:space="preserve"> einzutragen</t>
    </r>
  </si>
  <si>
    <r>
      <t xml:space="preserve">Lohnkostenanteil am STVS in % 
</t>
    </r>
    <r>
      <rPr>
        <sz val="9"/>
        <rFont val="Aptos"/>
        <family val="2"/>
      </rPr>
      <t>(Σ 1.00, 2.10-2.30, 3.10, 4.11, 4.12, 4.31)/STVS</t>
    </r>
  </si>
  <si>
    <r>
      <t xml:space="preserve">Anteil Sozialversicherungsbeschäftigte / Midijobber / Minijobber
</t>
    </r>
    <r>
      <rPr>
        <sz val="9"/>
        <rFont val="Aptos"/>
        <family val="2"/>
      </rPr>
      <t>Die Summe muss 100% betragen.</t>
    </r>
  </si>
  <si>
    <r>
      <t>siehe Vertragsbedingungen: S</t>
    </r>
    <r>
      <rPr>
        <vertAlign val="subscript"/>
        <sz val="9"/>
        <color theme="1"/>
        <rFont val="Aptos"/>
        <family val="2"/>
      </rPr>
      <t>neu</t>
    </r>
    <r>
      <rPr>
        <sz val="9"/>
        <color theme="1"/>
        <rFont val="Aptos"/>
        <family val="2"/>
      </rPr>
      <t xml:space="preserve"> = S</t>
    </r>
    <r>
      <rPr>
        <vertAlign val="subscript"/>
        <sz val="9"/>
        <color theme="1"/>
        <rFont val="Aptos"/>
        <family val="2"/>
      </rPr>
      <t>alt</t>
    </r>
    <r>
      <rPr>
        <sz val="9"/>
        <color theme="1"/>
        <rFont val="Aptos"/>
        <family val="2"/>
      </rPr>
      <t xml:space="preserve"> * (l * L</t>
    </r>
    <r>
      <rPr>
        <vertAlign val="subscript"/>
        <sz val="9"/>
        <color theme="1"/>
        <rFont val="Aptos"/>
        <family val="2"/>
      </rPr>
      <t>neu</t>
    </r>
    <r>
      <rPr>
        <sz val="9"/>
        <color theme="1"/>
        <rFont val="Aptos"/>
        <family val="2"/>
      </rPr>
      <t>/L</t>
    </r>
    <r>
      <rPr>
        <vertAlign val="subscript"/>
        <sz val="9"/>
        <color theme="1"/>
        <rFont val="Aptos"/>
        <family val="2"/>
      </rPr>
      <t>alt</t>
    </r>
    <r>
      <rPr>
        <sz val="9"/>
        <color theme="1"/>
        <rFont val="Aptos"/>
        <family val="2"/>
      </rPr>
      <t xml:space="preserve"> + f) </t>
    </r>
  </si>
  <si>
    <t>12.00</t>
  </si>
  <si>
    <t>Bei Abweichungen innerhalb von Gewerken bitte je Gewerk ausfüllen!</t>
  </si>
  <si>
    <t>Gewerk:</t>
  </si>
  <si>
    <r>
      <rPr>
        <b/>
        <sz val="9"/>
        <rFont val="Aptos"/>
        <family val="2"/>
      </rPr>
      <t>Unterhaltsreinigung</t>
    </r>
    <r>
      <rPr>
        <sz val="9"/>
        <rFont val="Aptos"/>
        <family val="2"/>
      </rPr>
      <t xml:space="preserve">
(Sonn-/Feiertag - 05:00 bis 22:00 Uhr)</t>
    </r>
  </si>
  <si>
    <r>
      <rPr>
        <b/>
        <sz val="9"/>
        <rFont val="Aptos"/>
        <family val="2"/>
      </rPr>
      <t>Unterhaltsreinigung</t>
    </r>
    <r>
      <rPr>
        <sz val="9"/>
        <rFont val="Aptos"/>
        <family val="2"/>
      </rPr>
      <t xml:space="preserve">
(Montag bis Samstag - 05:00 bis 22:00 Uhr)</t>
    </r>
  </si>
  <si>
    <r>
      <rPr>
        <b/>
        <sz val="9"/>
        <rFont val="Aptos"/>
        <family val="2"/>
      </rPr>
      <t>Grundreinigung</t>
    </r>
    <r>
      <rPr>
        <sz val="9"/>
        <rFont val="Aptos"/>
        <family val="2"/>
      </rPr>
      <t xml:space="preserve">
(Montag bis Samstag - 05:00 bis 22:00 Uhr)</t>
    </r>
  </si>
  <si>
    <t xml:space="preserve"> 1.10</t>
  </si>
  <si>
    <t>Zuschlag für Tätigkeiten an Sonn-/Feiertagen</t>
  </si>
  <si>
    <t>Krankenversicherung auf Zuschlag</t>
  </si>
  <si>
    <t>Rentenversicherung auf Zuschlag</t>
  </si>
  <si>
    <t>Arbeitslosenversicherung auf Zuschlag</t>
  </si>
  <si>
    <t>Pflegeversicherung auf Zuschlag</t>
  </si>
  <si>
    <t>U2 Mutterschaftsaufwendung auf Zuschlag</t>
  </si>
  <si>
    <t>U3 Insolvenzgeldumlage auf Zuschlag</t>
  </si>
  <si>
    <t>Gesetzliche Unfallversicherung auf Zuschlag</t>
  </si>
  <si>
    <r>
      <t>Summe Sozialversicherungsbeiträge</t>
    </r>
    <r>
      <rPr>
        <b/>
        <sz val="9"/>
        <rFont val="Aptos"/>
        <family val="2"/>
      </rPr>
      <t xml:space="preserve"> auf den produktiven Stundenlohn</t>
    </r>
  </si>
  <si>
    <t>Urlaubsentgelt</t>
  </si>
  <si>
    <t>Aufschlag auf den produktiven Stundenlohn</t>
  </si>
  <si>
    <t xml:space="preserve">Produktiver Stundenlohn </t>
  </si>
  <si>
    <r>
      <rPr>
        <b/>
        <sz val="9"/>
        <rFont val="Aptos"/>
        <family val="2"/>
      </rPr>
      <t>Unterhaltsreinigung</t>
    </r>
    <r>
      <rPr>
        <sz val="9"/>
        <rFont val="Aptos"/>
        <family val="2"/>
      </rPr>
      <t xml:space="preserve">
(Hoher Feiertag - 05:00 bis 22:00 Uhr)</t>
    </r>
  </si>
  <si>
    <r>
      <rPr>
        <b/>
        <sz val="9"/>
        <rFont val="Aptos"/>
        <family val="2"/>
      </rPr>
      <t>Unterhaltsreinigung - Öffentliche Bedürfnisanstalt</t>
    </r>
    <r>
      <rPr>
        <sz val="9"/>
        <rFont val="Aptos"/>
        <family val="2"/>
      </rPr>
      <t xml:space="preserve">
(Montag bis Samstag - 05:00 bis 22:00 Uhr)</t>
    </r>
  </si>
  <si>
    <r>
      <t>Unterhaltsreinigung - Öffentliche Bedürfnisanstalt</t>
    </r>
    <r>
      <rPr>
        <sz val="9"/>
        <rFont val="Aptos"/>
        <family val="2"/>
      </rPr>
      <t xml:space="preserve">
(Montag bis Samstag - 05:00 bis 22:00 Uhr)</t>
    </r>
  </si>
  <si>
    <r>
      <t xml:space="preserve">Produktiver Stundenlohn </t>
    </r>
    <r>
      <rPr>
        <b/>
        <sz val="9"/>
        <color rgb="FFFF0000"/>
        <rFont val="Aptos"/>
        <family val="2"/>
      </rPr>
      <t>inkl. Erschwerniszuschlag</t>
    </r>
  </si>
  <si>
    <t>Zuschlag für Tätigkeiten an Hohen Feiertagen</t>
  </si>
  <si>
    <t>Bei Abweichungen innerhalb von Losen bitte je Los ausfüllen!</t>
  </si>
  <si>
    <t xml:space="preserve">Los: </t>
  </si>
  <si>
    <t>Aufschlüsselung der kalkulatorischen Stundenverrechnungssätze</t>
  </si>
  <si>
    <r>
      <rPr>
        <b/>
        <sz val="9"/>
        <rFont val="Aptos"/>
        <family val="2"/>
      </rPr>
      <t>Unterhaltsreinigung</t>
    </r>
    <r>
      <rPr>
        <sz val="9"/>
        <rFont val="Aptos"/>
        <family val="2"/>
      </rPr>
      <t xml:space="preserve">
(Montag bis Samstag - 22:00 bis 05:00 Uhr)</t>
    </r>
  </si>
  <si>
    <t>Nachtzuschlag</t>
  </si>
  <si>
    <r>
      <rPr>
        <b/>
        <sz val="9"/>
        <rFont val="Aptos"/>
        <family val="2"/>
      </rPr>
      <t>Glas-/Rahmenreinigung</t>
    </r>
    <r>
      <rPr>
        <sz val="9"/>
        <rFont val="Aptos"/>
        <family val="2"/>
      </rPr>
      <t xml:space="preserve">
(Montag bis Samstag - 05:00 bis 22:00 Uhr)</t>
    </r>
  </si>
  <si>
    <t>Krankenversicherung inkl. Zusatzbeitrag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</si>
</sst>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%"/>
    <numFmt numFmtId="165" formatCode="#,##0.00\ &quot;€&quot;"/>
    <numFmt numFmtId="166" formatCode="_-* #,##0.000\ &quot;€&quot;_-;\-* #,##0.000\ &quot;€&quot;_-;_-* &quot;-&quot;???\ &quot;€&quot;_-;_-@_-"/>
    <numFmt numFmtId="167" formatCode="#,##0.000\ &quot;€&quot;"/>
    <numFmt numFmtId="168" formatCode="_-* #,##0.00\ &quot;€&quot;_-;\-* #,##0.00\ &quot;€&quot;_-;_-* &quot;-&quot;???\ &quot;€&quot;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i/>
      <sz val="9"/>
      <name val="Aptos"/>
      <family val="2"/>
    </font>
    <font>
      <b/>
      <i/>
      <sz val="9"/>
      <name val="Aptos"/>
      <family val="2"/>
    </font>
    <font>
      <sz val="9"/>
      <color rgb="FFFF0000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vertAlign val="subscript"/>
      <sz val="9"/>
      <color theme="1"/>
      <name val="Aptos"/>
      <family val="2"/>
    </font>
    <font>
      <sz val="9"/>
      <color theme="0"/>
      <name val="Aptos"/>
      <family val="2"/>
    </font>
    <font>
      <sz val="10"/>
      <name val="Aptos"/>
      <family val="2"/>
    </font>
    <font>
      <b/>
      <sz val="12"/>
      <name val="Aptos"/>
      <family val="2"/>
    </font>
    <font>
      <b/>
      <sz val="9"/>
      <color rgb="FFFF0000"/>
      <name val="Aptos"/>
      <family val="2"/>
    </font>
    <font>
      <b/>
      <sz val="9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theme="0" tint="-0.1499679555650502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8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8">
    <xf numFmtId="0" fontId="0" fillId="0" borderId="0" xfId="0"/>
    <xf numFmtId="0" fontId="8" fillId="0" borderId="1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/>
    <xf numFmtId="0" fontId="9" fillId="0" borderId="10" xfId="0" applyFont="1" applyBorder="1"/>
    <xf numFmtId="0" fontId="9" fillId="0" borderId="12" xfId="0" applyFont="1" applyBorder="1"/>
    <xf numFmtId="0" fontId="9" fillId="0" borderId="6" xfId="0" applyFont="1" applyBorder="1"/>
    <xf numFmtId="0" fontId="9" fillId="0" borderId="11" xfId="0" applyFont="1" applyBorder="1"/>
    <xf numFmtId="0" fontId="9" fillId="0" borderId="4" xfId="0" quotePrefix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0" xfId="0" quotePrefix="1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/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9" fontId="8" fillId="0" borderId="3" xfId="3" applyFont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right" vertical="center"/>
    </xf>
    <xf numFmtId="44" fontId="8" fillId="5" borderId="1" xfId="2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vertical="top"/>
    </xf>
    <xf numFmtId="0" fontId="8" fillId="0" borderId="5" xfId="0" applyFont="1" applyBorder="1" applyAlignment="1">
      <alignment vertical="center"/>
    </xf>
    <xf numFmtId="164" fontId="8" fillId="2" borderId="2" xfId="0" applyNumberFormat="1" applyFont="1" applyFill="1" applyBorder="1" applyAlignment="1">
      <alignment horizontal="right" vertical="center"/>
    </xf>
    <xf numFmtId="44" fontId="11" fillId="2" borderId="2" xfId="2" applyFont="1" applyFill="1" applyBorder="1" applyAlignment="1" applyProtection="1">
      <alignment horizontal="right" vertical="center"/>
    </xf>
    <xf numFmtId="44" fontId="11" fillId="2" borderId="14" xfId="2" applyFont="1" applyFill="1" applyBorder="1" applyAlignment="1" applyProtection="1">
      <alignment horizontal="right" vertical="center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64" fontId="8" fillId="5" borderId="1" xfId="0" applyNumberFormat="1" applyFont="1" applyFill="1" applyBorder="1" applyAlignment="1" applyProtection="1">
      <alignment horizontal="right" vertical="center"/>
      <protection locked="0"/>
    </xf>
    <xf numFmtId="44" fontId="8" fillId="0" borderId="1" xfId="2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6" borderId="13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164" fontId="8" fillId="6" borderId="1" xfId="0" applyNumberFormat="1" applyFont="1" applyFill="1" applyBorder="1" applyAlignment="1">
      <alignment horizontal="right" vertical="center"/>
    </xf>
    <xf numFmtId="44" fontId="8" fillId="6" borderId="1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44" fontId="8" fillId="3" borderId="1" xfId="2" applyFont="1" applyFill="1" applyBorder="1" applyAlignment="1" applyProtection="1">
      <alignment horizontal="righ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2" fillId="3" borderId="1" xfId="0" applyFont="1" applyFill="1" applyBorder="1" applyAlignment="1">
      <alignment vertical="center"/>
    </xf>
    <xf numFmtId="0" fontId="13" fillId="3" borderId="1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44" fontId="8" fillId="3" borderId="1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164" fontId="8" fillId="4" borderId="16" xfId="0" applyNumberFormat="1" applyFont="1" applyFill="1" applyBorder="1" applyAlignment="1">
      <alignment horizontal="right" vertical="center"/>
    </xf>
    <xf numFmtId="44" fontId="8" fillId="4" borderId="1" xfId="2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8" fillId="4" borderId="1" xfId="0" applyFont="1" applyFill="1" applyBorder="1" applyAlignment="1">
      <alignment vertical="center"/>
    </xf>
    <xf numFmtId="0" fontId="9" fillId="0" borderId="15" xfId="0" applyFont="1" applyBorder="1"/>
    <xf numFmtId="0" fontId="9" fillId="0" borderId="4" xfId="0" applyFont="1" applyBorder="1"/>
    <xf numFmtId="0" fontId="9" fillId="0" borderId="8" xfId="0" applyFont="1" applyBorder="1"/>
    <xf numFmtId="0" fontId="9" fillId="0" borderId="9" xfId="0" applyFont="1" applyBorder="1"/>
    <xf numFmtId="0" fontId="9" fillId="7" borderId="13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vertical="center"/>
    </xf>
    <xf numFmtId="0" fontId="14" fillId="7" borderId="2" xfId="0" applyFont="1" applyFill="1" applyBorder="1" applyAlignment="1">
      <alignment vertical="center"/>
    </xf>
    <xf numFmtId="0" fontId="9" fillId="7" borderId="14" xfId="0" applyFont="1" applyFill="1" applyBorder="1" applyAlignment="1">
      <alignment vertical="center"/>
    </xf>
    <xf numFmtId="164" fontId="9" fillId="5" borderId="1" xfId="0" applyNumberFormat="1" applyFont="1" applyFill="1" applyBorder="1" applyAlignment="1" applyProtection="1">
      <alignment horizontal="right" vertical="center"/>
      <protection locked="0"/>
    </xf>
    <xf numFmtId="164" fontId="9" fillId="0" borderId="1" xfId="0" applyNumberFormat="1" applyFont="1" applyBorder="1" applyAlignment="1">
      <alignment horizontal="right" vertical="center"/>
    </xf>
    <xf numFmtId="0" fontId="9" fillId="7" borderId="13" xfId="0" applyFont="1" applyFill="1" applyBorder="1"/>
    <xf numFmtId="0" fontId="8" fillId="7" borderId="2" xfId="0" applyFont="1" applyFill="1" applyBorder="1" applyAlignment="1">
      <alignment vertical="center"/>
    </xf>
    <xf numFmtId="0" fontId="9" fillId="7" borderId="2" xfId="0" applyFont="1" applyFill="1" applyBorder="1"/>
    <xf numFmtId="0" fontId="9" fillId="7" borderId="14" xfId="0" applyFont="1" applyFill="1" applyBorder="1"/>
    <xf numFmtId="44" fontId="8" fillId="5" borderId="1" xfId="1" applyFont="1" applyFill="1" applyBorder="1" applyAlignment="1" applyProtection="1">
      <alignment horizontal="right" vertical="center"/>
      <protection locked="0"/>
    </xf>
    <xf numFmtId="44" fontId="8" fillId="0" borderId="1" xfId="0" applyNumberFormat="1" applyFont="1" applyBorder="1" applyAlignment="1">
      <alignment horizontal="right" vertical="center"/>
    </xf>
    <xf numFmtId="0" fontId="8" fillId="7" borderId="1" xfId="0" applyFont="1" applyFill="1" applyBorder="1" applyAlignment="1">
      <alignment vertical="center"/>
    </xf>
    <xf numFmtId="166" fontId="9" fillId="0" borderId="0" xfId="0" applyNumberFormat="1" applyFont="1"/>
    <xf numFmtId="167" fontId="9" fillId="0" borderId="0" xfId="0" applyNumberFormat="1" applyFont="1"/>
    <xf numFmtId="0" fontId="6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168" fontId="16" fillId="0" borderId="18" xfId="0" applyNumberFormat="1" applyFont="1" applyBorder="1" applyAlignment="1">
      <alignment vertical="center"/>
    </xf>
    <xf numFmtId="20" fontId="8" fillId="0" borderId="1" xfId="0" applyNumberFormat="1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8" fillId="0" borderId="15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0" fontId="8" fillId="5" borderId="1" xfId="0" applyNumberFormat="1" applyFont="1" applyFill="1" applyBorder="1" applyAlignment="1" applyProtection="1">
      <alignment horizontal="right" vertical="center"/>
      <protection locked="0"/>
    </xf>
    <xf numFmtId="164" fontId="8" fillId="2" borderId="0" xfId="0" applyNumberFormat="1" applyFont="1" applyFill="1" applyAlignment="1">
      <alignment horizontal="right" vertical="center"/>
    </xf>
    <xf numFmtId="44" fontId="8" fillId="2" borderId="2" xfId="2" applyFont="1" applyFill="1" applyBorder="1" applyAlignment="1" applyProtection="1">
      <alignment horizontal="right" vertical="center"/>
    </xf>
    <xf numFmtId="44" fontId="8" fillId="2" borderId="10" xfId="2" applyFont="1" applyFill="1" applyBorder="1" applyAlignment="1" applyProtection="1">
      <alignment horizontal="right" vertical="center"/>
    </xf>
    <xf numFmtId="0" fontId="17" fillId="0" borderId="13" xfId="0" applyFont="1" applyBorder="1" applyAlignment="1">
      <alignment vertical="center"/>
    </xf>
    <xf numFmtId="164" fontId="8" fillId="5" borderId="7" xfId="0" applyNumberFormat="1" applyFont="1" applyFill="1" applyBorder="1" applyAlignment="1" applyProtection="1">
      <alignment horizontal="right" vertical="center"/>
      <protection locked="0"/>
    </xf>
    <xf numFmtId="44" fontId="8" fillId="0" borderId="7" xfId="2" applyFont="1" applyFill="1" applyBorder="1" applyAlignment="1" applyProtection="1">
      <alignment horizontal="right" vertical="center"/>
    </xf>
    <xf numFmtId="44" fontId="8" fillId="2" borderId="14" xfId="2" applyFont="1" applyFill="1" applyBorder="1" applyAlignment="1" applyProtection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44" fontId="8" fillId="2" borderId="11" xfId="2" applyFont="1" applyFill="1" applyBorder="1" applyAlignment="1" applyProtection="1">
      <alignment horizontal="right"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44" fontId="20" fillId="0" borderId="1" xfId="2" applyFont="1" applyFill="1" applyBorder="1" applyAlignment="1" applyProtection="1">
      <alignment horizontal="right" vertical="center"/>
    </xf>
    <xf numFmtId="44" fontId="20" fillId="0" borderId="1" xfId="0" applyNumberFormat="1" applyFont="1" applyBorder="1" applyAlignment="1">
      <alignment horizontal="right" vertical="center"/>
    </xf>
    <xf numFmtId="166" fontId="16" fillId="0" borderId="17" xfId="0" applyNumberFormat="1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horizontal="right" vertical="center"/>
    </xf>
    <xf numFmtId="165" fontId="12" fillId="0" borderId="6" xfId="0" applyNumberFormat="1" applyFont="1" applyBorder="1" applyAlignment="1">
      <alignment vertical="center"/>
    </xf>
    <xf numFmtId="10" fontId="9" fillId="0" borderId="0" xfId="0" applyNumberFormat="1" applyFont="1"/>
    <xf numFmtId="10" fontId="16" fillId="0" borderId="6" xfId="0" applyNumberFormat="1" applyFont="1" applyBorder="1"/>
    <xf numFmtId="168" fontId="16" fillId="0" borderId="6" xfId="0" applyNumberFormat="1" applyFont="1" applyBorder="1"/>
    <xf numFmtId="165" fontId="16" fillId="0" borderId="18" xfId="0" applyNumberFormat="1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168" fontId="16" fillId="0" borderId="17" xfId="0" applyNumberFormat="1" applyFont="1" applyBorder="1" applyAlignment="1">
      <alignment vertical="center"/>
    </xf>
    <xf numFmtId="10" fontId="16" fillId="0" borderId="17" xfId="0" applyNumberFormat="1" applyFont="1" applyBorder="1" applyAlignment="1">
      <alignment vertical="center"/>
    </xf>
    <xf numFmtId="165" fontId="8" fillId="8" borderId="13" xfId="0" applyNumberFormat="1" applyFont="1" applyFill="1" applyBorder="1" applyAlignment="1">
      <alignment horizontal="center" vertical="center"/>
    </xf>
    <xf numFmtId="165" fontId="8" fillId="8" borderId="2" xfId="0" applyNumberFormat="1" applyFont="1" applyFill="1" applyBorder="1" applyAlignment="1">
      <alignment horizontal="center" vertical="center"/>
    </xf>
    <xf numFmtId="165" fontId="8" fillId="8" borderId="14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7" borderId="13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14" xfId="0" applyFont="1" applyFill="1" applyBorder="1" applyAlignment="1">
      <alignment horizontal="left" vertical="center" wrapText="1"/>
    </xf>
    <xf numFmtId="165" fontId="8" fillId="7" borderId="13" xfId="0" applyNumberFormat="1" applyFont="1" applyFill="1" applyBorder="1" applyAlignment="1">
      <alignment horizontal="center" vertical="center"/>
    </xf>
    <xf numFmtId="165" fontId="8" fillId="7" borderId="2" xfId="0" applyNumberFormat="1" applyFont="1" applyFill="1" applyBorder="1" applyAlignment="1">
      <alignment horizontal="center" vertical="center"/>
    </xf>
    <xf numFmtId="165" fontId="8" fillId="7" borderId="14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5" borderId="13" xfId="0" applyFont="1" applyFill="1" applyBorder="1" applyAlignment="1" applyProtection="1">
      <alignment horizontal="left"/>
      <protection locked="0"/>
    </xf>
    <xf numFmtId="0" fontId="8" fillId="5" borderId="2" xfId="0" applyFont="1" applyFill="1" applyBorder="1" applyAlignment="1" applyProtection="1">
      <alignment horizontal="left"/>
      <protection locked="0"/>
    </xf>
    <xf numFmtId="0" fontId="8" fillId="5" borderId="14" xfId="0" applyFont="1" applyFill="1" applyBorder="1" applyAlignment="1" applyProtection="1">
      <alignment horizontal="left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8" fillId="4" borderId="13" xfId="0" applyNumberFormat="1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/>
    </xf>
    <xf numFmtId="165" fontId="8" fillId="4" borderId="14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</cellXfs>
  <cellStyles count="8">
    <cellStyle name="Besuchter Hyperlink" xfId="5" builtinId="9" hidden="1"/>
    <cellStyle name="Besuchter Hyperlink" xfId="7" builtinId="9" hidden="1"/>
    <cellStyle name="Euro" xfId="1" xr:uid="{00000000-0005-0000-0000-000002000000}"/>
    <cellStyle name="Euro 2" xfId="2" xr:uid="{00000000-0005-0000-0000-000003000000}"/>
    <cellStyle name="Link" xfId="4" builtinId="8" hidden="1"/>
    <cellStyle name="Link" xfId="6" builtinId="8" hidden="1"/>
    <cellStyle name="Prozent" xfId="3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4F0C-9633-4812-BEB6-E75B3BEACF01}">
  <sheetPr>
    <tabColor rgb="FF92D050"/>
    <pageSetUpPr fitToPage="1"/>
  </sheetPr>
  <dimension ref="A1:N89"/>
  <sheetViews>
    <sheetView showGridLines="0" topLeftCell="A4" zoomScaleNormal="100" workbookViewId="0">
      <selection activeCell="M18" sqref="M18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61" t="s">
        <v>132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5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5" customHeight="1" x14ac:dyDescent="0.3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32" t="s">
        <v>10</v>
      </c>
      <c r="B14" s="33" t="s">
        <v>158</v>
      </c>
      <c r="C14" s="34"/>
      <c r="D14" s="34"/>
      <c r="E14" s="35"/>
      <c r="F14" s="36">
        <f t="shared" ref="F14:F20" si="0">E14*F$11</f>
        <v>0</v>
      </c>
      <c r="G14" s="35"/>
      <c r="H14" s="36">
        <f t="shared" ref="H14:H20" si="1">G14*H$11</f>
        <v>0</v>
      </c>
      <c r="I14" s="35"/>
      <c r="J14" s="36">
        <f t="shared" ref="J14:J20" si="2">I14*J$11</f>
        <v>0</v>
      </c>
    </row>
    <row r="15" spans="1:14" s="28" customFormat="1" ht="15.45" customHeight="1" x14ac:dyDescent="0.3">
      <c r="A15" s="37" t="s">
        <v>12</v>
      </c>
      <c r="B15" s="30" t="s">
        <v>17</v>
      </c>
      <c r="C15" s="31"/>
      <c r="D15" s="31"/>
      <c r="E15" s="35"/>
      <c r="F15" s="36">
        <f t="shared" si="0"/>
        <v>0</v>
      </c>
      <c r="G15" s="35"/>
      <c r="H15" s="36">
        <f t="shared" si="1"/>
        <v>0</v>
      </c>
      <c r="I15" s="35"/>
      <c r="J15" s="36">
        <f t="shared" si="2"/>
        <v>0</v>
      </c>
    </row>
    <row r="16" spans="1:14" s="28" customFormat="1" ht="15.45" customHeight="1" x14ac:dyDescent="0.25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5" customHeight="1" x14ac:dyDescent="0.25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5" customHeight="1" x14ac:dyDescent="0.25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5" customHeight="1" x14ac:dyDescent="0.3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5" customHeight="1" x14ac:dyDescent="0.3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5" customHeight="1" x14ac:dyDescent="0.3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5" customHeight="1" x14ac:dyDescent="0.3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5" customHeight="1" x14ac:dyDescent="0.3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5" customHeight="1" x14ac:dyDescent="0.3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5" customHeight="1" x14ac:dyDescent="0.3">
      <c r="A25" s="38" t="s">
        <v>35</v>
      </c>
      <c r="B25" s="30" t="s">
        <v>144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5" customHeight="1" x14ac:dyDescent="0.3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5" customHeight="1" x14ac:dyDescent="0.3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5" customHeight="1" x14ac:dyDescent="0.3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5" customHeight="1" x14ac:dyDescent="0.3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5" customHeight="1" x14ac:dyDescent="0.3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5" customHeight="1" x14ac:dyDescent="0.3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5" customHeight="1" x14ac:dyDescent="0.3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5" customHeight="1" x14ac:dyDescent="0.3">
      <c r="A33" s="40"/>
      <c r="B33" s="41" t="s">
        <v>32</v>
      </c>
      <c r="C33" s="42"/>
      <c r="D33" s="42"/>
      <c r="E33" s="43">
        <f t="shared" ref="E33:J33" si="7">SUM(E23:E32)</f>
        <v>0</v>
      </c>
      <c r="F33" s="44">
        <f t="shared" si="7"/>
        <v>0</v>
      </c>
      <c r="G33" s="43">
        <f t="shared" si="7"/>
        <v>0</v>
      </c>
      <c r="H33" s="44">
        <f t="shared" si="7"/>
        <v>0</v>
      </c>
      <c r="I33" s="43">
        <f t="shared" si="7"/>
        <v>0</v>
      </c>
      <c r="J33" s="44">
        <f t="shared" si="7"/>
        <v>0</v>
      </c>
    </row>
    <row r="34" spans="1:10" s="28" customFormat="1" ht="15.45" customHeight="1" x14ac:dyDescent="0.3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5" customHeight="1" x14ac:dyDescent="0.3">
      <c r="A35" s="37" t="s">
        <v>42</v>
      </c>
      <c r="B35" s="46" t="s">
        <v>72</v>
      </c>
      <c r="C35" s="47"/>
      <c r="D35" s="47"/>
      <c r="E35" s="35"/>
      <c r="F35" s="36">
        <f>E35*F$11</f>
        <v>0</v>
      </c>
      <c r="G35" s="35"/>
      <c r="H35" s="36">
        <f>G35*H$11</f>
        <v>0</v>
      </c>
      <c r="I35" s="35"/>
      <c r="J35" s="36">
        <f>I35*J$11</f>
        <v>0</v>
      </c>
    </row>
    <row r="36" spans="1:10" s="28" customFormat="1" ht="15.45" customHeight="1" x14ac:dyDescent="0.3">
      <c r="A36" s="48" t="s">
        <v>43</v>
      </c>
      <c r="B36" s="49" t="s">
        <v>44</v>
      </c>
      <c r="C36" s="49"/>
      <c r="D36" s="49"/>
      <c r="E36" s="35"/>
      <c r="F36" s="36">
        <f>E36*F$11</f>
        <v>0</v>
      </c>
      <c r="G36" s="35"/>
      <c r="H36" s="36">
        <f>G36*H$11</f>
        <v>0</v>
      </c>
      <c r="I36" s="35"/>
      <c r="J36" s="36">
        <f>I36*J$11</f>
        <v>0</v>
      </c>
    </row>
    <row r="37" spans="1:10" s="28" customFormat="1" ht="15.45" customHeight="1" x14ac:dyDescent="0.3">
      <c r="A37" s="40"/>
      <c r="B37" s="41" t="s">
        <v>90</v>
      </c>
      <c r="C37" s="42"/>
      <c r="D37" s="42"/>
      <c r="E37" s="43">
        <f t="shared" ref="E37:J37" si="8">SUM(E35:E36)</f>
        <v>0</v>
      </c>
      <c r="F37" s="44">
        <f t="shared" si="8"/>
        <v>0</v>
      </c>
      <c r="G37" s="43">
        <f t="shared" si="8"/>
        <v>0</v>
      </c>
      <c r="H37" s="44">
        <f t="shared" si="8"/>
        <v>0</v>
      </c>
      <c r="I37" s="43">
        <f t="shared" si="8"/>
        <v>0</v>
      </c>
      <c r="J37" s="44">
        <f t="shared" si="8"/>
        <v>0</v>
      </c>
    </row>
    <row r="38" spans="1:10" s="23" customFormat="1" ht="15.45" customHeight="1" x14ac:dyDescent="0.3">
      <c r="A38" s="51"/>
      <c r="B38" s="52" t="s">
        <v>45</v>
      </c>
      <c r="C38" s="53"/>
      <c r="D38" s="53"/>
      <c r="E38" s="54">
        <f t="shared" ref="E38:J38" si="9">SUM(E21,E33,E37)</f>
        <v>0</v>
      </c>
      <c r="F38" s="55">
        <f t="shared" si="9"/>
        <v>0</v>
      </c>
      <c r="G38" s="54">
        <f t="shared" si="9"/>
        <v>0</v>
      </c>
      <c r="H38" s="55">
        <f t="shared" si="9"/>
        <v>0</v>
      </c>
      <c r="I38" s="54">
        <f t="shared" si="9"/>
        <v>0</v>
      </c>
      <c r="J38" s="55">
        <f t="shared" si="9"/>
        <v>0</v>
      </c>
    </row>
    <row r="39" spans="1:10" s="23" customFormat="1" ht="15.45" customHeight="1" x14ac:dyDescent="0.3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3">
      <c r="A40" s="29" t="s">
        <v>47</v>
      </c>
      <c r="B40" s="143" t="s">
        <v>85</v>
      </c>
      <c r="C40" s="144"/>
      <c r="D40" s="151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5" customHeight="1" x14ac:dyDescent="0.3">
      <c r="A41" s="29" t="s">
        <v>76</v>
      </c>
      <c r="B41" s="46" t="s">
        <v>49</v>
      </c>
      <c r="C41" s="47"/>
      <c r="D41" s="47"/>
      <c r="E41" s="35"/>
      <c r="F41" s="36">
        <f>E41*F$11</f>
        <v>0</v>
      </c>
      <c r="G41" s="35"/>
      <c r="H41" s="36">
        <f>G41*H$11</f>
        <v>0</v>
      </c>
      <c r="I41" s="35"/>
      <c r="J41" s="36">
        <f>I41*J$11</f>
        <v>0</v>
      </c>
    </row>
    <row r="42" spans="1:10" s="23" customFormat="1" ht="15.45" customHeight="1" x14ac:dyDescent="0.3">
      <c r="A42" s="29" t="s">
        <v>77</v>
      </c>
      <c r="B42" s="46" t="s">
        <v>74</v>
      </c>
      <c r="C42" s="47"/>
      <c r="D42" s="47"/>
      <c r="E42" s="35"/>
      <c r="F42" s="36">
        <f>E42*F$11</f>
        <v>0</v>
      </c>
      <c r="G42" s="35"/>
      <c r="H42" s="36">
        <f>G42*H$11</f>
        <v>0</v>
      </c>
      <c r="I42" s="35"/>
      <c r="J42" s="36">
        <f>I42*J$11</f>
        <v>0</v>
      </c>
    </row>
    <row r="43" spans="1:10" s="23" customFormat="1" ht="15.45" customHeight="1" x14ac:dyDescent="0.3">
      <c r="A43" s="58" t="s">
        <v>50</v>
      </c>
      <c r="B43" s="59" t="s">
        <v>51</v>
      </c>
      <c r="C43" s="60"/>
      <c r="D43" s="60"/>
      <c r="E43" s="35"/>
      <c r="F43" s="36">
        <f>E43*F$11</f>
        <v>0</v>
      </c>
      <c r="G43" s="35"/>
      <c r="H43" s="36">
        <f>G43*H$11</f>
        <v>0</v>
      </c>
      <c r="I43" s="35"/>
      <c r="J43" s="36">
        <f>I43*J$11</f>
        <v>0</v>
      </c>
    </row>
    <row r="44" spans="1:10" s="23" customFormat="1" ht="15.45" customHeight="1" x14ac:dyDescent="0.3">
      <c r="A44" s="61"/>
      <c r="B44" s="62" t="s">
        <v>88</v>
      </c>
      <c r="C44" s="63"/>
      <c r="D44" s="63"/>
      <c r="E44" s="54">
        <f t="shared" ref="E44:J44" si="10">SUM(E40:E43)</f>
        <v>0</v>
      </c>
      <c r="F44" s="64">
        <f t="shared" si="10"/>
        <v>0</v>
      </c>
      <c r="G44" s="54">
        <f t="shared" si="10"/>
        <v>0</v>
      </c>
      <c r="H44" s="64">
        <f t="shared" si="10"/>
        <v>0</v>
      </c>
      <c r="I44" s="54">
        <f t="shared" si="10"/>
        <v>0</v>
      </c>
      <c r="J44" s="64">
        <f t="shared" si="10"/>
        <v>0</v>
      </c>
    </row>
    <row r="45" spans="1:10" s="23" customFormat="1" ht="15.45" customHeight="1" x14ac:dyDescent="0.3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5" customHeight="1" x14ac:dyDescent="0.3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5" customHeight="1" x14ac:dyDescent="0.3">
      <c r="A47" s="37" t="s">
        <v>78</v>
      </c>
      <c r="B47" s="46" t="s">
        <v>86</v>
      </c>
      <c r="C47" s="47"/>
      <c r="D47" s="47"/>
      <c r="E47" s="35"/>
      <c r="F47" s="36">
        <f>E47*F$11</f>
        <v>0</v>
      </c>
      <c r="G47" s="35"/>
      <c r="H47" s="36">
        <f>G47*H$11</f>
        <v>0</v>
      </c>
      <c r="I47" s="35"/>
      <c r="J47" s="36">
        <f>I47*J$11</f>
        <v>0</v>
      </c>
    </row>
    <row r="48" spans="1:10" s="23" customFormat="1" ht="15.45" customHeight="1" x14ac:dyDescent="0.3">
      <c r="A48" s="37" t="s">
        <v>79</v>
      </c>
      <c r="B48" s="46" t="s">
        <v>87</v>
      </c>
      <c r="C48" s="47"/>
      <c r="D48" s="47"/>
      <c r="E48" s="35"/>
      <c r="F48" s="36">
        <f>E48*F$11</f>
        <v>0</v>
      </c>
      <c r="G48" s="35"/>
      <c r="H48" s="36">
        <f>G48*H$11</f>
        <v>0</v>
      </c>
      <c r="I48" s="35"/>
      <c r="J48" s="36">
        <f>I48*J$11</f>
        <v>0</v>
      </c>
    </row>
    <row r="49" spans="1:12" s="23" customFormat="1" ht="15.45" customHeight="1" x14ac:dyDescent="0.3">
      <c r="A49" s="29" t="s">
        <v>56</v>
      </c>
      <c r="B49" s="3" t="s">
        <v>61</v>
      </c>
      <c r="C49" s="3"/>
      <c r="D49" s="3"/>
      <c r="E49" s="35"/>
      <c r="F49" s="36">
        <f>E49*F$11</f>
        <v>0</v>
      </c>
      <c r="G49" s="35"/>
      <c r="H49" s="36">
        <f>G49*H$11</f>
        <v>0</v>
      </c>
      <c r="I49" s="35"/>
      <c r="J49" s="36">
        <f>I49*J$11</f>
        <v>0</v>
      </c>
    </row>
    <row r="50" spans="1:12" s="23" customFormat="1" ht="15.45" customHeight="1" x14ac:dyDescent="0.3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5" customHeight="1" x14ac:dyDescent="0.3">
      <c r="A51" s="37" t="s">
        <v>58</v>
      </c>
      <c r="B51" s="46" t="s">
        <v>89</v>
      </c>
      <c r="C51" s="47"/>
      <c r="D51" s="47"/>
      <c r="E51" s="35"/>
      <c r="F51" s="36">
        <f t="shared" ref="F51:F57" si="11">E51*F$11</f>
        <v>0</v>
      </c>
      <c r="G51" s="35"/>
      <c r="H51" s="36">
        <f t="shared" ref="H51:H57" si="12">G51*H$11</f>
        <v>0</v>
      </c>
      <c r="I51" s="35"/>
      <c r="J51" s="36">
        <f t="shared" ref="J51:J57" si="13">I51*J$11</f>
        <v>0</v>
      </c>
    </row>
    <row r="52" spans="1:12" s="23" customFormat="1" ht="15.45" customHeight="1" x14ac:dyDescent="0.3">
      <c r="A52" s="37" t="s">
        <v>59</v>
      </c>
      <c r="B52" s="46" t="s">
        <v>71</v>
      </c>
      <c r="C52" s="47"/>
      <c r="D52" s="47"/>
      <c r="E52" s="35"/>
      <c r="F52" s="36">
        <f t="shared" si="11"/>
        <v>0</v>
      </c>
      <c r="G52" s="35"/>
      <c r="H52" s="36">
        <f t="shared" si="12"/>
        <v>0</v>
      </c>
      <c r="I52" s="35"/>
      <c r="J52" s="36">
        <f t="shared" si="13"/>
        <v>0</v>
      </c>
    </row>
    <row r="53" spans="1:12" s="23" customFormat="1" ht="15.45" customHeight="1" x14ac:dyDescent="0.3">
      <c r="A53" s="29" t="s">
        <v>60</v>
      </c>
      <c r="B53" s="46" t="s">
        <v>63</v>
      </c>
      <c r="C53" s="47"/>
      <c r="D53" s="47"/>
      <c r="E53" s="35"/>
      <c r="F53" s="36">
        <f t="shared" si="11"/>
        <v>0</v>
      </c>
      <c r="G53" s="35"/>
      <c r="H53" s="36">
        <f t="shared" si="12"/>
        <v>0</v>
      </c>
      <c r="I53" s="35"/>
      <c r="J53" s="36">
        <f t="shared" si="13"/>
        <v>0</v>
      </c>
    </row>
    <row r="54" spans="1:12" s="23" customFormat="1" ht="15.45" customHeight="1" x14ac:dyDescent="0.3">
      <c r="A54" s="29" t="s">
        <v>80</v>
      </c>
      <c r="B54" s="46" t="s">
        <v>65</v>
      </c>
      <c r="C54" s="47"/>
      <c r="D54" s="47"/>
      <c r="E54" s="35"/>
      <c r="F54" s="36">
        <f t="shared" si="11"/>
        <v>0</v>
      </c>
      <c r="G54" s="35"/>
      <c r="H54" s="36">
        <f t="shared" si="12"/>
        <v>0</v>
      </c>
      <c r="I54" s="35"/>
      <c r="J54" s="36">
        <f t="shared" si="13"/>
        <v>0</v>
      </c>
    </row>
    <row r="55" spans="1:12" s="23" customFormat="1" ht="15.45" customHeight="1" x14ac:dyDescent="0.3">
      <c r="A55" s="29" t="s">
        <v>81</v>
      </c>
      <c r="B55" s="46" t="s">
        <v>64</v>
      </c>
      <c r="C55" s="47"/>
      <c r="D55" s="47"/>
      <c r="E55" s="35"/>
      <c r="F55" s="36">
        <f t="shared" si="11"/>
        <v>0</v>
      </c>
      <c r="G55" s="35"/>
      <c r="H55" s="36">
        <f t="shared" si="12"/>
        <v>0</v>
      </c>
      <c r="I55" s="35"/>
      <c r="J55" s="36">
        <f t="shared" si="13"/>
        <v>0</v>
      </c>
    </row>
    <row r="56" spans="1:12" s="23" customFormat="1" ht="15.45" customHeight="1" x14ac:dyDescent="0.3">
      <c r="A56" s="29" t="s">
        <v>82</v>
      </c>
      <c r="B56" s="46" t="s">
        <v>70</v>
      </c>
      <c r="C56" s="47"/>
      <c r="D56" s="47"/>
      <c r="E56" s="35"/>
      <c r="F56" s="36">
        <f t="shared" si="11"/>
        <v>0</v>
      </c>
      <c r="G56" s="35"/>
      <c r="H56" s="36">
        <f t="shared" si="12"/>
        <v>0</v>
      </c>
      <c r="I56" s="35"/>
      <c r="J56" s="36">
        <f t="shared" si="13"/>
        <v>0</v>
      </c>
    </row>
    <row r="57" spans="1:12" s="23" customFormat="1" ht="15.45" customHeight="1" x14ac:dyDescent="0.3">
      <c r="A57" s="58" t="s">
        <v>83</v>
      </c>
      <c r="B57" s="60" t="s">
        <v>66</v>
      </c>
      <c r="C57" s="60"/>
      <c r="D57" s="60"/>
      <c r="E57" s="35"/>
      <c r="F57" s="36">
        <f t="shared" si="11"/>
        <v>0</v>
      </c>
      <c r="G57" s="35"/>
      <c r="H57" s="36">
        <f t="shared" si="12"/>
        <v>0</v>
      </c>
      <c r="I57" s="35"/>
      <c r="J57" s="36">
        <f t="shared" si="13"/>
        <v>0</v>
      </c>
    </row>
    <row r="58" spans="1:12" s="23" customFormat="1" ht="15.45" customHeight="1" x14ac:dyDescent="0.3">
      <c r="A58" s="51"/>
      <c r="B58" s="70" t="s">
        <v>91</v>
      </c>
      <c r="C58" s="71"/>
      <c r="D58" s="71"/>
      <c r="E58" s="54">
        <f t="shared" ref="E58:J58" si="14">SUM(E47:E57)</f>
        <v>0</v>
      </c>
      <c r="F58" s="64">
        <f t="shared" si="14"/>
        <v>0</v>
      </c>
      <c r="G58" s="54">
        <f t="shared" si="14"/>
        <v>0</v>
      </c>
      <c r="H58" s="64">
        <f t="shared" si="14"/>
        <v>0</v>
      </c>
      <c r="I58" s="54">
        <f t="shared" si="14"/>
        <v>0</v>
      </c>
      <c r="J58" s="64">
        <f t="shared" si="14"/>
        <v>0</v>
      </c>
    </row>
    <row r="59" spans="1:12" s="23" customFormat="1" ht="15.45" customHeight="1" x14ac:dyDescent="0.3">
      <c r="A59" s="72" t="s">
        <v>67</v>
      </c>
      <c r="B59" s="73" t="s">
        <v>73</v>
      </c>
      <c r="C59" s="73"/>
      <c r="D59" s="73"/>
      <c r="E59" s="54">
        <f t="shared" ref="E59:J59" si="15">SUM(E11,E38,E44,E58)</f>
        <v>1</v>
      </c>
      <c r="F59" s="64">
        <f t="shared" si="15"/>
        <v>0</v>
      </c>
      <c r="G59" s="54">
        <f t="shared" si="15"/>
        <v>1</v>
      </c>
      <c r="H59" s="64">
        <f t="shared" si="15"/>
        <v>0</v>
      </c>
      <c r="I59" s="54">
        <f t="shared" si="15"/>
        <v>1</v>
      </c>
      <c r="J59" s="64">
        <f t="shared" si="15"/>
        <v>0</v>
      </c>
    </row>
    <row r="60" spans="1:12" s="23" customFormat="1" ht="15.45" customHeight="1" x14ac:dyDescent="0.3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5" customHeight="1" x14ac:dyDescent="0.3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" customHeight="1" x14ac:dyDescent="0.3">
      <c r="A62" s="76"/>
      <c r="B62" s="152" t="s">
        <v>95</v>
      </c>
      <c r="C62" s="153"/>
      <c r="D62" s="154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3">
      <c r="A63" s="79"/>
      <c r="B63" s="155" t="s">
        <v>112</v>
      </c>
      <c r="C63" s="156"/>
      <c r="D63" s="157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3">
      <c r="A64" s="79"/>
      <c r="B64" s="155" t="s">
        <v>125</v>
      </c>
      <c r="C64" s="156"/>
      <c r="D64" s="156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3">
      <c r="A65" s="74" t="s">
        <v>107</v>
      </c>
      <c r="B65" s="155" t="s">
        <v>126</v>
      </c>
      <c r="C65" s="156"/>
      <c r="D65" s="157"/>
      <c r="E65" s="35"/>
      <c r="F65" s="21"/>
      <c r="G65" s="35"/>
      <c r="H65" s="21"/>
      <c r="I65" s="35"/>
      <c r="J65" s="21"/>
    </row>
    <row r="66" spans="1:11" s="23" customFormat="1" ht="30.15" customHeight="1" x14ac:dyDescent="0.3">
      <c r="A66" s="82" t="s">
        <v>108</v>
      </c>
      <c r="B66" s="152" t="s">
        <v>99</v>
      </c>
      <c r="C66" s="153"/>
      <c r="D66" s="154"/>
      <c r="E66" s="140">
        <f>IF(AND(E65+G65+I65=1,F62&lt;&gt;"",H62&lt;&gt;"",J62&lt;&gt;"",E65&gt;=0,G65&gt;=0,I65&gt;=0),F62*E65+H62*G65+J62*I65,0)</f>
        <v>0</v>
      </c>
      <c r="F66" s="141"/>
      <c r="G66" s="141"/>
      <c r="H66" s="141"/>
      <c r="I66" s="141"/>
      <c r="J66" s="142"/>
    </row>
    <row r="67" spans="1:11" x14ac:dyDescent="0.25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x14ac:dyDescent="0.25">
      <c r="A68" s="4" t="s">
        <v>104</v>
      </c>
      <c r="J68" s="6"/>
    </row>
    <row r="69" spans="1:11" x14ac:dyDescent="0.25">
      <c r="A69" s="86" t="s">
        <v>114</v>
      </c>
      <c r="J69" s="6"/>
    </row>
    <row r="70" spans="1:11" x14ac:dyDescent="0.25">
      <c r="A70" s="86" t="s">
        <v>106</v>
      </c>
      <c r="J70" s="6"/>
    </row>
    <row r="71" spans="1:11" x14ac:dyDescent="0.25">
      <c r="A71" s="86" t="s">
        <v>105</v>
      </c>
      <c r="J71" s="6"/>
    </row>
    <row r="72" spans="1:11" x14ac:dyDescent="0.25">
      <c r="A72" s="7"/>
      <c r="B72" s="8"/>
      <c r="C72" s="8"/>
      <c r="D72" s="8"/>
      <c r="E72" s="8"/>
      <c r="F72" s="8"/>
      <c r="G72" s="8"/>
      <c r="H72" s="8"/>
      <c r="I72" s="8"/>
      <c r="J72" s="9"/>
      <c r="K72" s="133"/>
    </row>
    <row r="73" spans="1:11" s="3" customFormat="1" x14ac:dyDescent="0.3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x14ac:dyDescent="0.3">
      <c r="A74" s="32" t="s">
        <v>116</v>
      </c>
      <c r="B74" s="33" t="s">
        <v>11</v>
      </c>
      <c r="C74" s="34"/>
      <c r="D74" s="34"/>
      <c r="E74" s="91">
        <f t="shared" ref="E74:E80" si="16">E14</f>
        <v>0</v>
      </c>
      <c r="F74" s="137"/>
      <c r="G74" s="91">
        <f t="shared" ref="G74:G80" si="17">G14</f>
        <v>0</v>
      </c>
      <c r="H74" s="137"/>
      <c r="I74" s="91">
        <f t="shared" ref="I74:I80" si="18">I14</f>
        <v>0</v>
      </c>
      <c r="J74" s="137"/>
    </row>
    <row r="75" spans="1:11" s="3" customFormat="1" x14ac:dyDescent="0.3">
      <c r="A75" s="37" t="s">
        <v>117</v>
      </c>
      <c r="B75" s="30" t="s">
        <v>17</v>
      </c>
      <c r="C75" s="31"/>
      <c r="D75" s="31"/>
      <c r="E75" s="91">
        <f t="shared" si="16"/>
        <v>0</v>
      </c>
      <c r="F75" s="137"/>
      <c r="G75" s="91">
        <f t="shared" si="17"/>
        <v>0</v>
      </c>
      <c r="H75" s="137"/>
      <c r="I75" s="91">
        <f t="shared" si="18"/>
        <v>0</v>
      </c>
      <c r="J75" s="137"/>
    </row>
    <row r="76" spans="1:11" s="3" customFormat="1" x14ac:dyDescent="0.3">
      <c r="A76" s="32" t="s">
        <v>118</v>
      </c>
      <c r="B76" s="30" t="s">
        <v>18</v>
      </c>
      <c r="C76" s="31"/>
      <c r="D76" s="31"/>
      <c r="E76" s="91">
        <f t="shared" si="16"/>
        <v>0</v>
      </c>
      <c r="F76" s="137"/>
      <c r="G76" s="91">
        <f t="shared" si="17"/>
        <v>0</v>
      </c>
      <c r="H76" s="137"/>
      <c r="I76" s="91">
        <f t="shared" si="18"/>
        <v>0</v>
      </c>
      <c r="J76" s="137"/>
    </row>
    <row r="77" spans="1:11" s="3" customFormat="1" x14ac:dyDescent="0.3">
      <c r="A77" s="37" t="s">
        <v>119</v>
      </c>
      <c r="B77" s="30" t="s">
        <v>19</v>
      </c>
      <c r="C77" s="31"/>
      <c r="D77" s="31"/>
      <c r="E77" s="91">
        <f t="shared" si="16"/>
        <v>0</v>
      </c>
      <c r="F77" s="137"/>
      <c r="G77" s="91">
        <f t="shared" si="17"/>
        <v>0</v>
      </c>
      <c r="H77" s="137"/>
      <c r="I77" s="91">
        <f t="shared" si="18"/>
        <v>0</v>
      </c>
      <c r="J77" s="137"/>
    </row>
    <row r="78" spans="1:11" s="3" customFormat="1" x14ac:dyDescent="0.3">
      <c r="A78" s="32" t="s">
        <v>120</v>
      </c>
      <c r="B78" s="30" t="s">
        <v>20</v>
      </c>
      <c r="C78" s="31"/>
      <c r="D78" s="31"/>
      <c r="E78" s="91">
        <f t="shared" si="16"/>
        <v>0</v>
      </c>
      <c r="F78" s="137"/>
      <c r="G78" s="91">
        <f t="shared" si="17"/>
        <v>0</v>
      </c>
      <c r="H78" s="137"/>
      <c r="I78" s="91">
        <f t="shared" si="18"/>
        <v>0</v>
      </c>
      <c r="J78" s="137"/>
    </row>
    <row r="79" spans="1:11" s="3" customFormat="1" x14ac:dyDescent="0.3">
      <c r="A79" s="37" t="s">
        <v>121</v>
      </c>
      <c r="B79" s="30" t="s">
        <v>21</v>
      </c>
      <c r="C79" s="31"/>
      <c r="D79" s="31"/>
      <c r="E79" s="91">
        <f t="shared" si="16"/>
        <v>0</v>
      </c>
      <c r="F79" s="137"/>
      <c r="G79" s="91">
        <f t="shared" si="17"/>
        <v>0</v>
      </c>
      <c r="H79" s="137"/>
      <c r="I79" s="91">
        <f t="shared" si="18"/>
        <v>0</v>
      </c>
      <c r="J79" s="137"/>
    </row>
    <row r="80" spans="1:11" s="3" customFormat="1" x14ac:dyDescent="0.3">
      <c r="A80" s="32" t="s">
        <v>122</v>
      </c>
      <c r="B80" s="30" t="s">
        <v>22</v>
      </c>
      <c r="C80" s="31"/>
      <c r="D80" s="31"/>
      <c r="E80" s="91">
        <f t="shared" si="16"/>
        <v>0</v>
      </c>
      <c r="F80" s="138">
        <f>SUM(E74:E80,E40,E47,E48,E51)*$F$11</f>
        <v>0</v>
      </c>
      <c r="G80" s="91">
        <f t="shared" si="17"/>
        <v>0</v>
      </c>
      <c r="H80" s="138">
        <f>SUM(G74:G80,G40,G47,G48,G51)*$F$11</f>
        <v>0</v>
      </c>
      <c r="I80" s="91">
        <f t="shared" si="18"/>
        <v>0</v>
      </c>
      <c r="J80" s="138">
        <f>SUM(I74:I80,I40,I47,I48,I51)*$F$11</f>
        <v>0</v>
      </c>
    </row>
    <row r="81" spans="1:10" s="3" customFormat="1" ht="15" customHeight="1" x14ac:dyDescent="0.3">
      <c r="A81" s="79"/>
      <c r="B81" s="143" t="s">
        <v>115</v>
      </c>
      <c r="C81" s="144"/>
      <c r="D81" s="144"/>
      <c r="E81" s="92">
        <f>IF(AND(E74=E14,E75=E15,E16=E76,E77=E17,E18=E78,E79=E19,E20=E80),E64,SUM(E11,SUM(E74:E80),E33,E37,E40,E47,E48,E51)/(F81+1))</f>
        <v>0</v>
      </c>
      <c r="F81" s="139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39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39" t="e">
        <f>((J80+J61+J60+J58+J37+J33+J44+J11-J51-J48-J47-J40)/J$11)-1</f>
        <v>#DIV/0!</v>
      </c>
    </row>
    <row r="82" spans="1:10" ht="4.5" customHeight="1" x14ac:dyDescent="0.25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customHeight="1" x14ac:dyDescent="0.25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95" customHeight="1" x14ac:dyDescent="0.3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22"/>
      <c r="G84" s="80">
        <f>IF(H11&lt;&gt;0,H84/H11,0)</f>
        <v>0</v>
      </c>
      <c r="H84" s="22"/>
      <c r="I84" s="80">
        <f>IF(J11&lt;&gt;0,J84/J11,0)</f>
        <v>0</v>
      </c>
      <c r="J84" s="22"/>
    </row>
    <row r="85" spans="1:10" s="23" customFormat="1" ht="19.95" customHeight="1" x14ac:dyDescent="0.3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2" customHeight="1" x14ac:dyDescent="0.3">
      <c r="A86" s="99" t="s">
        <v>128</v>
      </c>
      <c r="B86" s="145" t="s">
        <v>103</v>
      </c>
      <c r="C86" s="146"/>
      <c r="D86" s="147"/>
      <c r="E86" s="148">
        <f>IF(E66&gt;0,F85*E65+H85*G65+J85*I65,0)</f>
        <v>0</v>
      </c>
      <c r="F86" s="149"/>
      <c r="G86" s="149"/>
      <c r="H86" s="149"/>
      <c r="I86" s="149"/>
      <c r="J86" s="150"/>
    </row>
    <row r="88" spans="1:10" x14ac:dyDescent="0.25">
      <c r="I88" s="100"/>
    </row>
    <row r="89" spans="1:10" x14ac:dyDescent="0.25">
      <c r="G89" s="100"/>
      <c r="H89" s="101"/>
    </row>
  </sheetData>
  <sheetProtection formatColumns="0" formatRows="0" autoFilter="0"/>
  <mergeCells count="16">
    <mergeCell ref="E66:J66"/>
    <mergeCell ref="B81:D81"/>
    <mergeCell ref="B86:D86"/>
    <mergeCell ref="E86:J86"/>
    <mergeCell ref="B40:D40"/>
    <mergeCell ref="B62:D62"/>
    <mergeCell ref="B63:D63"/>
    <mergeCell ref="B64:D64"/>
    <mergeCell ref="B65:D65"/>
    <mergeCell ref="B66:D66"/>
    <mergeCell ref="E3:H3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52D0-89BB-4DB5-ADA6-CCFD94A57BB7}">
  <sheetPr>
    <tabColor rgb="FF92D050"/>
    <pageSetUpPr fitToPage="1"/>
  </sheetPr>
  <dimension ref="A1:N103"/>
  <sheetViews>
    <sheetView showGridLines="0" topLeftCell="A5" zoomScaleNormal="100" workbookViewId="0">
      <selection activeCell="L23" sqref="L23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61" t="s">
        <v>155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146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13" t="s">
        <v>134</v>
      </c>
      <c r="B12" s="114" t="s">
        <v>156</v>
      </c>
      <c r="C12" s="15"/>
      <c r="D12" s="15"/>
      <c r="E12" s="115"/>
      <c r="F12" s="36">
        <f>IF(E12&gt;0,ROUND(F11*E12,2),0)</f>
        <v>0</v>
      </c>
      <c r="G12" s="115"/>
      <c r="H12" s="36">
        <f>IF(G12&gt;0,ROUND(H11*G12,2),0)</f>
        <v>0</v>
      </c>
      <c r="I12" s="115"/>
      <c r="J12" s="36">
        <f>IF(I12&gt;0,ROUND(J11*I12,2),0)</f>
        <v>0</v>
      </c>
    </row>
    <row r="13" spans="1:14" s="28" customFormat="1" ht="15.45" customHeight="1" x14ac:dyDescent="0.3">
      <c r="A13" s="24" t="s">
        <v>7</v>
      </c>
      <c r="B13" s="14" t="s">
        <v>8</v>
      </c>
      <c r="C13" s="15"/>
      <c r="D13" s="15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29" t="s">
        <v>6</v>
      </c>
      <c r="B14" s="30" t="s">
        <v>9</v>
      </c>
      <c r="C14" s="31"/>
      <c r="D14" s="31"/>
      <c r="E14" s="25"/>
      <c r="F14" s="26"/>
      <c r="G14" s="25"/>
      <c r="H14" s="26"/>
      <c r="I14" s="25"/>
      <c r="J14" s="27"/>
    </row>
    <row r="15" spans="1:14" s="28" customFormat="1" ht="15.45" customHeight="1" x14ac:dyDescent="0.3">
      <c r="A15" s="32" t="s">
        <v>10</v>
      </c>
      <c r="B15" s="33" t="s">
        <v>158</v>
      </c>
      <c r="C15" s="34"/>
      <c r="D15" s="34"/>
      <c r="E15" s="35"/>
      <c r="F15" s="36">
        <f>E15*F$11</f>
        <v>0</v>
      </c>
      <c r="G15" s="35"/>
      <c r="H15" s="36">
        <f>G15*H$11</f>
        <v>0</v>
      </c>
      <c r="I15" s="35"/>
      <c r="J15" s="36">
        <f>I15*J$11</f>
        <v>0</v>
      </c>
    </row>
    <row r="16" spans="1:14" s="28" customFormat="1" ht="15.45" customHeight="1" x14ac:dyDescent="0.25">
      <c r="A16" s="32"/>
      <c r="B16" s="33" t="s">
        <v>136</v>
      </c>
      <c r="C16" s="34"/>
      <c r="D16" s="34"/>
      <c r="E16" s="35"/>
      <c r="F16" s="36">
        <f>E16*F$12</f>
        <v>0</v>
      </c>
      <c r="G16" s="35"/>
      <c r="H16" s="36">
        <f>G16*H$12</f>
        <v>0</v>
      </c>
      <c r="I16" s="35"/>
      <c r="J16" s="36">
        <f>I16*J$12</f>
        <v>0</v>
      </c>
      <c r="M16" s="5"/>
      <c r="N16" s="5"/>
    </row>
    <row r="17" spans="1:14" s="23" customFormat="1" ht="15.45" customHeight="1" x14ac:dyDescent="0.25">
      <c r="A17" s="37" t="s">
        <v>12</v>
      </c>
      <c r="B17" s="30" t="s">
        <v>17</v>
      </c>
      <c r="C17" s="31"/>
      <c r="D17" s="31"/>
      <c r="E17" s="35"/>
      <c r="F17" s="36">
        <f>E17*F$11</f>
        <v>0</v>
      </c>
      <c r="G17" s="35"/>
      <c r="H17" s="36">
        <f>G17*H$11</f>
        <v>0</v>
      </c>
      <c r="I17" s="35"/>
      <c r="J17" s="36">
        <f>I17*J$11</f>
        <v>0</v>
      </c>
      <c r="M17" s="5"/>
      <c r="N17" s="5"/>
    </row>
    <row r="18" spans="1:14" s="28" customFormat="1" ht="15.45" customHeight="1" x14ac:dyDescent="0.25">
      <c r="A18" s="37"/>
      <c r="B18" s="30" t="s">
        <v>137</v>
      </c>
      <c r="C18" s="31"/>
      <c r="D18" s="31"/>
      <c r="E18" s="35"/>
      <c r="F18" s="36">
        <f>E18*F$12</f>
        <v>0</v>
      </c>
      <c r="G18" s="35"/>
      <c r="H18" s="36">
        <f>G18*H$12</f>
        <v>0</v>
      </c>
      <c r="I18" s="35"/>
      <c r="J18" s="36">
        <f>I18*J$12</f>
        <v>0</v>
      </c>
      <c r="M18" s="5"/>
      <c r="N18" s="5"/>
    </row>
    <row r="19" spans="1:14" s="28" customFormat="1" ht="15.45" customHeight="1" x14ac:dyDescent="0.3">
      <c r="A19" s="37" t="s">
        <v>13</v>
      </c>
      <c r="B19" s="30" t="s">
        <v>18</v>
      </c>
      <c r="C19" s="31"/>
      <c r="D19" s="31"/>
      <c r="E19" s="35"/>
      <c r="F19" s="36">
        <f>E19*F$11</f>
        <v>0</v>
      </c>
      <c r="G19" s="35"/>
      <c r="H19" s="36">
        <f>G19*H$11</f>
        <v>0</v>
      </c>
      <c r="I19" s="35"/>
      <c r="J19" s="36">
        <f>I19*J$11</f>
        <v>0</v>
      </c>
    </row>
    <row r="20" spans="1:14" s="28" customFormat="1" ht="15.45" customHeight="1" x14ac:dyDescent="0.3">
      <c r="A20" s="37"/>
      <c r="B20" s="30" t="s">
        <v>138</v>
      </c>
      <c r="C20" s="31"/>
      <c r="D20" s="31"/>
      <c r="E20" s="35"/>
      <c r="F20" s="36">
        <f>E20*F$12</f>
        <v>0</v>
      </c>
      <c r="G20" s="35"/>
      <c r="H20" s="36">
        <f>G20*H$12</f>
        <v>0</v>
      </c>
      <c r="I20" s="35"/>
      <c r="J20" s="36">
        <f>I20*J$12</f>
        <v>0</v>
      </c>
    </row>
    <row r="21" spans="1:14" s="28" customFormat="1" ht="15.45" customHeight="1" x14ac:dyDescent="0.3">
      <c r="A21" s="37" t="s">
        <v>75</v>
      </c>
      <c r="B21" s="30" t="s">
        <v>19</v>
      </c>
      <c r="C21" s="31"/>
      <c r="D21" s="31"/>
      <c r="E21" s="35"/>
      <c r="F21" s="36">
        <f>E21*F$11</f>
        <v>0</v>
      </c>
      <c r="G21" s="35"/>
      <c r="H21" s="36">
        <f>G21*H$11</f>
        <v>0</v>
      </c>
      <c r="I21" s="35"/>
      <c r="J21" s="36">
        <f>I21*J$11</f>
        <v>0</v>
      </c>
    </row>
    <row r="22" spans="1:14" s="28" customFormat="1" ht="15.45" customHeight="1" x14ac:dyDescent="0.3">
      <c r="A22" s="37"/>
      <c r="B22" s="30" t="s">
        <v>139</v>
      </c>
      <c r="C22" s="31"/>
      <c r="D22" s="31"/>
      <c r="E22" s="35"/>
      <c r="F22" s="36">
        <f>E22*F$12</f>
        <v>0</v>
      </c>
      <c r="G22" s="35"/>
      <c r="H22" s="36">
        <f>G22*H$12</f>
        <v>0</v>
      </c>
      <c r="I22" s="35"/>
      <c r="J22" s="36">
        <f>I22*J$12</f>
        <v>0</v>
      </c>
    </row>
    <row r="23" spans="1:14" s="28" customFormat="1" ht="15.45" customHeight="1" x14ac:dyDescent="0.3">
      <c r="A23" s="37" t="s">
        <v>14</v>
      </c>
      <c r="B23" s="30" t="s">
        <v>20</v>
      </c>
      <c r="C23" s="31"/>
      <c r="D23" s="31"/>
      <c r="E23" s="35"/>
      <c r="F23" s="36">
        <f>E23*F$11</f>
        <v>0</v>
      </c>
      <c r="G23" s="35"/>
      <c r="H23" s="36">
        <f>G23*H$11</f>
        <v>0</v>
      </c>
      <c r="I23" s="35"/>
      <c r="J23" s="36">
        <f>I23*J$11</f>
        <v>0</v>
      </c>
    </row>
    <row r="24" spans="1:14" s="23" customFormat="1" ht="15.45" customHeight="1" x14ac:dyDescent="0.3">
      <c r="A24" s="37"/>
      <c r="B24" s="30" t="s">
        <v>140</v>
      </c>
      <c r="C24" s="31"/>
      <c r="D24" s="31"/>
      <c r="E24" s="35"/>
      <c r="F24" s="36">
        <f>E24*F$12</f>
        <v>0</v>
      </c>
      <c r="G24" s="35"/>
      <c r="H24" s="36">
        <f>G24*H$12</f>
        <v>0</v>
      </c>
      <c r="I24" s="35"/>
      <c r="J24" s="36">
        <f>I24*J$12</f>
        <v>0</v>
      </c>
    </row>
    <row r="25" spans="1:14" s="23" customFormat="1" ht="15.45" customHeight="1" x14ac:dyDescent="0.3">
      <c r="A25" s="37" t="s">
        <v>15</v>
      </c>
      <c r="B25" s="30" t="s">
        <v>21</v>
      </c>
      <c r="C25" s="31"/>
      <c r="D25" s="31"/>
      <c r="E25" s="35"/>
      <c r="F25" s="36">
        <f>E25*F$11</f>
        <v>0</v>
      </c>
      <c r="G25" s="35"/>
      <c r="H25" s="36">
        <f>G25*H$11</f>
        <v>0</v>
      </c>
      <c r="I25" s="35"/>
      <c r="J25" s="36">
        <f>I25*J$11</f>
        <v>0</v>
      </c>
    </row>
    <row r="26" spans="1:14" s="23" customFormat="1" ht="15.45" customHeight="1" x14ac:dyDescent="0.3">
      <c r="A26" s="38"/>
      <c r="B26" s="30" t="s">
        <v>141</v>
      </c>
      <c r="C26" s="2"/>
      <c r="D26" s="2"/>
      <c r="E26" s="35"/>
      <c r="F26" s="36">
        <f>E26*F$12</f>
        <v>0</v>
      </c>
      <c r="G26" s="35"/>
      <c r="H26" s="36">
        <f>G26*H$12</f>
        <v>0</v>
      </c>
      <c r="I26" s="35"/>
      <c r="J26" s="36">
        <f>I26*J$12</f>
        <v>0</v>
      </c>
    </row>
    <row r="27" spans="1:14" s="28" customFormat="1" ht="15.45" customHeight="1" x14ac:dyDescent="0.3">
      <c r="A27" s="38" t="s">
        <v>16</v>
      </c>
      <c r="B27" s="39" t="s">
        <v>22</v>
      </c>
      <c r="C27" s="2"/>
      <c r="D27" s="2"/>
      <c r="E27" s="35"/>
      <c r="F27" s="36">
        <f>E27*F$11</f>
        <v>0</v>
      </c>
      <c r="G27" s="35"/>
      <c r="H27" s="36">
        <f>G27*H$11</f>
        <v>0</v>
      </c>
      <c r="I27" s="35"/>
      <c r="J27" s="36">
        <f>I27*J$11</f>
        <v>0</v>
      </c>
    </row>
    <row r="28" spans="1:14" s="23" customFormat="1" ht="15.45" customHeight="1" x14ac:dyDescent="0.3">
      <c r="A28" s="38"/>
      <c r="B28" s="39" t="s">
        <v>142</v>
      </c>
      <c r="C28" s="2"/>
      <c r="D28" s="2"/>
      <c r="E28" s="35"/>
      <c r="F28" s="36">
        <f>E28*F$12</f>
        <v>0</v>
      </c>
      <c r="G28" s="35"/>
      <c r="H28" s="36">
        <f>G28*H$12</f>
        <v>0</v>
      </c>
      <c r="I28" s="35"/>
      <c r="J28" s="36">
        <f>I28*J$12</f>
        <v>0</v>
      </c>
    </row>
    <row r="29" spans="1:14" s="28" customFormat="1" ht="15.45" customHeight="1" x14ac:dyDescent="0.3">
      <c r="A29" s="40"/>
      <c r="B29" s="41" t="s">
        <v>23</v>
      </c>
      <c r="C29" s="42"/>
      <c r="D29" s="42"/>
      <c r="E29" s="43"/>
      <c r="F29" s="44">
        <f>SUM(F15:F28)</f>
        <v>0</v>
      </c>
      <c r="G29" s="43"/>
      <c r="H29" s="44">
        <f>SUM(H15:H28)</f>
        <v>0</v>
      </c>
      <c r="I29" s="43"/>
      <c r="J29" s="44">
        <f>SUM(J15:J28)</f>
        <v>0</v>
      </c>
    </row>
    <row r="30" spans="1:14" s="28" customFormat="1" ht="15.45" customHeight="1" x14ac:dyDescent="0.3">
      <c r="A30" s="40"/>
      <c r="B30" s="41" t="s">
        <v>143</v>
      </c>
      <c r="C30" s="42"/>
      <c r="D30" s="42"/>
      <c r="E30" s="43">
        <f>IF($F$11&lt;&gt;0,F29/$F$11,0)</f>
        <v>0</v>
      </c>
      <c r="F30" s="44"/>
      <c r="G30" s="43">
        <f>IF($H$11&lt;&gt;0,H29/$H$11,0)</f>
        <v>0</v>
      </c>
      <c r="H30" s="44"/>
      <c r="I30" s="43">
        <f>IF($J$11&lt;&gt;0,J29/$J$11,0)</f>
        <v>0</v>
      </c>
      <c r="J30" s="44"/>
    </row>
    <row r="31" spans="1:14" s="28" customFormat="1" ht="15.45" customHeight="1" x14ac:dyDescent="0.3">
      <c r="A31" s="29" t="s">
        <v>92</v>
      </c>
      <c r="B31" s="34" t="s">
        <v>24</v>
      </c>
      <c r="C31" s="3"/>
      <c r="D31" s="3"/>
      <c r="E31" s="116"/>
      <c r="F31" s="117"/>
      <c r="G31" s="116"/>
      <c r="H31" s="25"/>
      <c r="I31" s="26"/>
      <c r="J31" s="118"/>
    </row>
    <row r="32" spans="1:14" s="28" customFormat="1" ht="15.45" customHeight="1" x14ac:dyDescent="0.3">
      <c r="A32" s="38" t="s">
        <v>34</v>
      </c>
      <c r="B32" s="2" t="s">
        <v>25</v>
      </c>
      <c r="C32" s="2"/>
      <c r="D32" s="2"/>
      <c r="E32" s="35"/>
      <c r="F32" s="36">
        <f t="shared" ref="F32:F41" si="0">E32*F$11</f>
        <v>0</v>
      </c>
      <c r="G32" s="35"/>
      <c r="H32" s="36">
        <f t="shared" ref="H32:H41" si="1">G32*H$11</f>
        <v>0</v>
      </c>
      <c r="I32" s="35"/>
      <c r="J32" s="36">
        <f t="shared" ref="J32:J41" si="2">I32*J$11</f>
        <v>0</v>
      </c>
    </row>
    <row r="33" spans="1:10" s="28" customFormat="1" ht="15.45" customHeight="1" x14ac:dyDescent="0.3">
      <c r="A33" s="32"/>
      <c r="B33" s="30" t="s">
        <v>26</v>
      </c>
      <c r="C33" s="31"/>
      <c r="D33" s="31"/>
      <c r="E33" s="35"/>
      <c r="F33" s="36">
        <f t="shared" si="0"/>
        <v>0</v>
      </c>
      <c r="G33" s="35"/>
      <c r="H33" s="36">
        <f t="shared" si="1"/>
        <v>0</v>
      </c>
      <c r="I33" s="35"/>
      <c r="J33" s="36">
        <f t="shared" si="2"/>
        <v>0</v>
      </c>
    </row>
    <row r="34" spans="1:10" s="28" customFormat="1" ht="15.45" customHeight="1" x14ac:dyDescent="0.3">
      <c r="A34" s="38" t="s">
        <v>35</v>
      </c>
      <c r="B34" s="119" t="s">
        <v>144</v>
      </c>
      <c r="C34" s="31"/>
      <c r="D34" s="31"/>
      <c r="E34" s="35"/>
      <c r="F34" s="36">
        <f t="shared" si="0"/>
        <v>0</v>
      </c>
      <c r="G34" s="35"/>
      <c r="H34" s="36">
        <f t="shared" si="1"/>
        <v>0</v>
      </c>
      <c r="I34" s="35"/>
      <c r="J34" s="36">
        <f t="shared" si="2"/>
        <v>0</v>
      </c>
    </row>
    <row r="35" spans="1:10" s="28" customFormat="1" ht="15.45" customHeight="1" x14ac:dyDescent="0.3">
      <c r="A35" s="32"/>
      <c r="B35" s="34" t="s">
        <v>27</v>
      </c>
      <c r="C35" s="34"/>
      <c r="D35" s="34"/>
      <c r="E35" s="35"/>
      <c r="F35" s="36">
        <f t="shared" si="0"/>
        <v>0</v>
      </c>
      <c r="G35" s="35"/>
      <c r="H35" s="36">
        <f t="shared" si="1"/>
        <v>0</v>
      </c>
      <c r="I35" s="35"/>
      <c r="J35" s="36">
        <f t="shared" si="2"/>
        <v>0</v>
      </c>
    </row>
    <row r="36" spans="1:10" s="28" customFormat="1" ht="15.45" customHeight="1" x14ac:dyDescent="0.3">
      <c r="A36" s="38" t="s">
        <v>36</v>
      </c>
      <c r="B36" s="31" t="s">
        <v>28</v>
      </c>
      <c r="C36" s="31"/>
      <c r="D36" s="31"/>
      <c r="E36" s="35"/>
      <c r="F36" s="36">
        <f t="shared" si="0"/>
        <v>0</v>
      </c>
      <c r="G36" s="35"/>
      <c r="H36" s="36">
        <f t="shared" si="1"/>
        <v>0</v>
      </c>
      <c r="I36" s="35"/>
      <c r="J36" s="36">
        <f t="shared" si="2"/>
        <v>0</v>
      </c>
    </row>
    <row r="37" spans="1:10" s="28" customFormat="1" ht="15.45" customHeight="1" x14ac:dyDescent="0.3">
      <c r="A37" s="32" t="s">
        <v>38</v>
      </c>
      <c r="B37" s="31" t="s">
        <v>29</v>
      </c>
      <c r="C37" s="31"/>
      <c r="D37" s="31"/>
      <c r="E37" s="35"/>
      <c r="F37" s="36">
        <f t="shared" si="0"/>
        <v>0</v>
      </c>
      <c r="G37" s="35"/>
      <c r="H37" s="36">
        <f t="shared" si="1"/>
        <v>0</v>
      </c>
      <c r="I37" s="35"/>
      <c r="J37" s="36">
        <f t="shared" si="2"/>
        <v>0</v>
      </c>
    </row>
    <row r="38" spans="1:10" s="23" customFormat="1" ht="15.45" customHeight="1" x14ac:dyDescent="0.3">
      <c r="A38" s="38" t="s">
        <v>37</v>
      </c>
      <c r="B38" s="30" t="s">
        <v>30</v>
      </c>
      <c r="C38" s="31"/>
      <c r="D38" s="31"/>
      <c r="E38" s="35"/>
      <c r="F38" s="36">
        <f t="shared" si="0"/>
        <v>0</v>
      </c>
      <c r="G38" s="35"/>
      <c r="H38" s="36">
        <f t="shared" si="1"/>
        <v>0</v>
      </c>
      <c r="I38" s="35"/>
      <c r="J38" s="36">
        <f t="shared" si="2"/>
        <v>0</v>
      </c>
    </row>
    <row r="39" spans="1:10" s="23" customFormat="1" ht="15.45" customHeight="1" x14ac:dyDescent="0.3">
      <c r="A39" s="32"/>
      <c r="B39" s="45" t="s">
        <v>39</v>
      </c>
      <c r="C39" s="45"/>
      <c r="D39" s="45"/>
      <c r="E39" s="35"/>
      <c r="F39" s="36">
        <f t="shared" si="0"/>
        <v>0</v>
      </c>
      <c r="G39" s="35"/>
      <c r="H39" s="36">
        <f t="shared" si="1"/>
        <v>0</v>
      </c>
      <c r="I39" s="35"/>
      <c r="J39" s="36">
        <f t="shared" si="2"/>
        <v>0</v>
      </c>
    </row>
    <row r="40" spans="1:10" s="23" customFormat="1" ht="24.75" customHeight="1" x14ac:dyDescent="0.3">
      <c r="A40" s="38" t="s">
        <v>40</v>
      </c>
      <c r="B40" s="46" t="s">
        <v>4</v>
      </c>
      <c r="C40" s="47"/>
      <c r="D40" s="47"/>
      <c r="E40" s="35"/>
      <c r="F40" s="36">
        <f t="shared" si="0"/>
        <v>0</v>
      </c>
      <c r="G40" s="35"/>
      <c r="H40" s="36">
        <f t="shared" si="1"/>
        <v>0</v>
      </c>
      <c r="I40" s="35"/>
      <c r="J40" s="36">
        <f t="shared" si="2"/>
        <v>0</v>
      </c>
    </row>
    <row r="41" spans="1:10" s="23" customFormat="1" ht="15.45" customHeight="1" x14ac:dyDescent="0.3">
      <c r="A41" s="48" t="s">
        <v>38</v>
      </c>
      <c r="B41" s="49" t="s">
        <v>31</v>
      </c>
      <c r="C41" s="49"/>
      <c r="D41" s="49"/>
      <c r="E41" s="35"/>
      <c r="F41" s="36">
        <f t="shared" si="0"/>
        <v>0</v>
      </c>
      <c r="G41" s="35"/>
      <c r="H41" s="36">
        <f t="shared" si="1"/>
        <v>0</v>
      </c>
      <c r="I41" s="35"/>
      <c r="J41" s="36">
        <f t="shared" si="2"/>
        <v>0</v>
      </c>
    </row>
    <row r="42" spans="1:10" s="23" customFormat="1" ht="15.45" customHeight="1" x14ac:dyDescent="0.3">
      <c r="A42" s="40"/>
      <c r="B42" s="41" t="s">
        <v>32</v>
      </c>
      <c r="C42" s="42"/>
      <c r="D42" s="42"/>
      <c r="E42" s="43">
        <f t="shared" ref="E42:J42" si="3">SUM(E32:E41)</f>
        <v>0</v>
      </c>
      <c r="F42" s="44">
        <f t="shared" si="3"/>
        <v>0</v>
      </c>
      <c r="G42" s="43">
        <f t="shared" si="3"/>
        <v>0</v>
      </c>
      <c r="H42" s="44">
        <f t="shared" si="3"/>
        <v>0</v>
      </c>
      <c r="I42" s="43">
        <f t="shared" si="3"/>
        <v>0</v>
      </c>
      <c r="J42" s="44">
        <f t="shared" si="3"/>
        <v>0</v>
      </c>
    </row>
    <row r="43" spans="1:10" s="23" customFormat="1" ht="15.45" customHeight="1" x14ac:dyDescent="0.3">
      <c r="A43" s="50" t="s">
        <v>41</v>
      </c>
      <c r="B43" s="46" t="s">
        <v>33</v>
      </c>
      <c r="C43" s="49"/>
      <c r="D43" s="49"/>
      <c r="E43" s="116"/>
      <c r="F43" s="117"/>
      <c r="G43" s="116"/>
      <c r="H43" s="25"/>
      <c r="I43" s="26"/>
      <c r="J43" s="118"/>
    </row>
    <row r="44" spans="1:10" s="23" customFormat="1" ht="15.45" customHeight="1" x14ac:dyDescent="0.3">
      <c r="A44" s="37" t="s">
        <v>42</v>
      </c>
      <c r="B44" s="46" t="s">
        <v>72</v>
      </c>
      <c r="C44" s="47"/>
      <c r="D44" s="47"/>
      <c r="E44" s="35"/>
      <c r="F44" s="36">
        <f>E44*F$11</f>
        <v>0</v>
      </c>
      <c r="G44" s="35"/>
      <c r="H44" s="36">
        <f>ROUND(G44*H$11,2)</f>
        <v>0</v>
      </c>
      <c r="I44" s="35"/>
      <c r="J44" s="36">
        <f>ROUND(I44*J$11,2)</f>
        <v>0</v>
      </c>
    </row>
    <row r="45" spans="1:10" s="23" customFormat="1" ht="15.45" customHeight="1" x14ac:dyDescent="0.3">
      <c r="A45" s="48" t="s">
        <v>43</v>
      </c>
      <c r="B45" s="49" t="s">
        <v>44</v>
      </c>
      <c r="C45" s="49"/>
      <c r="D45" s="49"/>
      <c r="E45" s="120"/>
      <c r="F45" s="36">
        <f>E45*F$11</f>
        <v>0</v>
      </c>
      <c r="G45" s="120"/>
      <c r="H45" s="121">
        <f>ROUND(G45*H$11,2)</f>
        <v>0</v>
      </c>
      <c r="I45" s="120"/>
      <c r="J45" s="121">
        <f>ROUND(I45*J$11,2)</f>
        <v>0</v>
      </c>
    </row>
    <row r="46" spans="1:10" s="23" customFormat="1" ht="15.45" customHeight="1" x14ac:dyDescent="0.3">
      <c r="A46" s="40"/>
      <c r="B46" s="41" t="s">
        <v>90</v>
      </c>
      <c r="C46" s="42"/>
      <c r="D46" s="42"/>
      <c r="E46" s="43">
        <f t="shared" ref="E46:J46" si="4">SUM(E44:E45)</f>
        <v>0</v>
      </c>
      <c r="F46" s="44">
        <f t="shared" si="4"/>
        <v>0</v>
      </c>
      <c r="G46" s="43">
        <f t="shared" si="4"/>
        <v>0</v>
      </c>
      <c r="H46" s="44">
        <f t="shared" si="4"/>
        <v>0</v>
      </c>
      <c r="I46" s="43">
        <f t="shared" si="4"/>
        <v>0</v>
      </c>
      <c r="J46" s="44">
        <f t="shared" si="4"/>
        <v>0</v>
      </c>
    </row>
    <row r="47" spans="1:10" s="23" customFormat="1" ht="15.45" customHeight="1" x14ac:dyDescent="0.3">
      <c r="A47" s="51"/>
      <c r="B47" s="52" t="s">
        <v>45</v>
      </c>
      <c r="C47" s="53"/>
      <c r="D47" s="53"/>
      <c r="E47" s="54">
        <f>SUM(E30,E42,E46)</f>
        <v>0</v>
      </c>
      <c r="F47" s="55">
        <f>SUM(F29,F42,F46)</f>
        <v>0</v>
      </c>
      <c r="G47" s="54">
        <f>SUM(G30,G42,G46)</f>
        <v>0</v>
      </c>
      <c r="H47" s="55">
        <f>SUM(H29,H42,H46)</f>
        <v>0</v>
      </c>
      <c r="I47" s="54">
        <f>SUM(I30,I42,I46)</f>
        <v>0</v>
      </c>
      <c r="J47" s="55">
        <f>SUM(J29,J42,J46)</f>
        <v>0</v>
      </c>
    </row>
    <row r="48" spans="1:10" s="23" customFormat="1" ht="15.45" customHeight="1" x14ac:dyDescent="0.3">
      <c r="A48" s="13" t="s">
        <v>48</v>
      </c>
      <c r="B48" s="56" t="s">
        <v>46</v>
      </c>
      <c r="C48" s="57"/>
      <c r="D48" s="57"/>
      <c r="E48" s="25"/>
      <c r="F48" s="117"/>
      <c r="G48" s="25"/>
      <c r="H48" s="25"/>
      <c r="I48" s="26"/>
      <c r="J48" s="122"/>
    </row>
    <row r="49" spans="1:12" s="23" customFormat="1" ht="27.75" customHeight="1" x14ac:dyDescent="0.3">
      <c r="A49" s="29" t="s">
        <v>47</v>
      </c>
      <c r="B49" s="143" t="s">
        <v>85</v>
      </c>
      <c r="C49" s="144"/>
      <c r="D49" s="151"/>
      <c r="E49" s="35"/>
      <c r="F49" s="36">
        <f>E49*F$11</f>
        <v>0</v>
      </c>
      <c r="G49" s="35"/>
      <c r="H49" s="36">
        <f>ROUND(G49*H$11,2)</f>
        <v>0</v>
      </c>
      <c r="I49" s="35"/>
      <c r="J49" s="36">
        <f>ROUND(I49*J$11,2)</f>
        <v>0</v>
      </c>
    </row>
    <row r="50" spans="1:12" s="23" customFormat="1" ht="15.45" customHeight="1" x14ac:dyDescent="0.3">
      <c r="A50" s="29" t="s">
        <v>76</v>
      </c>
      <c r="B50" s="46" t="s">
        <v>49</v>
      </c>
      <c r="C50" s="47"/>
      <c r="D50" s="47"/>
      <c r="E50" s="35"/>
      <c r="F50" s="36">
        <f>E50*F$11</f>
        <v>0</v>
      </c>
      <c r="G50" s="35"/>
      <c r="H50" s="36">
        <f>ROUND(G50*H$11,2)</f>
        <v>0</v>
      </c>
      <c r="I50" s="35"/>
      <c r="J50" s="36">
        <f>ROUND(I50*J$11,2)</f>
        <v>0</v>
      </c>
    </row>
    <row r="51" spans="1:12" s="23" customFormat="1" ht="15.45" customHeight="1" x14ac:dyDescent="0.3">
      <c r="A51" s="29" t="s">
        <v>77</v>
      </c>
      <c r="B51" s="46" t="s">
        <v>74</v>
      </c>
      <c r="C51" s="47"/>
      <c r="D51" s="47"/>
      <c r="E51" s="35"/>
      <c r="F51" s="36">
        <f>E51*F$11</f>
        <v>0</v>
      </c>
      <c r="G51" s="35"/>
      <c r="H51" s="36">
        <f>ROUND(G51*H$11,2)</f>
        <v>0</v>
      </c>
      <c r="I51" s="35"/>
      <c r="J51" s="36">
        <f>ROUND(I51*J$11,2)</f>
        <v>0</v>
      </c>
    </row>
    <row r="52" spans="1:12" s="23" customFormat="1" ht="15.45" customHeight="1" x14ac:dyDescent="0.3">
      <c r="A52" s="58" t="s">
        <v>50</v>
      </c>
      <c r="B52" s="59" t="s">
        <v>51</v>
      </c>
      <c r="C52" s="60"/>
      <c r="D52" s="60"/>
      <c r="E52" s="35"/>
      <c r="F52" s="36">
        <f>E52*F$11</f>
        <v>0</v>
      </c>
      <c r="G52" s="35"/>
      <c r="H52" s="36">
        <f>ROUND(G52*H$11,2)</f>
        <v>0</v>
      </c>
      <c r="I52" s="35"/>
      <c r="J52" s="36">
        <f>ROUND(I52*J$11,2)</f>
        <v>0</v>
      </c>
    </row>
    <row r="53" spans="1:12" s="23" customFormat="1" ht="25.5" customHeight="1" x14ac:dyDescent="0.3">
      <c r="A53" s="61"/>
      <c r="B53" s="62" t="s">
        <v>88</v>
      </c>
      <c r="C53" s="63"/>
      <c r="D53" s="63"/>
      <c r="E53" s="54">
        <f t="shared" ref="E53:J53" si="5">SUM(E49:E52)</f>
        <v>0</v>
      </c>
      <c r="F53" s="64">
        <f t="shared" si="5"/>
        <v>0</v>
      </c>
      <c r="G53" s="54">
        <f t="shared" si="5"/>
        <v>0</v>
      </c>
      <c r="H53" s="64">
        <f t="shared" si="5"/>
        <v>0</v>
      </c>
      <c r="I53" s="54">
        <f t="shared" si="5"/>
        <v>0</v>
      </c>
      <c r="J53" s="64">
        <f t="shared" si="5"/>
        <v>0</v>
      </c>
    </row>
    <row r="54" spans="1:12" s="23" customFormat="1" ht="15.45" customHeight="1" x14ac:dyDescent="0.3">
      <c r="A54" s="65" t="s">
        <v>54</v>
      </c>
      <c r="B54" s="66" t="s">
        <v>52</v>
      </c>
      <c r="C54" s="67"/>
      <c r="D54" s="67"/>
      <c r="E54" s="123"/>
      <c r="F54" s="117"/>
      <c r="G54" s="123"/>
      <c r="H54" s="25"/>
      <c r="I54" s="26"/>
      <c r="J54" s="124"/>
    </row>
    <row r="55" spans="1:12" s="23" customFormat="1" ht="15.45" customHeight="1" x14ac:dyDescent="0.3">
      <c r="A55" s="29" t="s">
        <v>53</v>
      </c>
      <c r="B55" s="46" t="s">
        <v>55</v>
      </c>
      <c r="C55" s="47"/>
      <c r="D55" s="47"/>
      <c r="E55" s="25"/>
      <c r="F55" s="117"/>
      <c r="G55" s="25"/>
      <c r="H55" s="25"/>
      <c r="I55" s="26"/>
      <c r="J55" s="122"/>
    </row>
    <row r="56" spans="1:12" s="23" customFormat="1" x14ac:dyDescent="0.3">
      <c r="A56" s="37" t="s">
        <v>78</v>
      </c>
      <c r="B56" s="46" t="s">
        <v>86</v>
      </c>
      <c r="C56" s="47"/>
      <c r="D56" s="47"/>
      <c r="E56" s="35"/>
      <c r="F56" s="36">
        <f>E56*F$11</f>
        <v>0</v>
      </c>
      <c r="G56" s="35"/>
      <c r="H56" s="36">
        <f>G56*H$11</f>
        <v>0</v>
      </c>
      <c r="I56" s="35"/>
      <c r="J56" s="36">
        <f>I56*J$11</f>
        <v>0</v>
      </c>
    </row>
    <row r="57" spans="1:12" s="23" customFormat="1" x14ac:dyDescent="0.3">
      <c r="A57" s="37" t="s">
        <v>79</v>
      </c>
      <c r="B57" s="46" t="s">
        <v>87</v>
      </c>
      <c r="C57" s="47"/>
      <c r="D57" s="47"/>
      <c r="E57" s="35"/>
      <c r="F57" s="36">
        <f>E57*F$11</f>
        <v>0</v>
      </c>
      <c r="G57" s="35"/>
      <c r="H57" s="36">
        <f>G57*H$11</f>
        <v>0</v>
      </c>
      <c r="I57" s="35"/>
      <c r="J57" s="36">
        <f>I57*J$11</f>
        <v>0</v>
      </c>
    </row>
    <row r="58" spans="1:12" s="23" customFormat="1" x14ac:dyDescent="0.3">
      <c r="A58" s="29" t="s">
        <v>56</v>
      </c>
      <c r="B58" s="3" t="s">
        <v>61</v>
      </c>
      <c r="C58" s="3"/>
      <c r="D58" s="3"/>
      <c r="E58" s="35"/>
      <c r="F58" s="36">
        <f>E58*F$11</f>
        <v>0</v>
      </c>
      <c r="G58" s="35"/>
      <c r="H58" s="36">
        <f>G58*H$11</f>
        <v>0</v>
      </c>
      <c r="I58" s="35"/>
      <c r="J58" s="36">
        <f>I58*J$11</f>
        <v>0</v>
      </c>
    </row>
    <row r="59" spans="1:12" s="23" customFormat="1" x14ac:dyDescent="0.3">
      <c r="A59" s="29" t="s">
        <v>57</v>
      </c>
      <c r="B59" s="68" t="s">
        <v>62</v>
      </c>
      <c r="C59" s="69"/>
      <c r="D59" s="69"/>
      <c r="E59" s="25"/>
      <c r="F59" s="117"/>
      <c r="G59" s="25"/>
      <c r="H59" s="25"/>
      <c r="I59" s="26"/>
      <c r="J59" s="122"/>
    </row>
    <row r="60" spans="1:12" s="23" customFormat="1" x14ac:dyDescent="0.3">
      <c r="A60" s="37" t="s">
        <v>58</v>
      </c>
      <c r="B60" s="46" t="s">
        <v>89</v>
      </c>
      <c r="C60" s="47"/>
      <c r="D60" s="47"/>
      <c r="E60" s="35"/>
      <c r="F60" s="36">
        <f t="shared" ref="F60:F66" si="6">E60*F$11</f>
        <v>0</v>
      </c>
      <c r="G60" s="35"/>
      <c r="H60" s="36">
        <f t="shared" ref="H60:H66" si="7">G60*H$11</f>
        <v>0</v>
      </c>
      <c r="I60" s="35"/>
      <c r="J60" s="36">
        <f t="shared" ref="J60:J66" si="8">I60*J$11</f>
        <v>0</v>
      </c>
    </row>
    <row r="61" spans="1:12" s="23" customFormat="1" x14ac:dyDescent="0.3">
      <c r="A61" s="37" t="s">
        <v>59</v>
      </c>
      <c r="B61" s="46" t="s">
        <v>71</v>
      </c>
      <c r="C61" s="47"/>
      <c r="D61" s="47"/>
      <c r="E61" s="35"/>
      <c r="F61" s="36">
        <f t="shared" si="6"/>
        <v>0</v>
      </c>
      <c r="G61" s="35"/>
      <c r="H61" s="36">
        <f t="shared" si="7"/>
        <v>0</v>
      </c>
      <c r="I61" s="35"/>
      <c r="J61" s="36">
        <f t="shared" si="8"/>
        <v>0</v>
      </c>
    </row>
    <row r="62" spans="1:12" s="23" customFormat="1" x14ac:dyDescent="0.3">
      <c r="A62" s="29" t="s">
        <v>60</v>
      </c>
      <c r="B62" s="46" t="s">
        <v>63</v>
      </c>
      <c r="C62" s="47"/>
      <c r="D62" s="47"/>
      <c r="E62" s="35"/>
      <c r="F62" s="36">
        <f t="shared" si="6"/>
        <v>0</v>
      </c>
      <c r="G62" s="35"/>
      <c r="H62" s="36">
        <f t="shared" si="7"/>
        <v>0</v>
      </c>
      <c r="I62" s="35"/>
      <c r="J62" s="36">
        <f t="shared" si="8"/>
        <v>0</v>
      </c>
    </row>
    <row r="63" spans="1:12" s="23" customFormat="1" x14ac:dyDescent="0.3">
      <c r="A63" s="29" t="s">
        <v>80</v>
      </c>
      <c r="B63" s="46" t="s">
        <v>65</v>
      </c>
      <c r="C63" s="47"/>
      <c r="D63" s="47"/>
      <c r="E63" s="35"/>
      <c r="F63" s="36">
        <f t="shared" si="6"/>
        <v>0</v>
      </c>
      <c r="G63" s="35"/>
      <c r="H63" s="36">
        <f t="shared" si="7"/>
        <v>0</v>
      </c>
      <c r="I63" s="35"/>
      <c r="J63" s="36">
        <f t="shared" si="8"/>
        <v>0</v>
      </c>
    </row>
    <row r="64" spans="1:12" s="23" customFormat="1" x14ac:dyDescent="0.3">
      <c r="A64" s="29" t="s">
        <v>81</v>
      </c>
      <c r="B64" s="46" t="s">
        <v>64</v>
      </c>
      <c r="C64" s="47"/>
      <c r="D64" s="47"/>
      <c r="E64" s="35"/>
      <c r="F64" s="36">
        <f t="shared" si="6"/>
        <v>0</v>
      </c>
      <c r="G64" s="35"/>
      <c r="H64" s="36">
        <f t="shared" si="7"/>
        <v>0</v>
      </c>
      <c r="I64" s="35"/>
      <c r="J64" s="36">
        <f t="shared" si="8"/>
        <v>0</v>
      </c>
      <c r="L64" s="81"/>
    </row>
    <row r="65" spans="1:10" s="23" customFormat="1" x14ac:dyDescent="0.3">
      <c r="A65" s="29" t="s">
        <v>82</v>
      </c>
      <c r="B65" s="46" t="s">
        <v>70</v>
      </c>
      <c r="C65" s="47"/>
      <c r="D65" s="47"/>
      <c r="E65" s="35"/>
      <c r="F65" s="36">
        <f t="shared" si="6"/>
        <v>0</v>
      </c>
      <c r="G65" s="35"/>
      <c r="H65" s="36">
        <f t="shared" si="7"/>
        <v>0</v>
      </c>
      <c r="I65" s="35"/>
      <c r="J65" s="36">
        <f t="shared" si="8"/>
        <v>0</v>
      </c>
    </row>
    <row r="66" spans="1:10" s="23" customFormat="1" x14ac:dyDescent="0.3">
      <c r="A66" s="58" t="s">
        <v>83</v>
      </c>
      <c r="B66" s="60" t="s">
        <v>66</v>
      </c>
      <c r="C66" s="60"/>
      <c r="D66" s="60"/>
      <c r="E66" s="35"/>
      <c r="F66" s="36">
        <f t="shared" si="6"/>
        <v>0</v>
      </c>
      <c r="G66" s="35"/>
      <c r="H66" s="36">
        <f t="shared" si="7"/>
        <v>0</v>
      </c>
      <c r="I66" s="35"/>
      <c r="J66" s="36">
        <f t="shared" si="8"/>
        <v>0</v>
      </c>
    </row>
    <row r="67" spans="1:10" ht="22.5" customHeight="1" x14ac:dyDescent="0.25">
      <c r="A67" s="51"/>
      <c r="B67" s="70" t="s">
        <v>91</v>
      </c>
      <c r="C67" s="71"/>
      <c r="D67" s="71"/>
      <c r="E67" s="54">
        <f t="shared" ref="E67:J67" si="9">SUM(E56:E66)</f>
        <v>0</v>
      </c>
      <c r="F67" s="64">
        <f t="shared" si="9"/>
        <v>0</v>
      </c>
      <c r="G67" s="54">
        <f t="shared" si="9"/>
        <v>0</v>
      </c>
      <c r="H67" s="64">
        <f t="shared" si="9"/>
        <v>0</v>
      </c>
      <c r="I67" s="54">
        <f t="shared" si="9"/>
        <v>0</v>
      </c>
      <c r="J67" s="64">
        <f t="shared" si="9"/>
        <v>0</v>
      </c>
    </row>
    <row r="68" spans="1:10" ht="22.5" customHeight="1" x14ac:dyDescent="0.25">
      <c r="A68" s="72" t="s">
        <v>67</v>
      </c>
      <c r="B68" s="73" t="s">
        <v>73</v>
      </c>
      <c r="C68" s="73"/>
      <c r="D68" s="73"/>
      <c r="E68" s="54">
        <f t="shared" ref="E68:J68" si="10">SUM(E11,E12,E47,E53,E67)</f>
        <v>1</v>
      </c>
      <c r="F68" s="64">
        <f t="shared" si="10"/>
        <v>0</v>
      </c>
      <c r="G68" s="54">
        <f t="shared" si="10"/>
        <v>1</v>
      </c>
      <c r="H68" s="64">
        <f t="shared" si="10"/>
        <v>0</v>
      </c>
      <c r="I68" s="54">
        <f t="shared" si="10"/>
        <v>1</v>
      </c>
      <c r="J68" s="64">
        <f t="shared" si="10"/>
        <v>0</v>
      </c>
    </row>
    <row r="69" spans="1:10" ht="25.5" customHeight="1" x14ac:dyDescent="0.25">
      <c r="A69" s="74" t="s">
        <v>84</v>
      </c>
      <c r="B69" s="75" t="s">
        <v>93</v>
      </c>
      <c r="C69" s="75"/>
      <c r="D69" s="75"/>
      <c r="E69" s="35"/>
      <c r="F69" s="36">
        <f>E69*F$68</f>
        <v>0</v>
      </c>
      <c r="G69" s="35"/>
      <c r="H69" s="36">
        <f>G69*H$68</f>
        <v>0</v>
      </c>
      <c r="I69" s="35"/>
      <c r="J69" s="36">
        <f>I69*J$68</f>
        <v>0</v>
      </c>
    </row>
    <row r="70" spans="1:10" ht="25.5" customHeight="1" x14ac:dyDescent="0.25">
      <c r="A70" s="74" t="s">
        <v>68</v>
      </c>
      <c r="B70" s="75" t="s">
        <v>94</v>
      </c>
      <c r="C70" s="75"/>
      <c r="D70" s="75"/>
      <c r="E70" s="35"/>
      <c r="F70" s="36">
        <f>E70*F$68</f>
        <v>0</v>
      </c>
      <c r="G70" s="35"/>
      <c r="H70" s="36">
        <f>G70*H$68</f>
        <v>0</v>
      </c>
      <c r="I70" s="35"/>
      <c r="J70" s="36">
        <f>I70*J$68</f>
        <v>0</v>
      </c>
    </row>
    <row r="71" spans="1:10" ht="30.75" customHeight="1" x14ac:dyDescent="0.25">
      <c r="A71" s="76"/>
      <c r="B71" s="152" t="s">
        <v>95</v>
      </c>
      <c r="C71" s="153"/>
      <c r="D71" s="154"/>
      <c r="E71" s="77"/>
      <c r="F71" s="78">
        <f>SUM(F$68:F$70)</f>
        <v>0</v>
      </c>
      <c r="G71" s="77"/>
      <c r="H71" s="78">
        <f>SUM(H$68:H$70)</f>
        <v>0</v>
      </c>
      <c r="I71" s="77"/>
      <c r="J71" s="78">
        <f>SUM(J$68:J$70)</f>
        <v>0</v>
      </c>
    </row>
    <row r="72" spans="1:10" ht="30.75" customHeight="1" x14ac:dyDescent="0.25">
      <c r="A72" s="79"/>
      <c r="B72" s="155" t="s">
        <v>145</v>
      </c>
      <c r="C72" s="156"/>
      <c r="D72" s="157"/>
      <c r="E72" s="80">
        <f>IF(AND(F$71&lt;&gt;0,F$11&lt;&gt;""),IF(F$71/F$11-1&gt;0,F$71/F$11-1,0),0)</f>
        <v>0</v>
      </c>
      <c r="F72" s="127">
        <f>F71-F11</f>
        <v>0</v>
      </c>
      <c r="G72" s="80">
        <f>IF(AND(H$71&lt;&gt;0,H$11&lt;&gt;""),IF(H$71/H$11-1&gt;0,H$71/H$11-1,0),0)</f>
        <v>0</v>
      </c>
      <c r="H72" s="127">
        <f>H71-H11</f>
        <v>0</v>
      </c>
      <c r="I72" s="80">
        <f>IF(AND(J$71&lt;&gt;0,J$11&lt;&gt;""),IF(J$71/J$11-1&gt;0,J$71/J$11-1,0),0)</f>
        <v>0</v>
      </c>
      <c r="J72" s="127">
        <f>J71-J11</f>
        <v>0</v>
      </c>
    </row>
    <row r="73" spans="1:10" s="3" customFormat="1" ht="30.75" customHeight="1" x14ac:dyDescent="0.3">
      <c r="A73" s="79"/>
      <c r="B73" s="155" t="s">
        <v>125</v>
      </c>
      <c r="C73" s="156"/>
      <c r="D73" s="156"/>
      <c r="E73" s="80">
        <f>IF(F71&lt;&gt;0,F73/F71,0)</f>
        <v>0</v>
      </c>
      <c r="F73" s="128">
        <f>SUM(F11,F12,F47,F49,F56,F57,F60)</f>
        <v>0</v>
      </c>
      <c r="G73" s="80">
        <f>IF(H71&lt;&gt;0,H73/H71,0)</f>
        <v>0</v>
      </c>
      <c r="H73" s="128">
        <f>SUM(H11,H12,H47,H49,H56,H57,H60)</f>
        <v>0</v>
      </c>
      <c r="I73" s="80">
        <f>IF(J71&lt;&gt;0,J73/J71,0)</f>
        <v>0</v>
      </c>
      <c r="J73" s="128">
        <f>SUM(J11,J12,J47,J49,J56,J57,J60)</f>
        <v>0</v>
      </c>
    </row>
    <row r="74" spans="1:10" s="3" customFormat="1" ht="30.75" customHeight="1" x14ac:dyDescent="0.3">
      <c r="A74" s="13" t="s">
        <v>107</v>
      </c>
      <c r="B74" s="155" t="s">
        <v>126</v>
      </c>
      <c r="C74" s="156"/>
      <c r="D74" s="157"/>
      <c r="E74" s="35"/>
      <c r="F74" s="21"/>
      <c r="G74" s="35"/>
      <c r="H74" s="21"/>
      <c r="I74" s="35"/>
      <c r="J74" s="21"/>
    </row>
    <row r="75" spans="1:10" s="3" customFormat="1" ht="30.75" customHeight="1" x14ac:dyDescent="0.3">
      <c r="A75" s="82" t="s">
        <v>108</v>
      </c>
      <c r="B75" s="152" t="s">
        <v>99</v>
      </c>
      <c r="C75" s="153"/>
      <c r="D75" s="154"/>
      <c r="E75" s="174">
        <f>IF(AND(E74+G74+I74=1,F71&lt;&gt;"",H71&lt;&gt;"",J71&lt;&gt;"",E74&gt;=0,G74&gt;=0,I74&gt;=0),F71*E74+H71*G74+J71*I74,0)</f>
        <v>0</v>
      </c>
      <c r="F75" s="175"/>
      <c r="G75" s="175"/>
      <c r="H75" s="175"/>
      <c r="I75" s="175"/>
      <c r="J75" s="176"/>
    </row>
    <row r="76" spans="1:10" s="3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4" t="s">
        <v>104</v>
      </c>
      <c r="J77" s="6"/>
    </row>
    <row r="78" spans="1:10" x14ac:dyDescent="0.25">
      <c r="A78" s="86" t="s">
        <v>114</v>
      </c>
      <c r="J78" s="6"/>
    </row>
    <row r="79" spans="1:10" x14ac:dyDescent="0.25">
      <c r="A79" s="86" t="s">
        <v>106</v>
      </c>
      <c r="J79" s="6"/>
    </row>
    <row r="80" spans="1:10" x14ac:dyDescent="0.25">
      <c r="A80" s="86" t="s">
        <v>105</v>
      </c>
      <c r="J80" s="6"/>
    </row>
    <row r="81" spans="1:10" x14ac:dyDescent="0.25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 s="3" customFormat="1" x14ac:dyDescent="0.3">
      <c r="A82" s="87" t="s">
        <v>113</v>
      </c>
      <c r="B82" s="88"/>
      <c r="C82" s="88"/>
      <c r="D82" s="88"/>
      <c r="E82" s="89"/>
      <c r="F82" s="88"/>
      <c r="G82" s="88"/>
      <c r="H82" s="88"/>
      <c r="I82" s="88"/>
      <c r="J82" s="90"/>
    </row>
    <row r="83" spans="1:10" s="3" customFormat="1" x14ac:dyDescent="0.3">
      <c r="A83" s="32" t="s">
        <v>116</v>
      </c>
      <c r="B83" s="33" t="s">
        <v>11</v>
      </c>
      <c r="C83" s="34"/>
      <c r="D83" s="34"/>
      <c r="E83" s="91">
        <f t="shared" ref="E83:E96" si="11">E15</f>
        <v>0</v>
      </c>
      <c r="F83" s="129">
        <f>E83*F$11</f>
        <v>0</v>
      </c>
      <c r="G83" s="91">
        <f t="shared" ref="G83:G96" si="12">G15</f>
        <v>0</v>
      </c>
      <c r="H83" s="129">
        <f>G83*H$11</f>
        <v>0</v>
      </c>
      <c r="I83" s="91">
        <f t="shared" ref="I83:I96" si="13">I15</f>
        <v>0</v>
      </c>
      <c r="J83" s="129">
        <f>I83*J$11</f>
        <v>0</v>
      </c>
    </row>
    <row r="84" spans="1:10" s="3" customFormat="1" x14ac:dyDescent="0.3">
      <c r="A84" s="32"/>
      <c r="B84" s="33" t="s">
        <v>136</v>
      </c>
      <c r="C84" s="34"/>
      <c r="D84" s="34"/>
      <c r="E84" s="91">
        <f t="shared" si="11"/>
        <v>0</v>
      </c>
      <c r="F84" s="126">
        <f>E84*F$12</f>
        <v>0</v>
      </c>
      <c r="G84" s="91">
        <f t="shared" si="12"/>
        <v>0</v>
      </c>
      <c r="H84" s="126">
        <f>G84*H$12</f>
        <v>0</v>
      </c>
      <c r="I84" s="91">
        <f t="shared" si="13"/>
        <v>0</v>
      </c>
      <c r="J84" s="126">
        <f>I84*J$12</f>
        <v>0</v>
      </c>
    </row>
    <row r="85" spans="1:10" s="3" customFormat="1" x14ac:dyDescent="0.3">
      <c r="A85" s="37" t="s">
        <v>117</v>
      </c>
      <c r="B85" s="30" t="s">
        <v>17</v>
      </c>
      <c r="C85" s="31"/>
      <c r="D85" s="31"/>
      <c r="E85" s="91">
        <f t="shared" si="11"/>
        <v>0</v>
      </c>
      <c r="F85" s="126">
        <f>E85*F$11</f>
        <v>0</v>
      </c>
      <c r="G85" s="91">
        <f t="shared" si="12"/>
        <v>0</v>
      </c>
      <c r="H85" s="126">
        <f>G85*H$11</f>
        <v>0</v>
      </c>
      <c r="I85" s="91">
        <f t="shared" si="13"/>
        <v>0</v>
      </c>
      <c r="J85" s="126">
        <f>I85*J$11</f>
        <v>0</v>
      </c>
    </row>
    <row r="86" spans="1:10" s="3" customFormat="1" x14ac:dyDescent="0.3">
      <c r="A86" s="32"/>
      <c r="B86" s="30" t="s">
        <v>137</v>
      </c>
      <c r="C86" s="31"/>
      <c r="D86" s="31"/>
      <c r="E86" s="91">
        <f t="shared" si="11"/>
        <v>0</v>
      </c>
      <c r="F86" s="126">
        <f>E86*F$12</f>
        <v>0</v>
      </c>
      <c r="G86" s="91">
        <f t="shared" si="12"/>
        <v>0</v>
      </c>
      <c r="H86" s="126">
        <f>G86*H$12</f>
        <v>0</v>
      </c>
      <c r="I86" s="91">
        <f t="shared" si="13"/>
        <v>0</v>
      </c>
      <c r="J86" s="126">
        <f>I86*J$12</f>
        <v>0</v>
      </c>
    </row>
    <row r="87" spans="1:10" s="3" customFormat="1" x14ac:dyDescent="0.3">
      <c r="A87" s="32" t="s">
        <v>118</v>
      </c>
      <c r="B87" s="30" t="s">
        <v>18</v>
      </c>
      <c r="C87" s="31"/>
      <c r="D87" s="31"/>
      <c r="E87" s="91">
        <f t="shared" si="11"/>
        <v>0</v>
      </c>
      <c r="F87" s="126">
        <f>E87*F$11</f>
        <v>0</v>
      </c>
      <c r="G87" s="91">
        <f t="shared" si="12"/>
        <v>0</v>
      </c>
      <c r="H87" s="126">
        <f>G87*H$11</f>
        <v>0</v>
      </c>
      <c r="I87" s="91">
        <f t="shared" si="13"/>
        <v>0</v>
      </c>
      <c r="J87" s="126">
        <f>I87*J$11</f>
        <v>0</v>
      </c>
    </row>
    <row r="88" spans="1:10" s="3" customFormat="1" x14ac:dyDescent="0.3">
      <c r="A88" s="32"/>
      <c r="B88" s="30" t="s">
        <v>138</v>
      </c>
      <c r="C88" s="31"/>
      <c r="D88" s="31"/>
      <c r="E88" s="91">
        <f t="shared" si="11"/>
        <v>0</v>
      </c>
      <c r="F88" s="126">
        <f>E88*F$12</f>
        <v>0</v>
      </c>
      <c r="G88" s="91">
        <f t="shared" si="12"/>
        <v>0</v>
      </c>
      <c r="H88" s="126">
        <f>G88*H$12</f>
        <v>0</v>
      </c>
      <c r="I88" s="91">
        <f t="shared" si="13"/>
        <v>0</v>
      </c>
      <c r="J88" s="126">
        <f>I88*J$12</f>
        <v>0</v>
      </c>
    </row>
    <row r="89" spans="1:10" s="3" customFormat="1" x14ac:dyDescent="0.3">
      <c r="A89" s="37" t="s">
        <v>119</v>
      </c>
      <c r="B89" s="30" t="s">
        <v>19</v>
      </c>
      <c r="C89" s="31"/>
      <c r="D89" s="31"/>
      <c r="E89" s="91">
        <f t="shared" si="11"/>
        <v>0</v>
      </c>
      <c r="F89" s="126">
        <f>E89*F$11</f>
        <v>0</v>
      </c>
      <c r="G89" s="91">
        <f t="shared" si="12"/>
        <v>0</v>
      </c>
      <c r="H89" s="126">
        <f>G89*H$11</f>
        <v>0</v>
      </c>
      <c r="I89" s="91">
        <f t="shared" si="13"/>
        <v>0</v>
      </c>
      <c r="J89" s="126">
        <f>I89*J$11</f>
        <v>0</v>
      </c>
    </row>
    <row r="90" spans="1:10" s="3" customFormat="1" x14ac:dyDescent="0.3">
      <c r="A90" s="32"/>
      <c r="B90" s="30" t="s">
        <v>139</v>
      </c>
      <c r="C90" s="31"/>
      <c r="D90" s="31"/>
      <c r="E90" s="91">
        <f t="shared" si="11"/>
        <v>0</v>
      </c>
      <c r="F90" s="126">
        <f>E90*F$12</f>
        <v>0</v>
      </c>
      <c r="G90" s="91">
        <f t="shared" si="12"/>
        <v>0</v>
      </c>
      <c r="H90" s="126">
        <f>G90*H$12</f>
        <v>0</v>
      </c>
      <c r="I90" s="91">
        <f t="shared" si="13"/>
        <v>0</v>
      </c>
      <c r="J90" s="126">
        <f>I90*J$12</f>
        <v>0</v>
      </c>
    </row>
    <row r="91" spans="1:10" s="3" customFormat="1" x14ac:dyDescent="0.3">
      <c r="A91" s="32" t="s">
        <v>120</v>
      </c>
      <c r="B91" s="30" t="s">
        <v>20</v>
      </c>
      <c r="C91" s="31"/>
      <c r="D91" s="31"/>
      <c r="E91" s="91">
        <f t="shared" si="11"/>
        <v>0</v>
      </c>
      <c r="F91" s="126">
        <f>E91*F$11</f>
        <v>0</v>
      </c>
      <c r="G91" s="91">
        <f t="shared" si="12"/>
        <v>0</v>
      </c>
      <c r="H91" s="126">
        <f>G91*H$11</f>
        <v>0</v>
      </c>
      <c r="I91" s="91">
        <f t="shared" si="13"/>
        <v>0</v>
      </c>
      <c r="J91" s="126">
        <f>I91*J$11</f>
        <v>0</v>
      </c>
    </row>
    <row r="92" spans="1:10" s="3" customFormat="1" x14ac:dyDescent="0.3">
      <c r="A92" s="32"/>
      <c r="B92" s="30" t="s">
        <v>140</v>
      </c>
      <c r="C92" s="31"/>
      <c r="D92" s="31"/>
      <c r="E92" s="91">
        <f t="shared" si="11"/>
        <v>0</v>
      </c>
      <c r="F92" s="126">
        <f>E92*F$12</f>
        <v>0</v>
      </c>
      <c r="G92" s="91">
        <f t="shared" si="12"/>
        <v>0</v>
      </c>
      <c r="H92" s="126">
        <f>G92*H$12</f>
        <v>0</v>
      </c>
      <c r="I92" s="91">
        <f t="shared" si="13"/>
        <v>0</v>
      </c>
      <c r="J92" s="126">
        <f>I92*J$12</f>
        <v>0</v>
      </c>
    </row>
    <row r="93" spans="1:10" s="3" customFormat="1" x14ac:dyDescent="0.3">
      <c r="A93" s="37" t="s">
        <v>121</v>
      </c>
      <c r="B93" s="30" t="s">
        <v>21</v>
      </c>
      <c r="C93" s="31"/>
      <c r="D93" s="31"/>
      <c r="E93" s="91">
        <f t="shared" si="11"/>
        <v>0</v>
      </c>
      <c r="F93" s="125">
        <f>E93*F$11</f>
        <v>0</v>
      </c>
      <c r="G93" s="91">
        <f t="shared" si="12"/>
        <v>0</v>
      </c>
      <c r="H93" s="125">
        <f>G93*H$11</f>
        <v>0</v>
      </c>
      <c r="I93" s="91">
        <f t="shared" si="13"/>
        <v>0</v>
      </c>
      <c r="J93" s="125">
        <f>I93*J$11</f>
        <v>0</v>
      </c>
    </row>
    <row r="94" spans="1:10" s="3" customFormat="1" x14ac:dyDescent="0.3">
      <c r="A94" s="32"/>
      <c r="B94" s="30" t="s">
        <v>141</v>
      </c>
      <c r="C94" s="31"/>
      <c r="D94" s="31"/>
      <c r="E94" s="91">
        <f t="shared" si="11"/>
        <v>0</v>
      </c>
      <c r="F94" s="126">
        <f>E94*F$12</f>
        <v>0</v>
      </c>
      <c r="G94" s="91">
        <f t="shared" si="12"/>
        <v>0</v>
      </c>
      <c r="H94" s="126">
        <f>G94*H$12</f>
        <v>0</v>
      </c>
      <c r="I94" s="91">
        <f t="shared" si="13"/>
        <v>0</v>
      </c>
      <c r="J94" s="126">
        <f>I94*J$12</f>
        <v>0</v>
      </c>
    </row>
    <row r="95" spans="1:10" s="3" customFormat="1" x14ac:dyDescent="0.3">
      <c r="A95" s="32" t="s">
        <v>122</v>
      </c>
      <c r="B95" s="30" t="s">
        <v>22</v>
      </c>
      <c r="C95" s="31"/>
      <c r="D95" s="31"/>
      <c r="E95" s="91">
        <f t="shared" si="11"/>
        <v>0</v>
      </c>
      <c r="F95" s="105">
        <f>E95*F$11</f>
        <v>0</v>
      </c>
      <c r="G95" s="91">
        <f t="shared" si="12"/>
        <v>0</v>
      </c>
      <c r="H95" s="105">
        <f>G95*H$11</f>
        <v>0</v>
      </c>
      <c r="I95" s="91">
        <f t="shared" si="13"/>
        <v>0</v>
      </c>
      <c r="J95" s="105">
        <f>I95*J$11</f>
        <v>0</v>
      </c>
    </row>
    <row r="96" spans="1:10" s="3" customFormat="1" x14ac:dyDescent="0.3">
      <c r="A96" s="32"/>
      <c r="B96" s="30" t="s">
        <v>142</v>
      </c>
      <c r="C96" s="31"/>
      <c r="D96" s="31"/>
      <c r="E96" s="91">
        <f t="shared" si="11"/>
        <v>0</v>
      </c>
      <c r="F96" s="105">
        <f>E96*F$12</f>
        <v>0</v>
      </c>
      <c r="G96" s="91">
        <f t="shared" si="12"/>
        <v>0</v>
      </c>
      <c r="H96" s="105">
        <f>G96*H$12</f>
        <v>0</v>
      </c>
      <c r="I96" s="91">
        <f t="shared" si="13"/>
        <v>0</v>
      </c>
      <c r="J96" s="105">
        <f>I96*J$12</f>
        <v>0</v>
      </c>
    </row>
    <row r="97" spans="1:10" s="3" customFormat="1" ht="15" customHeight="1" x14ac:dyDescent="0.3">
      <c r="A97" s="79"/>
      <c r="B97" s="143" t="s">
        <v>115</v>
      </c>
      <c r="C97" s="144"/>
      <c r="D97" s="144"/>
      <c r="E97" s="92">
        <f>IF(AND(E83=E15,E84=E16,E17=E85,E86=E18,E19=E87,E88=E20,E21=E89,E90=E22,E23=E91,E92=E24,E25=E93,E94=E26,E27=E95,E96=E28),E73,SUM(E11,E12,SUM(E83:E96),E49,E46,E42,E56,E57,E60)/(E99+1))</f>
        <v>0</v>
      </c>
      <c r="F97" s="136">
        <f>F71+F99-F29-F49-F56-F57-F60</f>
        <v>0</v>
      </c>
      <c r="G97" s="92">
        <f>IF(AND(G83=G15,G84=G16,G17=G85,G86=G18,G19=G87,G88=G20,G21=G89,G90=G22,G23=G91,G92=G24,G25=G93,G94=G26,G27=G95,G96=G28),G73,SUM(G11,G12,SUM(G83:G96),G49,G46,G42,G56,G57,G60)/(G99+1))</f>
        <v>0</v>
      </c>
      <c r="H97" s="136">
        <f>H71+H99-H29-H49-H56-H57-H60</f>
        <v>0</v>
      </c>
      <c r="I97" s="92">
        <f>IF(AND(I83=I15,I84=I16,I17=I85,I86=I18,I19=I87,I88=I20,I21=I89,I90=I22,I23=I91,I92=I24,I25=I93,I94=I26,I27=I95,I96=I28),I73,SUM(I11,I12,SUM(I83:I96),I49,I46,I42,I56,I57,I60)/(I99+1))</f>
        <v>0</v>
      </c>
      <c r="J97" s="136">
        <f>J71+J99-J29-J49-J56-J57-J60</f>
        <v>0</v>
      </c>
    </row>
    <row r="98" spans="1:10" s="3" customFormat="1" ht="15" customHeight="1" x14ac:dyDescent="0.3">
      <c r="A98" s="33"/>
      <c r="B98" s="130"/>
      <c r="C98" s="130"/>
      <c r="D98" s="130"/>
      <c r="E98" s="131"/>
      <c r="F98" s="132"/>
      <c r="G98" s="131"/>
      <c r="H98" s="132"/>
      <c r="I98" s="131"/>
      <c r="J98" s="132"/>
    </row>
    <row r="99" spans="1:10" x14ac:dyDescent="0.25">
      <c r="A99" s="7"/>
      <c r="B99" s="8"/>
      <c r="C99" s="8"/>
      <c r="D99" s="8"/>
      <c r="E99" s="134" t="e">
        <f>F97/F11-1</f>
        <v>#DIV/0!</v>
      </c>
      <c r="F99" s="135">
        <f>SUM(F83:F96)+F49+F56+F57+F60</f>
        <v>0</v>
      </c>
      <c r="G99" s="134" t="e">
        <f>H97/H11-1</f>
        <v>#DIV/0!</v>
      </c>
      <c r="H99" s="135">
        <f>SUM(H83:H96)+H49+H56+H57+H60</f>
        <v>0</v>
      </c>
      <c r="I99" s="134" t="e">
        <f>J97/J11-1</f>
        <v>#DIV/0!</v>
      </c>
      <c r="J99" s="135">
        <f>SUM(J83:J96)+J49+J56+J57+J60</f>
        <v>0</v>
      </c>
    </row>
    <row r="100" spans="1:10" ht="22.5" customHeight="1" x14ac:dyDescent="0.25">
      <c r="A100" s="93"/>
      <c r="B100" s="94" t="s">
        <v>102</v>
      </c>
      <c r="C100" s="95"/>
      <c r="D100" s="95"/>
      <c r="E100" s="89" t="s">
        <v>127</v>
      </c>
      <c r="F100" s="95"/>
      <c r="G100" s="95"/>
      <c r="H100" s="95"/>
      <c r="I100" s="95"/>
      <c r="J100" s="96"/>
    </row>
    <row r="101" spans="1:10" s="23" customFormat="1" ht="19.95" customHeight="1" x14ac:dyDescent="0.3">
      <c r="A101" s="106" t="s">
        <v>109</v>
      </c>
      <c r="B101" s="14" t="s">
        <v>100</v>
      </c>
      <c r="C101" s="15"/>
      <c r="D101" s="15"/>
      <c r="E101" s="80">
        <f>IF(F11&lt;&gt;0,F101/F11,0)</f>
        <v>0</v>
      </c>
      <c r="F101" s="22"/>
      <c r="G101" s="80">
        <f>IF(H11&lt;&gt;0,H101/H11,0)</f>
        <v>0</v>
      </c>
      <c r="H101" s="22"/>
      <c r="I101" s="80">
        <f>IF(J11&lt;&gt;0,J101/J11,0)</f>
        <v>0</v>
      </c>
      <c r="J101" s="22"/>
    </row>
    <row r="102" spans="1:10" s="23" customFormat="1" ht="19.95" customHeight="1" x14ac:dyDescent="0.3">
      <c r="A102" s="13"/>
      <c r="B102" s="14" t="s">
        <v>101</v>
      </c>
      <c r="C102" s="15"/>
      <c r="D102" s="15"/>
      <c r="E102" s="80">
        <f>IF(F71&lt;&gt;0,F102/F71,0)</f>
        <v>0</v>
      </c>
      <c r="F102" s="98">
        <f>IF(AND(F101&gt;0,F11&gt;0),F71*(E97*F101/F11+(100%-E97)),0)</f>
        <v>0</v>
      </c>
      <c r="G102" s="80">
        <f>IF(H71&lt;&gt;0,H102/H71,0)</f>
        <v>0</v>
      </c>
      <c r="H102" s="98">
        <f>IF(AND(H101&gt;0,H11&gt;0),H71*(G97*H101/H11+(100%-G97)),0)</f>
        <v>0</v>
      </c>
      <c r="I102" s="80">
        <f>IF(J71&lt;&gt;0,J102/J71,0)</f>
        <v>0</v>
      </c>
      <c r="J102" s="98">
        <f>IF(AND(J101&gt;0,J11&gt;0),J71*(I97*J101/J11+(100%-I97)),0)</f>
        <v>0</v>
      </c>
    </row>
    <row r="103" spans="1:10" s="23" customFormat="1" ht="22.2" customHeight="1" x14ac:dyDescent="0.3">
      <c r="A103" s="99" t="s">
        <v>128</v>
      </c>
      <c r="B103" s="145" t="s">
        <v>103</v>
      </c>
      <c r="C103" s="146"/>
      <c r="D103" s="147"/>
      <c r="E103" s="148">
        <f>IF(E75&gt;0,F102*E74+H102*G74+J102*I74,0)</f>
        <v>0</v>
      </c>
      <c r="F103" s="149"/>
      <c r="G103" s="149"/>
      <c r="H103" s="149"/>
      <c r="I103" s="149"/>
      <c r="J103" s="150"/>
    </row>
  </sheetData>
  <sheetProtection formatColumns="0" formatRows="0" autoFilter="0"/>
  <mergeCells count="16">
    <mergeCell ref="E75:J75"/>
    <mergeCell ref="B97:D97"/>
    <mergeCell ref="B103:D103"/>
    <mergeCell ref="E103:J103"/>
    <mergeCell ref="B49:D49"/>
    <mergeCell ref="B71:D71"/>
    <mergeCell ref="B72:D72"/>
    <mergeCell ref="B73:D73"/>
    <mergeCell ref="B74:D74"/>
    <mergeCell ref="B75:D75"/>
    <mergeCell ref="E3:H3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8B2A-F21E-49EC-893C-8D581533A042}">
  <sheetPr>
    <tabColor rgb="FF92D050"/>
    <pageSetUpPr fitToPage="1"/>
  </sheetPr>
  <dimension ref="A1:N103"/>
  <sheetViews>
    <sheetView showGridLines="0" zoomScaleNormal="100" workbookViewId="0">
      <selection activeCell="B15" sqref="B15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61" t="s">
        <v>131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146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13" t="s">
        <v>134</v>
      </c>
      <c r="B12" s="114" t="s">
        <v>135</v>
      </c>
      <c r="C12" s="15"/>
      <c r="D12" s="15"/>
      <c r="E12" s="115"/>
      <c r="F12" s="36">
        <f>IF(E12&gt;0,ROUND(F11*E12,2),0)</f>
        <v>0</v>
      </c>
      <c r="G12" s="115"/>
      <c r="H12" s="36">
        <f>IF(G12&gt;0,ROUND(H11*G12,2),0)</f>
        <v>0</v>
      </c>
      <c r="I12" s="115"/>
      <c r="J12" s="36">
        <f>IF(I12&gt;0,ROUND(J11*I12,2),0)</f>
        <v>0</v>
      </c>
    </row>
    <row r="13" spans="1:14" s="28" customFormat="1" ht="15.45" customHeight="1" x14ac:dyDescent="0.3">
      <c r="A13" s="24" t="s">
        <v>7</v>
      </c>
      <c r="B13" s="14" t="s">
        <v>8</v>
      </c>
      <c r="C13" s="15"/>
      <c r="D13" s="15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29" t="s">
        <v>6</v>
      </c>
      <c r="B14" s="30" t="s">
        <v>9</v>
      </c>
      <c r="C14" s="31"/>
      <c r="D14" s="31"/>
      <c r="E14" s="25"/>
      <c r="F14" s="26"/>
      <c r="G14" s="25"/>
      <c r="H14" s="26"/>
      <c r="I14" s="25"/>
      <c r="J14" s="27"/>
    </row>
    <row r="15" spans="1:14" s="28" customFormat="1" ht="15.45" customHeight="1" x14ac:dyDescent="0.3">
      <c r="A15" s="32" t="s">
        <v>10</v>
      </c>
      <c r="B15" s="33" t="s">
        <v>158</v>
      </c>
      <c r="C15" s="34"/>
      <c r="D15" s="34"/>
      <c r="E15" s="35"/>
      <c r="F15" s="36">
        <f>E15*F$11</f>
        <v>0</v>
      </c>
      <c r="G15" s="35"/>
      <c r="H15" s="36">
        <f>G15*H$11</f>
        <v>0</v>
      </c>
      <c r="I15" s="35"/>
      <c r="J15" s="36">
        <f>I15*J$11</f>
        <v>0</v>
      </c>
    </row>
    <row r="16" spans="1:14" s="28" customFormat="1" ht="15.45" customHeight="1" x14ac:dyDescent="0.25">
      <c r="A16" s="32"/>
      <c r="B16" s="33" t="s">
        <v>136</v>
      </c>
      <c r="C16" s="34"/>
      <c r="D16" s="34"/>
      <c r="E16" s="35"/>
      <c r="F16" s="36">
        <f>E16*F$12</f>
        <v>0</v>
      </c>
      <c r="G16" s="35"/>
      <c r="H16" s="36">
        <f>G16*H$12</f>
        <v>0</v>
      </c>
      <c r="I16" s="35"/>
      <c r="J16" s="36">
        <f>I16*J$12</f>
        <v>0</v>
      </c>
      <c r="M16" s="5"/>
      <c r="N16" s="5"/>
    </row>
    <row r="17" spans="1:14" s="23" customFormat="1" ht="15.45" customHeight="1" x14ac:dyDescent="0.25">
      <c r="A17" s="37" t="s">
        <v>12</v>
      </c>
      <c r="B17" s="30" t="s">
        <v>17</v>
      </c>
      <c r="C17" s="31"/>
      <c r="D17" s="31"/>
      <c r="E17" s="35"/>
      <c r="F17" s="36">
        <f>E17*F$11</f>
        <v>0</v>
      </c>
      <c r="G17" s="35"/>
      <c r="H17" s="36">
        <f>G17*H$11</f>
        <v>0</v>
      </c>
      <c r="I17" s="35"/>
      <c r="J17" s="36">
        <f>I17*J$11</f>
        <v>0</v>
      </c>
      <c r="M17" s="5"/>
      <c r="N17" s="5"/>
    </row>
    <row r="18" spans="1:14" s="28" customFormat="1" ht="15.45" customHeight="1" x14ac:dyDescent="0.25">
      <c r="A18" s="37"/>
      <c r="B18" s="30" t="s">
        <v>137</v>
      </c>
      <c r="C18" s="31"/>
      <c r="D18" s="31"/>
      <c r="E18" s="35"/>
      <c r="F18" s="36">
        <f>E18*F$12</f>
        <v>0</v>
      </c>
      <c r="G18" s="35"/>
      <c r="H18" s="36">
        <f>G18*H$12</f>
        <v>0</v>
      </c>
      <c r="I18" s="35"/>
      <c r="J18" s="36">
        <f>I18*J$12</f>
        <v>0</v>
      </c>
      <c r="M18" s="5"/>
      <c r="N18" s="5"/>
    </row>
    <row r="19" spans="1:14" s="28" customFormat="1" ht="15.45" customHeight="1" x14ac:dyDescent="0.3">
      <c r="A19" s="37" t="s">
        <v>13</v>
      </c>
      <c r="B19" s="30" t="s">
        <v>18</v>
      </c>
      <c r="C19" s="31"/>
      <c r="D19" s="31"/>
      <c r="E19" s="35"/>
      <c r="F19" s="36">
        <f>E19*F$11</f>
        <v>0</v>
      </c>
      <c r="G19" s="35"/>
      <c r="H19" s="36">
        <f>G19*H$11</f>
        <v>0</v>
      </c>
      <c r="I19" s="35"/>
      <c r="J19" s="36">
        <f>I19*J$11</f>
        <v>0</v>
      </c>
    </row>
    <row r="20" spans="1:14" s="28" customFormat="1" ht="15.45" customHeight="1" x14ac:dyDescent="0.3">
      <c r="A20" s="37"/>
      <c r="B20" s="30" t="s">
        <v>138</v>
      </c>
      <c r="C20" s="31"/>
      <c r="D20" s="31"/>
      <c r="E20" s="35"/>
      <c r="F20" s="36">
        <f>E20*F$12</f>
        <v>0</v>
      </c>
      <c r="G20" s="35"/>
      <c r="H20" s="36">
        <f>G20*H$12</f>
        <v>0</v>
      </c>
      <c r="I20" s="35"/>
      <c r="J20" s="36">
        <f>I20*J$12</f>
        <v>0</v>
      </c>
    </row>
    <row r="21" spans="1:14" s="28" customFormat="1" ht="15.45" customHeight="1" x14ac:dyDescent="0.3">
      <c r="A21" s="37" t="s">
        <v>75</v>
      </c>
      <c r="B21" s="30" t="s">
        <v>19</v>
      </c>
      <c r="C21" s="31"/>
      <c r="D21" s="31"/>
      <c r="E21" s="35"/>
      <c r="F21" s="36">
        <f>E21*F$11</f>
        <v>0</v>
      </c>
      <c r="G21" s="35"/>
      <c r="H21" s="36">
        <f>G21*H$11</f>
        <v>0</v>
      </c>
      <c r="I21" s="35"/>
      <c r="J21" s="36">
        <f>I21*J$11</f>
        <v>0</v>
      </c>
    </row>
    <row r="22" spans="1:14" s="28" customFormat="1" ht="15.45" customHeight="1" x14ac:dyDescent="0.3">
      <c r="A22" s="37"/>
      <c r="B22" s="30" t="s">
        <v>139</v>
      </c>
      <c r="C22" s="31"/>
      <c r="D22" s="31"/>
      <c r="E22" s="35"/>
      <c r="F22" s="36">
        <f>E22*F$12</f>
        <v>0</v>
      </c>
      <c r="G22" s="35"/>
      <c r="H22" s="36">
        <f>G22*H$12</f>
        <v>0</v>
      </c>
      <c r="I22" s="35"/>
      <c r="J22" s="36">
        <f>I22*J$12</f>
        <v>0</v>
      </c>
    </row>
    <row r="23" spans="1:14" s="28" customFormat="1" ht="15.45" customHeight="1" x14ac:dyDescent="0.3">
      <c r="A23" s="37" t="s">
        <v>14</v>
      </c>
      <c r="B23" s="30" t="s">
        <v>20</v>
      </c>
      <c r="C23" s="31"/>
      <c r="D23" s="31"/>
      <c r="E23" s="35"/>
      <c r="F23" s="36">
        <f>E23*F$11</f>
        <v>0</v>
      </c>
      <c r="G23" s="35"/>
      <c r="H23" s="36">
        <f>G23*H$11</f>
        <v>0</v>
      </c>
      <c r="I23" s="35"/>
      <c r="J23" s="36">
        <f>I23*J$11</f>
        <v>0</v>
      </c>
    </row>
    <row r="24" spans="1:14" s="23" customFormat="1" ht="15.45" customHeight="1" x14ac:dyDescent="0.3">
      <c r="A24" s="37"/>
      <c r="B24" s="30" t="s">
        <v>140</v>
      </c>
      <c r="C24" s="31"/>
      <c r="D24" s="31"/>
      <c r="E24" s="35"/>
      <c r="F24" s="36">
        <f>E24*F$12</f>
        <v>0</v>
      </c>
      <c r="G24" s="35"/>
      <c r="H24" s="36">
        <f>G24*H$12</f>
        <v>0</v>
      </c>
      <c r="I24" s="35"/>
      <c r="J24" s="36">
        <f>I24*J$12</f>
        <v>0</v>
      </c>
    </row>
    <row r="25" spans="1:14" s="23" customFormat="1" ht="15.45" customHeight="1" x14ac:dyDescent="0.3">
      <c r="A25" s="37" t="s">
        <v>15</v>
      </c>
      <c r="B25" s="30" t="s">
        <v>21</v>
      </c>
      <c r="C25" s="31"/>
      <c r="D25" s="31"/>
      <c r="E25" s="35"/>
      <c r="F25" s="36">
        <f>E25*F$11</f>
        <v>0</v>
      </c>
      <c r="G25" s="35"/>
      <c r="H25" s="36">
        <f>G25*H$11</f>
        <v>0</v>
      </c>
      <c r="I25" s="35"/>
      <c r="J25" s="36">
        <f>I25*J$11</f>
        <v>0</v>
      </c>
    </row>
    <row r="26" spans="1:14" s="23" customFormat="1" ht="15.45" customHeight="1" x14ac:dyDescent="0.3">
      <c r="A26" s="38"/>
      <c r="B26" s="30" t="s">
        <v>141</v>
      </c>
      <c r="C26" s="2"/>
      <c r="D26" s="2"/>
      <c r="E26" s="35"/>
      <c r="F26" s="36">
        <f>E26*F$12</f>
        <v>0</v>
      </c>
      <c r="G26" s="35"/>
      <c r="H26" s="36">
        <f>G26*H$12</f>
        <v>0</v>
      </c>
      <c r="I26" s="35"/>
      <c r="J26" s="36">
        <f>I26*J$12</f>
        <v>0</v>
      </c>
    </row>
    <row r="27" spans="1:14" s="28" customFormat="1" ht="15.45" customHeight="1" x14ac:dyDescent="0.3">
      <c r="A27" s="38" t="s">
        <v>16</v>
      </c>
      <c r="B27" s="39" t="s">
        <v>22</v>
      </c>
      <c r="C27" s="2"/>
      <c r="D27" s="2"/>
      <c r="E27" s="35"/>
      <c r="F27" s="36">
        <f>E27*F$11</f>
        <v>0</v>
      </c>
      <c r="G27" s="35"/>
      <c r="H27" s="36">
        <f>G27*H$11</f>
        <v>0</v>
      </c>
      <c r="I27" s="35"/>
      <c r="J27" s="36">
        <f>I27*J$11</f>
        <v>0</v>
      </c>
    </row>
    <row r="28" spans="1:14" s="23" customFormat="1" ht="15.45" customHeight="1" x14ac:dyDescent="0.3">
      <c r="A28" s="38"/>
      <c r="B28" s="39" t="s">
        <v>142</v>
      </c>
      <c r="C28" s="2"/>
      <c r="D28" s="2"/>
      <c r="E28" s="35"/>
      <c r="F28" s="36">
        <f>E28*F$12</f>
        <v>0</v>
      </c>
      <c r="G28" s="35"/>
      <c r="H28" s="36">
        <f>G28*H$12</f>
        <v>0</v>
      </c>
      <c r="I28" s="35"/>
      <c r="J28" s="36">
        <f>I28*J$12</f>
        <v>0</v>
      </c>
    </row>
    <row r="29" spans="1:14" s="28" customFormat="1" ht="15.45" customHeight="1" x14ac:dyDescent="0.3">
      <c r="A29" s="40"/>
      <c r="B29" s="41" t="s">
        <v>23</v>
      </c>
      <c r="C29" s="42"/>
      <c r="D29" s="42"/>
      <c r="E29" s="43"/>
      <c r="F29" s="44">
        <f>SUM(F15:F28)</f>
        <v>0</v>
      </c>
      <c r="G29" s="43"/>
      <c r="H29" s="44">
        <f>SUM(H15:H28)</f>
        <v>0</v>
      </c>
      <c r="I29" s="43"/>
      <c r="J29" s="44">
        <f>SUM(J15:J28)</f>
        <v>0</v>
      </c>
    </row>
    <row r="30" spans="1:14" s="28" customFormat="1" ht="15.45" customHeight="1" x14ac:dyDescent="0.3">
      <c r="A30" s="40"/>
      <c r="B30" s="41" t="s">
        <v>143</v>
      </c>
      <c r="C30" s="42"/>
      <c r="D30" s="42"/>
      <c r="E30" s="43">
        <f>IF($F$11&lt;&gt;0,F29/$F$11,0)</f>
        <v>0</v>
      </c>
      <c r="F30" s="44"/>
      <c r="G30" s="43">
        <f>IF($H$11&lt;&gt;0,H29/$H$11,0)</f>
        <v>0</v>
      </c>
      <c r="H30" s="44"/>
      <c r="I30" s="43">
        <f>IF($J$11&lt;&gt;0,J29/$J$11,0)</f>
        <v>0</v>
      </c>
      <c r="J30" s="44"/>
    </row>
    <row r="31" spans="1:14" s="28" customFormat="1" ht="15.45" customHeight="1" x14ac:dyDescent="0.3">
      <c r="A31" s="29" t="s">
        <v>92</v>
      </c>
      <c r="B31" s="34" t="s">
        <v>24</v>
      </c>
      <c r="C31" s="3"/>
      <c r="D31" s="3"/>
      <c r="E31" s="116"/>
      <c r="F31" s="117"/>
      <c r="G31" s="116"/>
      <c r="H31" s="25"/>
      <c r="I31" s="26"/>
      <c r="J31" s="118"/>
    </row>
    <row r="32" spans="1:14" s="28" customFormat="1" ht="15.45" customHeight="1" x14ac:dyDescent="0.3">
      <c r="A32" s="38" t="s">
        <v>34</v>
      </c>
      <c r="B32" s="2" t="s">
        <v>25</v>
      </c>
      <c r="C32" s="2"/>
      <c r="D32" s="2"/>
      <c r="E32" s="35"/>
      <c r="F32" s="36">
        <f t="shared" ref="F32:F41" si="0">E32*F$11</f>
        <v>0</v>
      </c>
      <c r="G32" s="35"/>
      <c r="H32" s="36">
        <f t="shared" ref="H32:H41" si="1">G32*H$11</f>
        <v>0</v>
      </c>
      <c r="I32" s="35"/>
      <c r="J32" s="36">
        <f t="shared" ref="J32:J41" si="2">I32*J$11</f>
        <v>0</v>
      </c>
    </row>
    <row r="33" spans="1:10" s="28" customFormat="1" ht="15.45" customHeight="1" x14ac:dyDescent="0.3">
      <c r="A33" s="32"/>
      <c r="B33" s="30" t="s">
        <v>26</v>
      </c>
      <c r="C33" s="31"/>
      <c r="D33" s="31"/>
      <c r="E33" s="35"/>
      <c r="F33" s="36">
        <f t="shared" si="0"/>
        <v>0</v>
      </c>
      <c r="G33" s="35"/>
      <c r="H33" s="36">
        <f t="shared" si="1"/>
        <v>0</v>
      </c>
      <c r="I33" s="35"/>
      <c r="J33" s="36">
        <f t="shared" si="2"/>
        <v>0</v>
      </c>
    </row>
    <row r="34" spans="1:10" s="28" customFormat="1" ht="15.45" customHeight="1" x14ac:dyDescent="0.3">
      <c r="A34" s="38" t="s">
        <v>35</v>
      </c>
      <c r="B34" s="119" t="s">
        <v>144</v>
      </c>
      <c r="C34" s="31"/>
      <c r="D34" s="31"/>
      <c r="E34" s="35"/>
      <c r="F34" s="36">
        <f t="shared" si="0"/>
        <v>0</v>
      </c>
      <c r="G34" s="35"/>
      <c r="H34" s="36">
        <f t="shared" si="1"/>
        <v>0</v>
      </c>
      <c r="I34" s="35"/>
      <c r="J34" s="36">
        <f t="shared" si="2"/>
        <v>0</v>
      </c>
    </row>
    <row r="35" spans="1:10" s="28" customFormat="1" ht="15.45" customHeight="1" x14ac:dyDescent="0.3">
      <c r="A35" s="32"/>
      <c r="B35" s="34" t="s">
        <v>27</v>
      </c>
      <c r="C35" s="34"/>
      <c r="D35" s="34"/>
      <c r="E35" s="35"/>
      <c r="F35" s="36">
        <f t="shared" si="0"/>
        <v>0</v>
      </c>
      <c r="G35" s="35"/>
      <c r="H35" s="36">
        <f t="shared" si="1"/>
        <v>0</v>
      </c>
      <c r="I35" s="35"/>
      <c r="J35" s="36">
        <f t="shared" si="2"/>
        <v>0</v>
      </c>
    </row>
    <row r="36" spans="1:10" s="28" customFormat="1" ht="15.45" customHeight="1" x14ac:dyDescent="0.3">
      <c r="A36" s="38" t="s">
        <v>36</v>
      </c>
      <c r="B36" s="31" t="s">
        <v>28</v>
      </c>
      <c r="C36" s="31"/>
      <c r="D36" s="31"/>
      <c r="E36" s="35"/>
      <c r="F36" s="36">
        <f t="shared" si="0"/>
        <v>0</v>
      </c>
      <c r="G36" s="35"/>
      <c r="H36" s="36">
        <f t="shared" si="1"/>
        <v>0</v>
      </c>
      <c r="I36" s="35"/>
      <c r="J36" s="36">
        <f t="shared" si="2"/>
        <v>0</v>
      </c>
    </row>
    <row r="37" spans="1:10" s="28" customFormat="1" ht="15.45" customHeight="1" x14ac:dyDescent="0.3">
      <c r="A37" s="32" t="s">
        <v>38</v>
      </c>
      <c r="B37" s="31" t="s">
        <v>29</v>
      </c>
      <c r="C37" s="31"/>
      <c r="D37" s="31"/>
      <c r="E37" s="35"/>
      <c r="F37" s="36">
        <f t="shared" si="0"/>
        <v>0</v>
      </c>
      <c r="G37" s="35"/>
      <c r="H37" s="36">
        <f t="shared" si="1"/>
        <v>0</v>
      </c>
      <c r="I37" s="35"/>
      <c r="J37" s="36">
        <f t="shared" si="2"/>
        <v>0</v>
      </c>
    </row>
    <row r="38" spans="1:10" s="23" customFormat="1" ht="15.45" customHeight="1" x14ac:dyDescent="0.3">
      <c r="A38" s="38" t="s">
        <v>37</v>
      </c>
      <c r="B38" s="30" t="s">
        <v>30</v>
      </c>
      <c r="C38" s="31"/>
      <c r="D38" s="31"/>
      <c r="E38" s="35"/>
      <c r="F38" s="36">
        <f t="shared" si="0"/>
        <v>0</v>
      </c>
      <c r="G38" s="35"/>
      <c r="H38" s="36">
        <f t="shared" si="1"/>
        <v>0</v>
      </c>
      <c r="I38" s="35"/>
      <c r="J38" s="36">
        <f t="shared" si="2"/>
        <v>0</v>
      </c>
    </row>
    <row r="39" spans="1:10" s="23" customFormat="1" ht="15.45" customHeight="1" x14ac:dyDescent="0.3">
      <c r="A39" s="32"/>
      <c r="B39" s="45" t="s">
        <v>39</v>
      </c>
      <c r="C39" s="45"/>
      <c r="D39" s="45"/>
      <c r="E39" s="35"/>
      <c r="F39" s="36">
        <f t="shared" si="0"/>
        <v>0</v>
      </c>
      <c r="G39" s="35"/>
      <c r="H39" s="36">
        <f t="shared" si="1"/>
        <v>0</v>
      </c>
      <c r="I39" s="35"/>
      <c r="J39" s="36">
        <f t="shared" si="2"/>
        <v>0</v>
      </c>
    </row>
    <row r="40" spans="1:10" s="23" customFormat="1" ht="24.75" customHeight="1" x14ac:dyDescent="0.3">
      <c r="A40" s="38" t="s">
        <v>40</v>
      </c>
      <c r="B40" s="46" t="s">
        <v>4</v>
      </c>
      <c r="C40" s="47"/>
      <c r="D40" s="47"/>
      <c r="E40" s="35"/>
      <c r="F40" s="36">
        <f t="shared" si="0"/>
        <v>0</v>
      </c>
      <c r="G40" s="35"/>
      <c r="H40" s="36">
        <f t="shared" si="1"/>
        <v>0</v>
      </c>
      <c r="I40" s="35"/>
      <c r="J40" s="36">
        <f t="shared" si="2"/>
        <v>0</v>
      </c>
    </row>
    <row r="41" spans="1:10" s="23" customFormat="1" ht="15.45" customHeight="1" x14ac:dyDescent="0.3">
      <c r="A41" s="48" t="s">
        <v>38</v>
      </c>
      <c r="B41" s="49" t="s">
        <v>31</v>
      </c>
      <c r="C41" s="49"/>
      <c r="D41" s="49"/>
      <c r="E41" s="35"/>
      <c r="F41" s="36">
        <f t="shared" si="0"/>
        <v>0</v>
      </c>
      <c r="G41" s="35"/>
      <c r="H41" s="36">
        <f t="shared" si="1"/>
        <v>0</v>
      </c>
      <c r="I41" s="35"/>
      <c r="J41" s="36">
        <f t="shared" si="2"/>
        <v>0</v>
      </c>
    </row>
    <row r="42" spans="1:10" s="23" customFormat="1" ht="15.45" customHeight="1" x14ac:dyDescent="0.3">
      <c r="A42" s="40"/>
      <c r="B42" s="41" t="s">
        <v>32</v>
      </c>
      <c r="C42" s="42"/>
      <c r="D42" s="42"/>
      <c r="E42" s="43">
        <f t="shared" ref="E42:J42" si="3">SUM(E32:E41)</f>
        <v>0</v>
      </c>
      <c r="F42" s="44">
        <f t="shared" si="3"/>
        <v>0</v>
      </c>
      <c r="G42" s="43">
        <f t="shared" si="3"/>
        <v>0</v>
      </c>
      <c r="H42" s="44">
        <f t="shared" si="3"/>
        <v>0</v>
      </c>
      <c r="I42" s="43">
        <f t="shared" si="3"/>
        <v>0</v>
      </c>
      <c r="J42" s="44">
        <f t="shared" si="3"/>
        <v>0</v>
      </c>
    </row>
    <row r="43" spans="1:10" s="23" customFormat="1" ht="15.45" customHeight="1" x14ac:dyDescent="0.3">
      <c r="A43" s="50" t="s">
        <v>41</v>
      </c>
      <c r="B43" s="46" t="s">
        <v>33</v>
      </c>
      <c r="C43" s="49"/>
      <c r="D43" s="49"/>
      <c r="E43" s="116"/>
      <c r="F43" s="117"/>
      <c r="G43" s="116"/>
      <c r="H43" s="25"/>
      <c r="I43" s="26"/>
      <c r="J43" s="118"/>
    </row>
    <row r="44" spans="1:10" s="23" customFormat="1" ht="15.45" customHeight="1" x14ac:dyDescent="0.3">
      <c r="A44" s="37" t="s">
        <v>42</v>
      </c>
      <c r="B44" s="46" t="s">
        <v>72</v>
      </c>
      <c r="C44" s="47"/>
      <c r="D44" s="47"/>
      <c r="E44" s="35"/>
      <c r="F44" s="36">
        <f>E44*F$11</f>
        <v>0</v>
      </c>
      <c r="G44" s="35"/>
      <c r="H44" s="36">
        <f>ROUND(G44*H$11,2)</f>
        <v>0</v>
      </c>
      <c r="I44" s="35"/>
      <c r="J44" s="36">
        <f>ROUND(I44*J$11,2)</f>
        <v>0</v>
      </c>
    </row>
    <row r="45" spans="1:10" s="23" customFormat="1" ht="15.45" customHeight="1" x14ac:dyDescent="0.3">
      <c r="A45" s="48" t="s">
        <v>43</v>
      </c>
      <c r="B45" s="49" t="s">
        <v>44</v>
      </c>
      <c r="C45" s="49"/>
      <c r="D45" s="49"/>
      <c r="E45" s="120"/>
      <c r="F45" s="36">
        <f>E45*F$11</f>
        <v>0</v>
      </c>
      <c r="G45" s="120"/>
      <c r="H45" s="121">
        <f>ROUND(G45*H$11,2)</f>
        <v>0</v>
      </c>
      <c r="I45" s="120"/>
      <c r="J45" s="121">
        <f>ROUND(I45*J$11,2)</f>
        <v>0</v>
      </c>
    </row>
    <row r="46" spans="1:10" s="23" customFormat="1" ht="15.45" customHeight="1" x14ac:dyDescent="0.3">
      <c r="A46" s="40"/>
      <c r="B46" s="41" t="s">
        <v>90</v>
      </c>
      <c r="C46" s="42"/>
      <c r="D46" s="42"/>
      <c r="E46" s="43">
        <f t="shared" ref="E46:J46" si="4">SUM(E44:E45)</f>
        <v>0</v>
      </c>
      <c r="F46" s="44">
        <f t="shared" si="4"/>
        <v>0</v>
      </c>
      <c r="G46" s="43">
        <f t="shared" si="4"/>
        <v>0</v>
      </c>
      <c r="H46" s="44">
        <f t="shared" si="4"/>
        <v>0</v>
      </c>
      <c r="I46" s="43">
        <f t="shared" si="4"/>
        <v>0</v>
      </c>
      <c r="J46" s="44">
        <f t="shared" si="4"/>
        <v>0</v>
      </c>
    </row>
    <row r="47" spans="1:10" s="23" customFormat="1" ht="15.45" customHeight="1" x14ac:dyDescent="0.3">
      <c r="A47" s="51"/>
      <c r="B47" s="52" t="s">
        <v>45</v>
      </c>
      <c r="C47" s="53"/>
      <c r="D47" s="53"/>
      <c r="E47" s="54">
        <f>SUM(E30,E42,E46)</f>
        <v>0</v>
      </c>
      <c r="F47" s="55">
        <f>SUM(F29,F42,F46)</f>
        <v>0</v>
      </c>
      <c r="G47" s="54">
        <f>SUM(G30,G42,G46)</f>
        <v>0</v>
      </c>
      <c r="H47" s="55">
        <f>SUM(H29,H42,H46)</f>
        <v>0</v>
      </c>
      <c r="I47" s="54">
        <f>SUM(I30,I42,I46)</f>
        <v>0</v>
      </c>
      <c r="J47" s="55">
        <f>SUM(J29,J42,J46)</f>
        <v>0</v>
      </c>
    </row>
    <row r="48" spans="1:10" s="23" customFormat="1" ht="15.45" customHeight="1" x14ac:dyDescent="0.3">
      <c r="A48" s="13" t="s">
        <v>48</v>
      </c>
      <c r="B48" s="56" t="s">
        <v>46</v>
      </c>
      <c r="C48" s="57"/>
      <c r="D48" s="57"/>
      <c r="E48" s="25"/>
      <c r="F48" s="117"/>
      <c r="G48" s="25"/>
      <c r="H48" s="25"/>
      <c r="I48" s="26"/>
      <c r="J48" s="122"/>
    </row>
    <row r="49" spans="1:12" s="23" customFormat="1" ht="27.75" customHeight="1" x14ac:dyDescent="0.3">
      <c r="A49" s="29" t="s">
        <v>47</v>
      </c>
      <c r="B49" s="143" t="s">
        <v>85</v>
      </c>
      <c r="C49" s="144"/>
      <c r="D49" s="151"/>
      <c r="E49" s="35"/>
      <c r="F49" s="36">
        <f>E49*F$11</f>
        <v>0</v>
      </c>
      <c r="G49" s="35"/>
      <c r="H49" s="36">
        <f>ROUND(G49*H$11,2)</f>
        <v>0</v>
      </c>
      <c r="I49" s="35"/>
      <c r="J49" s="36">
        <f>ROUND(I49*J$11,2)</f>
        <v>0</v>
      </c>
    </row>
    <row r="50" spans="1:12" s="23" customFormat="1" ht="15.45" customHeight="1" x14ac:dyDescent="0.3">
      <c r="A50" s="29" t="s">
        <v>76</v>
      </c>
      <c r="B50" s="46" t="s">
        <v>49</v>
      </c>
      <c r="C50" s="47"/>
      <c r="D50" s="47"/>
      <c r="E50" s="35"/>
      <c r="F50" s="36">
        <f>E50*F$11</f>
        <v>0</v>
      </c>
      <c r="G50" s="35"/>
      <c r="H50" s="36">
        <f>ROUND(G50*H$11,2)</f>
        <v>0</v>
      </c>
      <c r="I50" s="35"/>
      <c r="J50" s="36">
        <f>ROUND(I50*J$11,2)</f>
        <v>0</v>
      </c>
    </row>
    <row r="51" spans="1:12" s="23" customFormat="1" ht="15.45" customHeight="1" x14ac:dyDescent="0.3">
      <c r="A51" s="29" t="s">
        <v>77</v>
      </c>
      <c r="B51" s="46" t="s">
        <v>74</v>
      </c>
      <c r="C51" s="47"/>
      <c r="D51" s="47"/>
      <c r="E51" s="35"/>
      <c r="F51" s="36">
        <f>E51*F$11</f>
        <v>0</v>
      </c>
      <c r="G51" s="35"/>
      <c r="H51" s="36">
        <f>ROUND(G51*H$11,2)</f>
        <v>0</v>
      </c>
      <c r="I51" s="35"/>
      <c r="J51" s="36">
        <f>ROUND(I51*J$11,2)</f>
        <v>0</v>
      </c>
    </row>
    <row r="52" spans="1:12" s="23" customFormat="1" ht="15.45" customHeight="1" x14ac:dyDescent="0.3">
      <c r="A52" s="58" t="s">
        <v>50</v>
      </c>
      <c r="B52" s="59" t="s">
        <v>51</v>
      </c>
      <c r="C52" s="60"/>
      <c r="D52" s="60"/>
      <c r="E52" s="35"/>
      <c r="F52" s="36">
        <f>E52*F$11</f>
        <v>0</v>
      </c>
      <c r="G52" s="35"/>
      <c r="H52" s="36">
        <f>ROUND(G52*H$11,2)</f>
        <v>0</v>
      </c>
      <c r="I52" s="35"/>
      <c r="J52" s="36">
        <f>ROUND(I52*J$11,2)</f>
        <v>0</v>
      </c>
    </row>
    <row r="53" spans="1:12" s="23" customFormat="1" ht="25.5" customHeight="1" x14ac:dyDescent="0.3">
      <c r="A53" s="61"/>
      <c r="B53" s="62" t="s">
        <v>88</v>
      </c>
      <c r="C53" s="63"/>
      <c r="D53" s="63"/>
      <c r="E53" s="54">
        <f t="shared" ref="E53:J53" si="5">SUM(E49:E52)</f>
        <v>0</v>
      </c>
      <c r="F53" s="64">
        <f t="shared" si="5"/>
        <v>0</v>
      </c>
      <c r="G53" s="54">
        <f t="shared" si="5"/>
        <v>0</v>
      </c>
      <c r="H53" s="64">
        <f t="shared" si="5"/>
        <v>0</v>
      </c>
      <c r="I53" s="54">
        <f t="shared" si="5"/>
        <v>0</v>
      </c>
      <c r="J53" s="64">
        <f t="shared" si="5"/>
        <v>0</v>
      </c>
    </row>
    <row r="54" spans="1:12" s="23" customFormat="1" ht="15.45" customHeight="1" x14ac:dyDescent="0.3">
      <c r="A54" s="65" t="s">
        <v>54</v>
      </c>
      <c r="B54" s="66" t="s">
        <v>52</v>
      </c>
      <c r="C54" s="67"/>
      <c r="D54" s="67"/>
      <c r="E54" s="123"/>
      <c r="F54" s="117"/>
      <c r="G54" s="123"/>
      <c r="H54" s="25"/>
      <c r="I54" s="26"/>
      <c r="J54" s="124"/>
    </row>
    <row r="55" spans="1:12" s="23" customFormat="1" ht="15.45" customHeight="1" x14ac:dyDescent="0.3">
      <c r="A55" s="29" t="s">
        <v>53</v>
      </c>
      <c r="B55" s="46" t="s">
        <v>55</v>
      </c>
      <c r="C55" s="47"/>
      <c r="D55" s="47"/>
      <c r="E55" s="25"/>
      <c r="F55" s="117"/>
      <c r="G55" s="25"/>
      <c r="H55" s="25"/>
      <c r="I55" s="26"/>
      <c r="J55" s="122"/>
    </row>
    <row r="56" spans="1:12" s="23" customFormat="1" x14ac:dyDescent="0.3">
      <c r="A56" s="37" t="s">
        <v>78</v>
      </c>
      <c r="B56" s="46" t="s">
        <v>86</v>
      </c>
      <c r="C56" s="47"/>
      <c r="D56" s="47"/>
      <c r="E56" s="35"/>
      <c r="F56" s="36">
        <f>E56*F$11</f>
        <v>0</v>
      </c>
      <c r="G56" s="35"/>
      <c r="H56" s="36">
        <f>G56*H$11</f>
        <v>0</v>
      </c>
      <c r="I56" s="35"/>
      <c r="J56" s="36">
        <f>I56*J$11</f>
        <v>0</v>
      </c>
    </row>
    <row r="57" spans="1:12" s="23" customFormat="1" x14ac:dyDescent="0.3">
      <c r="A57" s="37" t="s">
        <v>79</v>
      </c>
      <c r="B57" s="46" t="s">
        <v>87</v>
      </c>
      <c r="C57" s="47"/>
      <c r="D57" s="47"/>
      <c r="E57" s="35"/>
      <c r="F57" s="36">
        <f>E57*F$11</f>
        <v>0</v>
      </c>
      <c r="G57" s="35"/>
      <c r="H57" s="36">
        <f>G57*H$11</f>
        <v>0</v>
      </c>
      <c r="I57" s="35"/>
      <c r="J57" s="36">
        <f>I57*J$11</f>
        <v>0</v>
      </c>
    </row>
    <row r="58" spans="1:12" s="23" customFormat="1" x14ac:dyDescent="0.3">
      <c r="A58" s="29" t="s">
        <v>56</v>
      </c>
      <c r="B58" s="3" t="s">
        <v>61</v>
      </c>
      <c r="C58" s="3"/>
      <c r="D58" s="3"/>
      <c r="E58" s="35"/>
      <c r="F58" s="36">
        <f>E58*F$11</f>
        <v>0</v>
      </c>
      <c r="G58" s="35"/>
      <c r="H58" s="36">
        <f>G58*H$11</f>
        <v>0</v>
      </c>
      <c r="I58" s="35"/>
      <c r="J58" s="36">
        <f>I58*J$11</f>
        <v>0</v>
      </c>
    </row>
    <row r="59" spans="1:12" s="23" customFormat="1" x14ac:dyDescent="0.3">
      <c r="A59" s="29" t="s">
        <v>57</v>
      </c>
      <c r="B59" s="68" t="s">
        <v>62</v>
      </c>
      <c r="C59" s="69"/>
      <c r="D59" s="69"/>
      <c r="E59" s="25"/>
      <c r="F59" s="117"/>
      <c r="G59" s="25"/>
      <c r="H59" s="25"/>
      <c r="I59" s="26"/>
      <c r="J59" s="122"/>
    </row>
    <row r="60" spans="1:12" s="23" customFormat="1" x14ac:dyDescent="0.3">
      <c r="A60" s="37" t="s">
        <v>58</v>
      </c>
      <c r="B60" s="46" t="s">
        <v>89</v>
      </c>
      <c r="C60" s="47"/>
      <c r="D60" s="47"/>
      <c r="E60" s="35"/>
      <c r="F60" s="36">
        <f t="shared" ref="F60:F66" si="6">E60*F$11</f>
        <v>0</v>
      </c>
      <c r="G60" s="35"/>
      <c r="H60" s="36">
        <f t="shared" ref="H60:H66" si="7">G60*H$11</f>
        <v>0</v>
      </c>
      <c r="I60" s="35"/>
      <c r="J60" s="36">
        <f t="shared" ref="J60:J66" si="8">I60*J$11</f>
        <v>0</v>
      </c>
    </row>
    <row r="61" spans="1:12" s="23" customFormat="1" x14ac:dyDescent="0.3">
      <c r="A61" s="37" t="s">
        <v>59</v>
      </c>
      <c r="B61" s="46" t="s">
        <v>71</v>
      </c>
      <c r="C61" s="47"/>
      <c r="D61" s="47"/>
      <c r="E61" s="35"/>
      <c r="F61" s="36">
        <f t="shared" si="6"/>
        <v>0</v>
      </c>
      <c r="G61" s="35"/>
      <c r="H61" s="36">
        <f t="shared" si="7"/>
        <v>0</v>
      </c>
      <c r="I61" s="35"/>
      <c r="J61" s="36">
        <f t="shared" si="8"/>
        <v>0</v>
      </c>
    </row>
    <row r="62" spans="1:12" s="23" customFormat="1" x14ac:dyDescent="0.3">
      <c r="A62" s="29" t="s">
        <v>60</v>
      </c>
      <c r="B62" s="46" t="s">
        <v>63</v>
      </c>
      <c r="C62" s="47"/>
      <c r="D62" s="47"/>
      <c r="E62" s="35"/>
      <c r="F62" s="36">
        <f t="shared" si="6"/>
        <v>0</v>
      </c>
      <c r="G62" s="35"/>
      <c r="H62" s="36">
        <f t="shared" si="7"/>
        <v>0</v>
      </c>
      <c r="I62" s="35"/>
      <c r="J62" s="36">
        <f t="shared" si="8"/>
        <v>0</v>
      </c>
    </row>
    <row r="63" spans="1:12" s="23" customFormat="1" x14ac:dyDescent="0.3">
      <c r="A63" s="29" t="s">
        <v>80</v>
      </c>
      <c r="B63" s="46" t="s">
        <v>65</v>
      </c>
      <c r="C63" s="47"/>
      <c r="D63" s="47"/>
      <c r="E63" s="35"/>
      <c r="F63" s="36">
        <f t="shared" si="6"/>
        <v>0</v>
      </c>
      <c r="G63" s="35"/>
      <c r="H63" s="36">
        <f t="shared" si="7"/>
        <v>0</v>
      </c>
      <c r="I63" s="35"/>
      <c r="J63" s="36">
        <f t="shared" si="8"/>
        <v>0</v>
      </c>
    </row>
    <row r="64" spans="1:12" s="23" customFormat="1" x14ac:dyDescent="0.3">
      <c r="A64" s="29" t="s">
        <v>81</v>
      </c>
      <c r="B64" s="46" t="s">
        <v>64</v>
      </c>
      <c r="C64" s="47"/>
      <c r="D64" s="47"/>
      <c r="E64" s="35"/>
      <c r="F64" s="36">
        <f t="shared" si="6"/>
        <v>0</v>
      </c>
      <c r="G64" s="35"/>
      <c r="H64" s="36">
        <f t="shared" si="7"/>
        <v>0</v>
      </c>
      <c r="I64" s="35"/>
      <c r="J64" s="36">
        <f t="shared" si="8"/>
        <v>0</v>
      </c>
      <c r="L64" s="81"/>
    </row>
    <row r="65" spans="1:10" s="23" customFormat="1" x14ac:dyDescent="0.3">
      <c r="A65" s="29" t="s">
        <v>82</v>
      </c>
      <c r="B65" s="46" t="s">
        <v>70</v>
      </c>
      <c r="C65" s="47"/>
      <c r="D65" s="47"/>
      <c r="E65" s="35"/>
      <c r="F65" s="36">
        <f t="shared" si="6"/>
        <v>0</v>
      </c>
      <c r="G65" s="35"/>
      <c r="H65" s="36">
        <f t="shared" si="7"/>
        <v>0</v>
      </c>
      <c r="I65" s="35"/>
      <c r="J65" s="36">
        <f t="shared" si="8"/>
        <v>0</v>
      </c>
    </row>
    <row r="66" spans="1:10" s="23" customFormat="1" x14ac:dyDescent="0.3">
      <c r="A66" s="58" t="s">
        <v>83</v>
      </c>
      <c r="B66" s="60" t="s">
        <v>66</v>
      </c>
      <c r="C66" s="60"/>
      <c r="D66" s="60"/>
      <c r="E66" s="35"/>
      <c r="F66" s="36">
        <f t="shared" si="6"/>
        <v>0</v>
      </c>
      <c r="G66" s="35"/>
      <c r="H66" s="36">
        <f t="shared" si="7"/>
        <v>0</v>
      </c>
      <c r="I66" s="35"/>
      <c r="J66" s="36">
        <f t="shared" si="8"/>
        <v>0</v>
      </c>
    </row>
    <row r="67" spans="1:10" ht="22.5" customHeight="1" x14ac:dyDescent="0.25">
      <c r="A67" s="51"/>
      <c r="B67" s="70" t="s">
        <v>91</v>
      </c>
      <c r="C67" s="71"/>
      <c r="D67" s="71"/>
      <c r="E67" s="54">
        <f t="shared" ref="E67:J67" si="9">SUM(E56:E66)</f>
        <v>0</v>
      </c>
      <c r="F67" s="64">
        <f t="shared" si="9"/>
        <v>0</v>
      </c>
      <c r="G67" s="54">
        <f t="shared" si="9"/>
        <v>0</v>
      </c>
      <c r="H67" s="64">
        <f t="shared" si="9"/>
        <v>0</v>
      </c>
      <c r="I67" s="54">
        <f t="shared" si="9"/>
        <v>0</v>
      </c>
      <c r="J67" s="64">
        <f t="shared" si="9"/>
        <v>0</v>
      </c>
    </row>
    <row r="68" spans="1:10" ht="22.5" customHeight="1" x14ac:dyDescent="0.25">
      <c r="A68" s="72" t="s">
        <v>67</v>
      </c>
      <c r="B68" s="73" t="s">
        <v>73</v>
      </c>
      <c r="C68" s="73"/>
      <c r="D68" s="73"/>
      <c r="E68" s="54">
        <f t="shared" ref="E68:J68" si="10">SUM(E11,E12,E47,E53,E67)</f>
        <v>1</v>
      </c>
      <c r="F68" s="64">
        <f t="shared" si="10"/>
        <v>0</v>
      </c>
      <c r="G68" s="54">
        <f t="shared" si="10"/>
        <v>1</v>
      </c>
      <c r="H68" s="64">
        <f t="shared" si="10"/>
        <v>0</v>
      </c>
      <c r="I68" s="54">
        <f t="shared" si="10"/>
        <v>1</v>
      </c>
      <c r="J68" s="64">
        <f t="shared" si="10"/>
        <v>0</v>
      </c>
    </row>
    <row r="69" spans="1:10" ht="25.5" customHeight="1" x14ac:dyDescent="0.25">
      <c r="A69" s="74" t="s">
        <v>84</v>
      </c>
      <c r="B69" s="75" t="s">
        <v>93</v>
      </c>
      <c r="C69" s="75"/>
      <c r="D69" s="75"/>
      <c r="E69" s="35"/>
      <c r="F69" s="36">
        <f>E69*F$68</f>
        <v>0</v>
      </c>
      <c r="G69" s="35"/>
      <c r="H69" s="36">
        <f>G69*H$68</f>
        <v>0</v>
      </c>
      <c r="I69" s="35"/>
      <c r="J69" s="36">
        <f>I69*J$68</f>
        <v>0</v>
      </c>
    </row>
    <row r="70" spans="1:10" ht="25.5" customHeight="1" x14ac:dyDescent="0.25">
      <c r="A70" s="74" t="s">
        <v>68</v>
      </c>
      <c r="B70" s="75" t="s">
        <v>94</v>
      </c>
      <c r="C70" s="75"/>
      <c r="D70" s="75"/>
      <c r="E70" s="35"/>
      <c r="F70" s="36">
        <f>E70*F$68</f>
        <v>0</v>
      </c>
      <c r="G70" s="35"/>
      <c r="H70" s="36">
        <f>G70*H$68</f>
        <v>0</v>
      </c>
      <c r="I70" s="35"/>
      <c r="J70" s="36">
        <f>I70*J$68</f>
        <v>0</v>
      </c>
    </row>
    <row r="71" spans="1:10" ht="30.75" customHeight="1" x14ac:dyDescent="0.25">
      <c r="A71" s="76"/>
      <c r="B71" s="152" t="s">
        <v>95</v>
      </c>
      <c r="C71" s="153"/>
      <c r="D71" s="154"/>
      <c r="E71" s="77"/>
      <c r="F71" s="78">
        <f>SUM(F$68:F$70)</f>
        <v>0</v>
      </c>
      <c r="G71" s="77"/>
      <c r="H71" s="78">
        <f>SUM(H$68:H$70)</f>
        <v>0</v>
      </c>
      <c r="I71" s="77"/>
      <c r="J71" s="78">
        <f>SUM(J$68:J$70)</f>
        <v>0</v>
      </c>
    </row>
    <row r="72" spans="1:10" ht="30.75" customHeight="1" x14ac:dyDescent="0.25">
      <c r="A72" s="79"/>
      <c r="B72" s="155" t="s">
        <v>145</v>
      </c>
      <c r="C72" s="156"/>
      <c r="D72" s="157"/>
      <c r="E72" s="80">
        <f>IF(AND(F$71&lt;&gt;0,F$11&lt;&gt;""),IF(F$71/F$11-1&gt;0,F$71/F$11-1,0),0)</f>
        <v>0</v>
      </c>
      <c r="F72" s="127">
        <f>F71-F11</f>
        <v>0</v>
      </c>
      <c r="G72" s="80">
        <f>IF(AND(H$71&lt;&gt;0,H$11&lt;&gt;""),IF(H$71/H$11-1&gt;0,H$71/H$11-1,0),0)</f>
        <v>0</v>
      </c>
      <c r="H72" s="127">
        <f>H71-H11</f>
        <v>0</v>
      </c>
      <c r="I72" s="80">
        <f>IF(AND(J$71&lt;&gt;0,J$11&lt;&gt;""),IF(J$71/J$11-1&gt;0,J$71/J$11-1,0),0)</f>
        <v>0</v>
      </c>
      <c r="J72" s="127">
        <f>J71-J11</f>
        <v>0</v>
      </c>
    </row>
    <row r="73" spans="1:10" s="3" customFormat="1" ht="30.75" customHeight="1" x14ac:dyDescent="0.3">
      <c r="A73" s="79"/>
      <c r="B73" s="155" t="s">
        <v>125</v>
      </c>
      <c r="C73" s="156"/>
      <c r="D73" s="156"/>
      <c r="E73" s="80">
        <f>IF(F71&lt;&gt;0,F73/F71,0)</f>
        <v>0</v>
      </c>
      <c r="F73" s="128">
        <f>SUM(F11,F12,F47,F49,F56,F57,F60)</f>
        <v>0</v>
      </c>
      <c r="G73" s="80">
        <f>IF(H71&lt;&gt;0,H73/H71,0)</f>
        <v>0</v>
      </c>
      <c r="H73" s="128">
        <f>SUM(H11,H12,H47,H49,H56,H57,H60)</f>
        <v>0</v>
      </c>
      <c r="I73" s="80">
        <f>IF(J71&lt;&gt;0,J73/J71,0)</f>
        <v>0</v>
      </c>
      <c r="J73" s="128">
        <f>SUM(J11,J12,J47,J49,J56,J57,J60)</f>
        <v>0</v>
      </c>
    </row>
    <row r="74" spans="1:10" s="3" customFormat="1" ht="30.75" customHeight="1" x14ac:dyDescent="0.3">
      <c r="A74" s="13" t="s">
        <v>107</v>
      </c>
      <c r="B74" s="155" t="s">
        <v>126</v>
      </c>
      <c r="C74" s="156"/>
      <c r="D74" s="157"/>
      <c r="E74" s="35"/>
      <c r="F74" s="21"/>
      <c r="G74" s="35"/>
      <c r="H74" s="21"/>
      <c r="I74" s="35"/>
      <c r="J74" s="21"/>
    </row>
    <row r="75" spans="1:10" s="3" customFormat="1" ht="30.75" customHeight="1" x14ac:dyDescent="0.3">
      <c r="A75" s="82" t="s">
        <v>108</v>
      </c>
      <c r="B75" s="152" t="s">
        <v>99</v>
      </c>
      <c r="C75" s="153"/>
      <c r="D75" s="154"/>
      <c r="E75" s="174">
        <f>IF(AND(E74+G74+I74=1,F71&lt;&gt;"",H71&lt;&gt;"",J71&lt;&gt;"",E74&gt;=0,G74&gt;=0,I74&gt;=0),F71*E74+H71*G74+J71*I74,0)</f>
        <v>0</v>
      </c>
      <c r="F75" s="175"/>
      <c r="G75" s="175"/>
      <c r="H75" s="175"/>
      <c r="I75" s="175"/>
      <c r="J75" s="176"/>
    </row>
    <row r="76" spans="1:10" s="3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4" t="s">
        <v>104</v>
      </c>
      <c r="J77" s="6"/>
    </row>
    <row r="78" spans="1:10" x14ac:dyDescent="0.25">
      <c r="A78" s="86" t="s">
        <v>114</v>
      </c>
      <c r="J78" s="6"/>
    </row>
    <row r="79" spans="1:10" x14ac:dyDescent="0.25">
      <c r="A79" s="86" t="s">
        <v>106</v>
      </c>
      <c r="J79" s="6"/>
    </row>
    <row r="80" spans="1:10" x14ac:dyDescent="0.25">
      <c r="A80" s="86" t="s">
        <v>105</v>
      </c>
      <c r="J80" s="6"/>
    </row>
    <row r="81" spans="1:10" x14ac:dyDescent="0.25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 s="3" customFormat="1" x14ac:dyDescent="0.3">
      <c r="A82" s="87" t="s">
        <v>113</v>
      </c>
      <c r="B82" s="88"/>
      <c r="C82" s="88"/>
      <c r="D82" s="88"/>
      <c r="E82" s="89"/>
      <c r="F82" s="88"/>
      <c r="G82" s="88"/>
      <c r="H82" s="88"/>
      <c r="I82" s="88"/>
      <c r="J82" s="90"/>
    </row>
    <row r="83" spans="1:10" s="3" customFormat="1" x14ac:dyDescent="0.3">
      <c r="A83" s="32" t="s">
        <v>116</v>
      </c>
      <c r="B83" s="33" t="s">
        <v>11</v>
      </c>
      <c r="C83" s="34"/>
      <c r="D83" s="34"/>
      <c r="E83" s="91">
        <f t="shared" ref="E83:E96" si="11">E15</f>
        <v>0</v>
      </c>
      <c r="F83" s="129">
        <f>E83*F$11</f>
        <v>0</v>
      </c>
      <c r="G83" s="91">
        <f t="shared" ref="G83:G96" si="12">G15</f>
        <v>0</v>
      </c>
      <c r="H83" s="129">
        <f>G83*H$11</f>
        <v>0</v>
      </c>
      <c r="I83" s="91">
        <f t="shared" ref="I83:I96" si="13">I15</f>
        <v>0</v>
      </c>
      <c r="J83" s="129">
        <f>I83*J$11</f>
        <v>0</v>
      </c>
    </row>
    <row r="84" spans="1:10" s="3" customFormat="1" x14ac:dyDescent="0.3">
      <c r="A84" s="32"/>
      <c r="B84" s="33" t="s">
        <v>136</v>
      </c>
      <c r="C84" s="34"/>
      <c r="D84" s="34"/>
      <c r="E84" s="91">
        <f t="shared" si="11"/>
        <v>0</v>
      </c>
      <c r="F84" s="126">
        <f>E84*F$12</f>
        <v>0</v>
      </c>
      <c r="G84" s="91">
        <f t="shared" si="12"/>
        <v>0</v>
      </c>
      <c r="H84" s="126">
        <f>G84*H$12</f>
        <v>0</v>
      </c>
      <c r="I84" s="91">
        <f t="shared" si="13"/>
        <v>0</v>
      </c>
      <c r="J84" s="126">
        <f>I84*J$12</f>
        <v>0</v>
      </c>
    </row>
    <row r="85" spans="1:10" s="3" customFormat="1" x14ac:dyDescent="0.3">
      <c r="A85" s="37" t="s">
        <v>117</v>
      </c>
      <c r="B85" s="30" t="s">
        <v>17</v>
      </c>
      <c r="C85" s="31"/>
      <c r="D85" s="31"/>
      <c r="E85" s="91">
        <f t="shared" si="11"/>
        <v>0</v>
      </c>
      <c r="F85" s="126">
        <f>E85*F$11</f>
        <v>0</v>
      </c>
      <c r="G85" s="91">
        <f t="shared" si="12"/>
        <v>0</v>
      </c>
      <c r="H85" s="126">
        <f>G85*H$11</f>
        <v>0</v>
      </c>
      <c r="I85" s="91">
        <f t="shared" si="13"/>
        <v>0</v>
      </c>
      <c r="J85" s="126">
        <f>I85*J$11</f>
        <v>0</v>
      </c>
    </row>
    <row r="86" spans="1:10" s="3" customFormat="1" x14ac:dyDescent="0.3">
      <c r="A86" s="32"/>
      <c r="B86" s="30" t="s">
        <v>137</v>
      </c>
      <c r="C86" s="31"/>
      <c r="D86" s="31"/>
      <c r="E86" s="91">
        <f t="shared" si="11"/>
        <v>0</v>
      </c>
      <c r="F86" s="126">
        <f>E86*F$12</f>
        <v>0</v>
      </c>
      <c r="G86" s="91">
        <f t="shared" si="12"/>
        <v>0</v>
      </c>
      <c r="H86" s="126">
        <f>G86*H$12</f>
        <v>0</v>
      </c>
      <c r="I86" s="91">
        <f t="shared" si="13"/>
        <v>0</v>
      </c>
      <c r="J86" s="126">
        <f>I86*J$12</f>
        <v>0</v>
      </c>
    </row>
    <row r="87" spans="1:10" s="3" customFormat="1" x14ac:dyDescent="0.3">
      <c r="A87" s="32" t="s">
        <v>118</v>
      </c>
      <c r="B87" s="30" t="s">
        <v>18</v>
      </c>
      <c r="C87" s="31"/>
      <c r="D87" s="31"/>
      <c r="E87" s="91">
        <f t="shared" si="11"/>
        <v>0</v>
      </c>
      <c r="F87" s="126">
        <f>E87*F$11</f>
        <v>0</v>
      </c>
      <c r="G87" s="91">
        <f t="shared" si="12"/>
        <v>0</v>
      </c>
      <c r="H87" s="126">
        <f>G87*H$11</f>
        <v>0</v>
      </c>
      <c r="I87" s="91">
        <f t="shared" si="13"/>
        <v>0</v>
      </c>
      <c r="J87" s="126">
        <f>I87*J$11</f>
        <v>0</v>
      </c>
    </row>
    <row r="88" spans="1:10" s="3" customFormat="1" x14ac:dyDescent="0.3">
      <c r="A88" s="32"/>
      <c r="B88" s="30" t="s">
        <v>138</v>
      </c>
      <c r="C88" s="31"/>
      <c r="D88" s="31"/>
      <c r="E88" s="91">
        <f t="shared" si="11"/>
        <v>0</v>
      </c>
      <c r="F88" s="126">
        <f>E88*F$12</f>
        <v>0</v>
      </c>
      <c r="G88" s="91">
        <f t="shared" si="12"/>
        <v>0</v>
      </c>
      <c r="H88" s="126">
        <f>G88*H$12</f>
        <v>0</v>
      </c>
      <c r="I88" s="91">
        <f t="shared" si="13"/>
        <v>0</v>
      </c>
      <c r="J88" s="126">
        <f>I88*J$12</f>
        <v>0</v>
      </c>
    </row>
    <row r="89" spans="1:10" s="3" customFormat="1" x14ac:dyDescent="0.3">
      <c r="A89" s="37" t="s">
        <v>119</v>
      </c>
      <c r="B89" s="30" t="s">
        <v>19</v>
      </c>
      <c r="C89" s="31"/>
      <c r="D89" s="31"/>
      <c r="E89" s="91">
        <f t="shared" si="11"/>
        <v>0</v>
      </c>
      <c r="F89" s="126">
        <f>E89*F$11</f>
        <v>0</v>
      </c>
      <c r="G89" s="91">
        <f t="shared" si="12"/>
        <v>0</v>
      </c>
      <c r="H89" s="126">
        <f>G89*H$11</f>
        <v>0</v>
      </c>
      <c r="I89" s="91">
        <f t="shared" si="13"/>
        <v>0</v>
      </c>
      <c r="J89" s="126">
        <f>I89*J$11</f>
        <v>0</v>
      </c>
    </row>
    <row r="90" spans="1:10" s="3" customFormat="1" x14ac:dyDescent="0.3">
      <c r="A90" s="32"/>
      <c r="B90" s="30" t="s">
        <v>139</v>
      </c>
      <c r="C90" s="31"/>
      <c r="D90" s="31"/>
      <c r="E90" s="91">
        <f t="shared" si="11"/>
        <v>0</v>
      </c>
      <c r="F90" s="126">
        <f>E90*F$12</f>
        <v>0</v>
      </c>
      <c r="G90" s="91">
        <f t="shared" si="12"/>
        <v>0</v>
      </c>
      <c r="H90" s="126">
        <f>G90*H$12</f>
        <v>0</v>
      </c>
      <c r="I90" s="91">
        <f t="shared" si="13"/>
        <v>0</v>
      </c>
      <c r="J90" s="126">
        <f>I90*J$12</f>
        <v>0</v>
      </c>
    </row>
    <row r="91" spans="1:10" s="3" customFormat="1" x14ac:dyDescent="0.3">
      <c r="A91" s="32" t="s">
        <v>120</v>
      </c>
      <c r="B91" s="30" t="s">
        <v>20</v>
      </c>
      <c r="C91" s="31"/>
      <c r="D91" s="31"/>
      <c r="E91" s="91">
        <f t="shared" si="11"/>
        <v>0</v>
      </c>
      <c r="F91" s="126">
        <f>E91*F$11</f>
        <v>0</v>
      </c>
      <c r="G91" s="91">
        <f t="shared" si="12"/>
        <v>0</v>
      </c>
      <c r="H91" s="126">
        <f>G91*H$11</f>
        <v>0</v>
      </c>
      <c r="I91" s="91">
        <f t="shared" si="13"/>
        <v>0</v>
      </c>
      <c r="J91" s="126">
        <f>I91*J$11</f>
        <v>0</v>
      </c>
    </row>
    <row r="92" spans="1:10" s="3" customFormat="1" x14ac:dyDescent="0.3">
      <c r="A92" s="32"/>
      <c r="B92" s="30" t="s">
        <v>140</v>
      </c>
      <c r="C92" s="31"/>
      <c r="D92" s="31"/>
      <c r="E92" s="91">
        <f t="shared" si="11"/>
        <v>0</v>
      </c>
      <c r="F92" s="126">
        <f>E92*F$12</f>
        <v>0</v>
      </c>
      <c r="G92" s="91">
        <f t="shared" si="12"/>
        <v>0</v>
      </c>
      <c r="H92" s="126">
        <f>G92*H$12</f>
        <v>0</v>
      </c>
      <c r="I92" s="91">
        <f t="shared" si="13"/>
        <v>0</v>
      </c>
      <c r="J92" s="126">
        <f>I92*J$12</f>
        <v>0</v>
      </c>
    </row>
    <row r="93" spans="1:10" s="3" customFormat="1" x14ac:dyDescent="0.3">
      <c r="A93" s="37" t="s">
        <v>121</v>
      </c>
      <c r="B93" s="30" t="s">
        <v>21</v>
      </c>
      <c r="C93" s="31"/>
      <c r="D93" s="31"/>
      <c r="E93" s="91">
        <f t="shared" si="11"/>
        <v>0</v>
      </c>
      <c r="F93" s="125">
        <f>E93*F$11</f>
        <v>0</v>
      </c>
      <c r="G93" s="91">
        <f t="shared" si="12"/>
        <v>0</v>
      </c>
      <c r="H93" s="125">
        <f>G93*H$11</f>
        <v>0</v>
      </c>
      <c r="I93" s="91">
        <f t="shared" si="13"/>
        <v>0</v>
      </c>
      <c r="J93" s="125">
        <f>I93*J$11</f>
        <v>0</v>
      </c>
    </row>
    <row r="94" spans="1:10" s="3" customFormat="1" x14ac:dyDescent="0.3">
      <c r="A94" s="32"/>
      <c r="B94" s="30" t="s">
        <v>141</v>
      </c>
      <c r="C94" s="31"/>
      <c r="D94" s="31"/>
      <c r="E94" s="91">
        <f t="shared" si="11"/>
        <v>0</v>
      </c>
      <c r="F94" s="126">
        <f>E94*F$12</f>
        <v>0</v>
      </c>
      <c r="G94" s="91">
        <f t="shared" si="12"/>
        <v>0</v>
      </c>
      <c r="H94" s="126">
        <f>G94*H$12</f>
        <v>0</v>
      </c>
      <c r="I94" s="91">
        <f t="shared" si="13"/>
        <v>0</v>
      </c>
      <c r="J94" s="126">
        <f>I94*J$12</f>
        <v>0</v>
      </c>
    </row>
    <row r="95" spans="1:10" s="3" customFormat="1" x14ac:dyDescent="0.3">
      <c r="A95" s="32" t="s">
        <v>122</v>
      </c>
      <c r="B95" s="30" t="s">
        <v>22</v>
      </c>
      <c r="C95" s="31"/>
      <c r="D95" s="31"/>
      <c r="E95" s="91">
        <f t="shared" si="11"/>
        <v>0</v>
      </c>
      <c r="F95" s="105">
        <f>E95*F$11</f>
        <v>0</v>
      </c>
      <c r="G95" s="91">
        <f t="shared" si="12"/>
        <v>0</v>
      </c>
      <c r="H95" s="105">
        <f>G95*H$11</f>
        <v>0</v>
      </c>
      <c r="I95" s="91">
        <f t="shared" si="13"/>
        <v>0</v>
      </c>
      <c r="J95" s="105">
        <f>I95*J$11</f>
        <v>0</v>
      </c>
    </row>
    <row r="96" spans="1:10" s="3" customFormat="1" x14ac:dyDescent="0.3">
      <c r="A96" s="32"/>
      <c r="B96" s="30" t="s">
        <v>142</v>
      </c>
      <c r="C96" s="31"/>
      <c r="D96" s="31"/>
      <c r="E96" s="91">
        <f t="shared" si="11"/>
        <v>0</v>
      </c>
      <c r="F96" s="105">
        <f>E96*F$12</f>
        <v>0</v>
      </c>
      <c r="G96" s="91">
        <f t="shared" si="12"/>
        <v>0</v>
      </c>
      <c r="H96" s="105">
        <f>G96*H$12</f>
        <v>0</v>
      </c>
      <c r="I96" s="91">
        <f t="shared" si="13"/>
        <v>0</v>
      </c>
      <c r="J96" s="105">
        <f>I96*J$12</f>
        <v>0</v>
      </c>
    </row>
    <row r="97" spans="1:10" s="3" customFormat="1" ht="15" customHeight="1" x14ac:dyDescent="0.3">
      <c r="A97" s="79"/>
      <c r="B97" s="143" t="s">
        <v>115</v>
      </c>
      <c r="C97" s="144"/>
      <c r="D97" s="144"/>
      <c r="E97" s="92">
        <f>IF(AND(E83=E15,E84=E16,E17=E85,E86=E18,E19=E87,E88=E20,E21=E89,E90=E22,E23=E91,E92=E24,E25=E93,E94=E26,E27=E95,E96=E28),E73,SUM(E11,E12,SUM(E83:E96),E49,E46,E42,E56,E57,E60)/(E99+1))</f>
        <v>0</v>
      </c>
      <c r="F97" s="136">
        <f>F71+F99-F29-F49-F56-F57-F60</f>
        <v>0</v>
      </c>
      <c r="G97" s="92">
        <f>IF(AND(G83=G15,G84=G16,G17=G85,G86=G18,G19=G87,G88=G20,G21=G89,G90=G22,G23=G91,G92=G24,G25=G93,G94=G26,G27=G95,G96=G28),G73,SUM(G11,G12,SUM(G83:G96),G49,G46,G42,G56,G57,G60)/(G99+1))</f>
        <v>0</v>
      </c>
      <c r="H97" s="136">
        <f>H71+H99-H29-H49-H56-H57-H60</f>
        <v>0</v>
      </c>
      <c r="I97" s="92">
        <f>IF(AND(I83=I15,I84=I16,I17=I85,I86=I18,I19=I87,I88=I20,I21=I89,I90=I22,I23=I91,I92=I24,I25=I93,I94=I26,I27=I95,I96=I28),I73,SUM(I11,I12,SUM(I83:I96),I49,I46,I42,I56,I57,I60)/(I99+1))</f>
        <v>0</v>
      </c>
      <c r="J97" s="136">
        <f>J71+J99-J29-J49-J56-J57-J60</f>
        <v>0</v>
      </c>
    </row>
    <row r="98" spans="1:10" s="3" customFormat="1" ht="15" customHeight="1" x14ac:dyDescent="0.3">
      <c r="A98" s="33"/>
      <c r="B98" s="130"/>
      <c r="C98" s="130"/>
      <c r="D98" s="130"/>
      <c r="E98" s="131"/>
      <c r="F98" s="132"/>
      <c r="G98" s="131"/>
      <c r="H98" s="132"/>
      <c r="I98" s="131"/>
      <c r="J98" s="132"/>
    </row>
    <row r="99" spans="1:10" x14ac:dyDescent="0.25">
      <c r="A99" s="7"/>
      <c r="B99" s="8"/>
      <c r="C99" s="8"/>
      <c r="D99" s="8"/>
      <c r="E99" s="134" t="e">
        <f>F97/F11-1</f>
        <v>#DIV/0!</v>
      </c>
      <c r="F99" s="135">
        <f>SUM(F83:F96)+F49+F56+F57+F60</f>
        <v>0</v>
      </c>
      <c r="G99" s="134" t="e">
        <f>H97/H11-1</f>
        <v>#DIV/0!</v>
      </c>
      <c r="H99" s="135">
        <f>SUM(H83:H96)+H49+H56+H57+H60</f>
        <v>0</v>
      </c>
      <c r="I99" s="134" t="e">
        <f>J97/J11-1</f>
        <v>#DIV/0!</v>
      </c>
      <c r="J99" s="135">
        <f>SUM(J83:J96)+J49+J56+J57+J60</f>
        <v>0</v>
      </c>
    </row>
    <row r="100" spans="1:10" ht="22.5" customHeight="1" x14ac:dyDescent="0.25">
      <c r="A100" s="93"/>
      <c r="B100" s="94" t="s">
        <v>102</v>
      </c>
      <c r="C100" s="95"/>
      <c r="D100" s="95"/>
      <c r="E100" s="89" t="s">
        <v>127</v>
      </c>
      <c r="F100" s="95"/>
      <c r="G100" s="95"/>
      <c r="H100" s="95"/>
      <c r="I100" s="95"/>
      <c r="J100" s="96"/>
    </row>
    <row r="101" spans="1:10" s="23" customFormat="1" ht="19.95" customHeight="1" x14ac:dyDescent="0.3">
      <c r="A101" s="106" t="s">
        <v>109</v>
      </c>
      <c r="B101" s="14" t="s">
        <v>100</v>
      </c>
      <c r="C101" s="15"/>
      <c r="D101" s="15"/>
      <c r="E101" s="80">
        <f>IF(F11&lt;&gt;0,F101/F11,0)</f>
        <v>0</v>
      </c>
      <c r="F101" s="22"/>
      <c r="G101" s="80">
        <f>IF(H11&lt;&gt;0,H101/H11,0)</f>
        <v>0</v>
      </c>
      <c r="H101" s="22"/>
      <c r="I101" s="80">
        <f>IF(J11&lt;&gt;0,J101/J11,0)</f>
        <v>0</v>
      </c>
      <c r="J101" s="22"/>
    </row>
    <row r="102" spans="1:10" s="23" customFormat="1" ht="19.95" customHeight="1" x14ac:dyDescent="0.3">
      <c r="A102" s="13"/>
      <c r="B102" s="14" t="s">
        <v>101</v>
      </c>
      <c r="C102" s="15"/>
      <c r="D102" s="15"/>
      <c r="E102" s="80">
        <f>IF(F71&lt;&gt;0,F102/F71,0)</f>
        <v>0</v>
      </c>
      <c r="F102" s="98">
        <f>IF(AND(F101&gt;0,F11&gt;0),F71*(E97*F101/F11+(100%-E97)),0)</f>
        <v>0</v>
      </c>
      <c r="G102" s="80">
        <f>IF(H71&lt;&gt;0,H102/H71,0)</f>
        <v>0</v>
      </c>
      <c r="H102" s="98">
        <f>IF(AND(H101&gt;0,H11&gt;0),H71*(G97*H101/H11+(100%-G97)),0)</f>
        <v>0</v>
      </c>
      <c r="I102" s="80">
        <f>IF(J71&lt;&gt;0,J102/J71,0)</f>
        <v>0</v>
      </c>
      <c r="J102" s="98">
        <f>IF(AND(J101&gt;0,J11&gt;0),J71*(I97*J101/J11+(100%-I97)),0)</f>
        <v>0</v>
      </c>
    </row>
    <row r="103" spans="1:10" s="23" customFormat="1" ht="22.2" customHeight="1" x14ac:dyDescent="0.3">
      <c r="A103" s="99" t="s">
        <v>128</v>
      </c>
      <c r="B103" s="145" t="s">
        <v>103</v>
      </c>
      <c r="C103" s="146"/>
      <c r="D103" s="147"/>
      <c r="E103" s="148">
        <f>IF(E75&gt;0,F102*E74+H102*G74+J102*I74,0)</f>
        <v>0</v>
      </c>
      <c r="F103" s="149"/>
      <c r="G103" s="149"/>
      <c r="H103" s="149"/>
      <c r="I103" s="149"/>
      <c r="J103" s="150"/>
    </row>
  </sheetData>
  <sheetProtection formatColumns="0" formatRows="0" autoFilter="0"/>
  <mergeCells count="16">
    <mergeCell ref="E75:J75"/>
    <mergeCell ref="B97:D97"/>
    <mergeCell ref="B103:D103"/>
    <mergeCell ref="E103:J103"/>
    <mergeCell ref="B49:D49"/>
    <mergeCell ref="B71:D71"/>
    <mergeCell ref="B72:D72"/>
    <mergeCell ref="B73:D73"/>
    <mergeCell ref="B74:D74"/>
    <mergeCell ref="B75:D75"/>
    <mergeCell ref="E3:H3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2540-D0DA-49ED-AD77-6145960F19FB}">
  <sheetPr>
    <tabColor rgb="FF92D050"/>
    <pageSetUpPr fitToPage="1"/>
  </sheetPr>
  <dimension ref="A1:N103"/>
  <sheetViews>
    <sheetView showGridLines="0" topLeftCell="A3" zoomScaleNormal="100" workbookViewId="0">
      <selection activeCell="L23" sqref="L23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61" t="s">
        <v>147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146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13" t="s">
        <v>134</v>
      </c>
      <c r="B12" s="114" t="s">
        <v>151</v>
      </c>
      <c r="C12" s="15"/>
      <c r="D12" s="15"/>
      <c r="E12" s="115"/>
      <c r="F12" s="36">
        <f>IF(E12&gt;0,ROUND(F11*E12,2),0)</f>
        <v>0</v>
      </c>
      <c r="G12" s="115"/>
      <c r="H12" s="36">
        <f>IF(G12&gt;0,ROUND(H11*G12,2),0)</f>
        <v>0</v>
      </c>
      <c r="I12" s="115"/>
      <c r="J12" s="36">
        <f>IF(I12&gt;0,ROUND(J11*I12,2),0)</f>
        <v>0</v>
      </c>
    </row>
    <row r="13" spans="1:14" s="28" customFormat="1" ht="15.45" customHeight="1" x14ac:dyDescent="0.3">
      <c r="A13" s="24" t="s">
        <v>7</v>
      </c>
      <c r="B13" s="14" t="s">
        <v>8</v>
      </c>
      <c r="C13" s="15"/>
      <c r="D13" s="15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29" t="s">
        <v>6</v>
      </c>
      <c r="B14" s="30" t="s">
        <v>9</v>
      </c>
      <c r="C14" s="31"/>
      <c r="D14" s="31"/>
      <c r="E14" s="25"/>
      <c r="F14" s="26"/>
      <c r="G14" s="25"/>
      <c r="H14" s="26"/>
      <c r="I14" s="25"/>
      <c r="J14" s="27"/>
    </row>
    <row r="15" spans="1:14" s="28" customFormat="1" ht="15.45" customHeight="1" x14ac:dyDescent="0.3">
      <c r="A15" s="32" t="s">
        <v>10</v>
      </c>
      <c r="B15" s="33" t="s">
        <v>158</v>
      </c>
      <c r="C15" s="34"/>
      <c r="D15" s="34"/>
      <c r="E15" s="35"/>
      <c r="F15" s="36">
        <f>E15*F$11</f>
        <v>0</v>
      </c>
      <c r="G15" s="35"/>
      <c r="H15" s="36">
        <f>G15*H$11</f>
        <v>0</v>
      </c>
      <c r="I15" s="35"/>
      <c r="J15" s="36">
        <f>I15*J$11</f>
        <v>0</v>
      </c>
    </row>
    <row r="16" spans="1:14" s="28" customFormat="1" ht="15.45" customHeight="1" x14ac:dyDescent="0.25">
      <c r="A16" s="32"/>
      <c r="B16" s="33" t="s">
        <v>136</v>
      </c>
      <c r="C16" s="34"/>
      <c r="D16" s="34"/>
      <c r="E16" s="35"/>
      <c r="F16" s="36">
        <f>E16*F$12</f>
        <v>0</v>
      </c>
      <c r="G16" s="35"/>
      <c r="H16" s="36">
        <f>G16*H$12</f>
        <v>0</v>
      </c>
      <c r="I16" s="35"/>
      <c r="J16" s="36">
        <f>I16*J$12</f>
        <v>0</v>
      </c>
      <c r="M16" s="5"/>
      <c r="N16" s="5"/>
    </row>
    <row r="17" spans="1:14" s="23" customFormat="1" ht="15.45" customHeight="1" x14ac:dyDescent="0.25">
      <c r="A17" s="37" t="s">
        <v>12</v>
      </c>
      <c r="B17" s="30" t="s">
        <v>17</v>
      </c>
      <c r="C17" s="31"/>
      <c r="D17" s="31"/>
      <c r="E17" s="35"/>
      <c r="F17" s="36">
        <f>E17*F$11</f>
        <v>0</v>
      </c>
      <c r="G17" s="35"/>
      <c r="H17" s="36">
        <f>G17*H$11</f>
        <v>0</v>
      </c>
      <c r="I17" s="35"/>
      <c r="J17" s="36">
        <f>I17*J$11</f>
        <v>0</v>
      </c>
      <c r="M17" s="5"/>
      <c r="N17" s="5"/>
    </row>
    <row r="18" spans="1:14" s="28" customFormat="1" ht="15.45" customHeight="1" x14ac:dyDescent="0.25">
      <c r="A18" s="37"/>
      <c r="B18" s="30" t="s">
        <v>137</v>
      </c>
      <c r="C18" s="31"/>
      <c r="D18" s="31"/>
      <c r="E18" s="35"/>
      <c r="F18" s="36">
        <f>E18*F$12</f>
        <v>0</v>
      </c>
      <c r="G18" s="35"/>
      <c r="H18" s="36">
        <f>G18*H$12</f>
        <v>0</v>
      </c>
      <c r="I18" s="35"/>
      <c r="J18" s="36">
        <f>I18*J$12</f>
        <v>0</v>
      </c>
      <c r="M18" s="5"/>
      <c r="N18" s="5"/>
    </row>
    <row r="19" spans="1:14" s="28" customFormat="1" ht="15.45" customHeight="1" x14ac:dyDescent="0.3">
      <c r="A19" s="37" t="s">
        <v>13</v>
      </c>
      <c r="B19" s="30" t="s">
        <v>18</v>
      </c>
      <c r="C19" s="31"/>
      <c r="D19" s="31"/>
      <c r="E19" s="35"/>
      <c r="F19" s="36">
        <f>E19*F$11</f>
        <v>0</v>
      </c>
      <c r="G19" s="35"/>
      <c r="H19" s="36">
        <f>G19*H$11</f>
        <v>0</v>
      </c>
      <c r="I19" s="35"/>
      <c r="J19" s="36">
        <f>I19*J$11</f>
        <v>0</v>
      </c>
    </row>
    <row r="20" spans="1:14" s="28" customFormat="1" ht="15.45" customHeight="1" x14ac:dyDescent="0.3">
      <c r="A20" s="37"/>
      <c r="B20" s="30" t="s">
        <v>138</v>
      </c>
      <c r="C20" s="31"/>
      <c r="D20" s="31"/>
      <c r="E20" s="35"/>
      <c r="F20" s="36">
        <f>E20*F$12</f>
        <v>0</v>
      </c>
      <c r="G20" s="35"/>
      <c r="H20" s="36">
        <f>G20*H$12</f>
        <v>0</v>
      </c>
      <c r="I20" s="35"/>
      <c r="J20" s="36">
        <f>I20*J$12</f>
        <v>0</v>
      </c>
    </row>
    <row r="21" spans="1:14" s="28" customFormat="1" ht="15.45" customHeight="1" x14ac:dyDescent="0.3">
      <c r="A21" s="37" t="s">
        <v>75</v>
      </c>
      <c r="B21" s="30" t="s">
        <v>19</v>
      </c>
      <c r="C21" s="31"/>
      <c r="D21" s="31"/>
      <c r="E21" s="35"/>
      <c r="F21" s="36">
        <f>E21*F$11</f>
        <v>0</v>
      </c>
      <c r="G21" s="35"/>
      <c r="H21" s="36">
        <f>G21*H$11</f>
        <v>0</v>
      </c>
      <c r="I21" s="35"/>
      <c r="J21" s="36">
        <f>I21*J$11</f>
        <v>0</v>
      </c>
    </row>
    <row r="22" spans="1:14" s="28" customFormat="1" ht="15.45" customHeight="1" x14ac:dyDescent="0.3">
      <c r="A22" s="37"/>
      <c r="B22" s="30" t="s">
        <v>139</v>
      </c>
      <c r="C22" s="31"/>
      <c r="D22" s="31"/>
      <c r="E22" s="35"/>
      <c r="F22" s="36">
        <f>E22*F$12</f>
        <v>0</v>
      </c>
      <c r="G22" s="35"/>
      <c r="H22" s="36">
        <f>G22*H$12</f>
        <v>0</v>
      </c>
      <c r="I22" s="35"/>
      <c r="J22" s="36">
        <f>I22*J$12</f>
        <v>0</v>
      </c>
    </row>
    <row r="23" spans="1:14" s="28" customFormat="1" ht="15.45" customHeight="1" x14ac:dyDescent="0.3">
      <c r="A23" s="37" t="s">
        <v>14</v>
      </c>
      <c r="B23" s="30" t="s">
        <v>20</v>
      </c>
      <c r="C23" s="31"/>
      <c r="D23" s="31"/>
      <c r="E23" s="35"/>
      <c r="F23" s="36">
        <f>E23*F$11</f>
        <v>0</v>
      </c>
      <c r="G23" s="35"/>
      <c r="H23" s="36">
        <f>G23*H$11</f>
        <v>0</v>
      </c>
      <c r="I23" s="35"/>
      <c r="J23" s="36">
        <f>I23*J$11</f>
        <v>0</v>
      </c>
    </row>
    <row r="24" spans="1:14" s="23" customFormat="1" ht="15.45" customHeight="1" x14ac:dyDescent="0.3">
      <c r="A24" s="37"/>
      <c r="B24" s="30" t="s">
        <v>140</v>
      </c>
      <c r="C24" s="31"/>
      <c r="D24" s="31"/>
      <c r="E24" s="35"/>
      <c r="F24" s="36">
        <f>E24*F$12</f>
        <v>0</v>
      </c>
      <c r="G24" s="35"/>
      <c r="H24" s="36">
        <f>G24*H$12</f>
        <v>0</v>
      </c>
      <c r="I24" s="35"/>
      <c r="J24" s="36">
        <f>I24*J$12</f>
        <v>0</v>
      </c>
    </row>
    <row r="25" spans="1:14" s="23" customFormat="1" ht="15.45" customHeight="1" x14ac:dyDescent="0.3">
      <c r="A25" s="37" t="s">
        <v>15</v>
      </c>
      <c r="B25" s="30" t="s">
        <v>21</v>
      </c>
      <c r="C25" s="31"/>
      <c r="D25" s="31"/>
      <c r="E25" s="35"/>
      <c r="F25" s="36">
        <f>E25*F$11</f>
        <v>0</v>
      </c>
      <c r="G25" s="35"/>
      <c r="H25" s="36">
        <f>G25*H$11</f>
        <v>0</v>
      </c>
      <c r="I25" s="35"/>
      <c r="J25" s="36">
        <f>I25*J$11</f>
        <v>0</v>
      </c>
    </row>
    <row r="26" spans="1:14" s="23" customFormat="1" ht="15.45" customHeight="1" x14ac:dyDescent="0.3">
      <c r="A26" s="38"/>
      <c r="B26" s="30" t="s">
        <v>141</v>
      </c>
      <c r="C26" s="2"/>
      <c r="D26" s="2"/>
      <c r="E26" s="35"/>
      <c r="F26" s="36">
        <f>E26*F$12</f>
        <v>0</v>
      </c>
      <c r="G26" s="35"/>
      <c r="H26" s="36">
        <f>G26*H$12</f>
        <v>0</v>
      </c>
      <c r="I26" s="35"/>
      <c r="J26" s="36">
        <f>I26*J$12</f>
        <v>0</v>
      </c>
    </row>
    <row r="27" spans="1:14" s="28" customFormat="1" ht="15.45" customHeight="1" x14ac:dyDescent="0.3">
      <c r="A27" s="38" t="s">
        <v>16</v>
      </c>
      <c r="B27" s="39" t="s">
        <v>22</v>
      </c>
      <c r="C27" s="2"/>
      <c r="D27" s="2"/>
      <c r="E27" s="35"/>
      <c r="F27" s="36">
        <f>E27*F$11</f>
        <v>0</v>
      </c>
      <c r="G27" s="35"/>
      <c r="H27" s="36">
        <f>G27*H$11</f>
        <v>0</v>
      </c>
      <c r="I27" s="35"/>
      <c r="J27" s="36">
        <f>I27*J$11</f>
        <v>0</v>
      </c>
    </row>
    <row r="28" spans="1:14" s="23" customFormat="1" ht="15.45" customHeight="1" x14ac:dyDescent="0.3">
      <c r="A28" s="38"/>
      <c r="B28" s="39" t="s">
        <v>142</v>
      </c>
      <c r="C28" s="2"/>
      <c r="D28" s="2"/>
      <c r="E28" s="35"/>
      <c r="F28" s="36">
        <f>E28*F$12</f>
        <v>0</v>
      </c>
      <c r="G28" s="35"/>
      <c r="H28" s="36">
        <f>G28*H$12</f>
        <v>0</v>
      </c>
      <c r="I28" s="35"/>
      <c r="J28" s="36">
        <f>I28*J$12</f>
        <v>0</v>
      </c>
    </row>
    <row r="29" spans="1:14" s="28" customFormat="1" ht="15.45" customHeight="1" x14ac:dyDescent="0.3">
      <c r="A29" s="40"/>
      <c r="B29" s="41" t="s">
        <v>23</v>
      </c>
      <c r="C29" s="42"/>
      <c r="D29" s="42"/>
      <c r="E29" s="43"/>
      <c r="F29" s="44">
        <f>SUM(F15:F28)</f>
        <v>0</v>
      </c>
      <c r="G29" s="43"/>
      <c r="H29" s="44">
        <f>SUM(H15:H28)</f>
        <v>0</v>
      </c>
      <c r="I29" s="43"/>
      <c r="J29" s="44">
        <f>SUM(J15:J28)</f>
        <v>0</v>
      </c>
    </row>
    <row r="30" spans="1:14" s="28" customFormat="1" ht="15.45" customHeight="1" x14ac:dyDescent="0.3">
      <c r="A30" s="40"/>
      <c r="B30" s="41" t="s">
        <v>143</v>
      </c>
      <c r="C30" s="42"/>
      <c r="D30" s="42"/>
      <c r="E30" s="43">
        <f>IF($F$11&lt;&gt;0,F29/$F$11,0)</f>
        <v>0</v>
      </c>
      <c r="F30" s="44"/>
      <c r="G30" s="43">
        <f>IF($H$11&lt;&gt;0,H29/$H$11,0)</f>
        <v>0</v>
      </c>
      <c r="H30" s="44"/>
      <c r="I30" s="43">
        <f>IF($J$11&lt;&gt;0,J29/$J$11,0)</f>
        <v>0</v>
      </c>
      <c r="J30" s="44"/>
    </row>
    <row r="31" spans="1:14" s="28" customFormat="1" ht="15.45" customHeight="1" x14ac:dyDescent="0.3">
      <c r="A31" s="29" t="s">
        <v>92</v>
      </c>
      <c r="B31" s="34" t="s">
        <v>24</v>
      </c>
      <c r="C31" s="3"/>
      <c r="D31" s="3"/>
      <c r="E31" s="116"/>
      <c r="F31" s="117"/>
      <c r="G31" s="116"/>
      <c r="H31" s="25"/>
      <c r="I31" s="26"/>
      <c r="J31" s="118"/>
    </row>
    <row r="32" spans="1:14" s="28" customFormat="1" ht="15.45" customHeight="1" x14ac:dyDescent="0.3">
      <c r="A32" s="38" t="s">
        <v>34</v>
      </c>
      <c r="B32" s="2" t="s">
        <v>25</v>
      </c>
      <c r="C32" s="2"/>
      <c r="D32" s="2"/>
      <c r="E32" s="35"/>
      <c r="F32" s="36">
        <f t="shared" ref="F32:F41" si="0">E32*F$11</f>
        <v>0</v>
      </c>
      <c r="G32" s="35"/>
      <c r="H32" s="36">
        <f t="shared" ref="H32:H41" si="1">G32*H$11</f>
        <v>0</v>
      </c>
      <c r="I32" s="35"/>
      <c r="J32" s="36">
        <f t="shared" ref="J32:J41" si="2">I32*J$11</f>
        <v>0</v>
      </c>
    </row>
    <row r="33" spans="1:10" s="28" customFormat="1" ht="15.45" customHeight="1" x14ac:dyDescent="0.3">
      <c r="A33" s="32"/>
      <c r="B33" s="30" t="s">
        <v>26</v>
      </c>
      <c r="C33" s="31"/>
      <c r="D33" s="31"/>
      <c r="E33" s="35"/>
      <c r="F33" s="36">
        <f t="shared" si="0"/>
        <v>0</v>
      </c>
      <c r="G33" s="35"/>
      <c r="H33" s="36">
        <f t="shared" si="1"/>
        <v>0</v>
      </c>
      <c r="I33" s="35"/>
      <c r="J33" s="36">
        <f t="shared" si="2"/>
        <v>0</v>
      </c>
    </row>
    <row r="34" spans="1:10" s="28" customFormat="1" ht="15.45" customHeight="1" x14ac:dyDescent="0.3">
      <c r="A34" s="38" t="s">
        <v>35</v>
      </c>
      <c r="B34" s="119" t="s">
        <v>144</v>
      </c>
      <c r="C34" s="31"/>
      <c r="D34" s="31"/>
      <c r="E34" s="35"/>
      <c r="F34" s="36">
        <f t="shared" si="0"/>
        <v>0</v>
      </c>
      <c r="G34" s="35"/>
      <c r="H34" s="36">
        <f t="shared" si="1"/>
        <v>0</v>
      </c>
      <c r="I34" s="35"/>
      <c r="J34" s="36">
        <f t="shared" si="2"/>
        <v>0</v>
      </c>
    </row>
    <row r="35" spans="1:10" s="28" customFormat="1" ht="15.45" customHeight="1" x14ac:dyDescent="0.3">
      <c r="A35" s="32"/>
      <c r="B35" s="34" t="s">
        <v>27</v>
      </c>
      <c r="C35" s="34"/>
      <c r="D35" s="34"/>
      <c r="E35" s="35"/>
      <c r="F35" s="36">
        <f t="shared" si="0"/>
        <v>0</v>
      </c>
      <c r="G35" s="35"/>
      <c r="H35" s="36">
        <f t="shared" si="1"/>
        <v>0</v>
      </c>
      <c r="I35" s="35"/>
      <c r="J35" s="36">
        <f t="shared" si="2"/>
        <v>0</v>
      </c>
    </row>
    <row r="36" spans="1:10" s="28" customFormat="1" ht="15.45" customHeight="1" x14ac:dyDescent="0.3">
      <c r="A36" s="38" t="s">
        <v>36</v>
      </c>
      <c r="B36" s="31" t="s">
        <v>28</v>
      </c>
      <c r="C36" s="31"/>
      <c r="D36" s="31"/>
      <c r="E36" s="35"/>
      <c r="F36" s="36">
        <f t="shared" si="0"/>
        <v>0</v>
      </c>
      <c r="G36" s="35"/>
      <c r="H36" s="36">
        <f t="shared" si="1"/>
        <v>0</v>
      </c>
      <c r="I36" s="35"/>
      <c r="J36" s="36">
        <f t="shared" si="2"/>
        <v>0</v>
      </c>
    </row>
    <row r="37" spans="1:10" s="28" customFormat="1" ht="15.45" customHeight="1" x14ac:dyDescent="0.3">
      <c r="A37" s="32" t="s">
        <v>38</v>
      </c>
      <c r="B37" s="31" t="s">
        <v>29</v>
      </c>
      <c r="C37" s="31"/>
      <c r="D37" s="31"/>
      <c r="E37" s="35"/>
      <c r="F37" s="36">
        <f t="shared" si="0"/>
        <v>0</v>
      </c>
      <c r="G37" s="35"/>
      <c r="H37" s="36">
        <f t="shared" si="1"/>
        <v>0</v>
      </c>
      <c r="I37" s="35"/>
      <c r="J37" s="36">
        <f t="shared" si="2"/>
        <v>0</v>
      </c>
    </row>
    <row r="38" spans="1:10" s="23" customFormat="1" ht="15.45" customHeight="1" x14ac:dyDescent="0.3">
      <c r="A38" s="38" t="s">
        <v>37</v>
      </c>
      <c r="B38" s="30" t="s">
        <v>30</v>
      </c>
      <c r="C38" s="31"/>
      <c r="D38" s="31"/>
      <c r="E38" s="35"/>
      <c r="F38" s="36">
        <f t="shared" si="0"/>
        <v>0</v>
      </c>
      <c r="G38" s="35"/>
      <c r="H38" s="36">
        <f t="shared" si="1"/>
        <v>0</v>
      </c>
      <c r="I38" s="35"/>
      <c r="J38" s="36">
        <f t="shared" si="2"/>
        <v>0</v>
      </c>
    </row>
    <row r="39" spans="1:10" s="23" customFormat="1" ht="15.45" customHeight="1" x14ac:dyDescent="0.3">
      <c r="A39" s="32"/>
      <c r="B39" s="45" t="s">
        <v>39</v>
      </c>
      <c r="C39" s="45"/>
      <c r="D39" s="45"/>
      <c r="E39" s="35"/>
      <c r="F39" s="36">
        <f t="shared" si="0"/>
        <v>0</v>
      </c>
      <c r="G39" s="35"/>
      <c r="H39" s="36">
        <f t="shared" si="1"/>
        <v>0</v>
      </c>
      <c r="I39" s="35"/>
      <c r="J39" s="36">
        <f t="shared" si="2"/>
        <v>0</v>
      </c>
    </row>
    <row r="40" spans="1:10" s="23" customFormat="1" ht="24.75" customHeight="1" x14ac:dyDescent="0.3">
      <c r="A40" s="38" t="s">
        <v>40</v>
      </c>
      <c r="B40" s="46" t="s">
        <v>4</v>
      </c>
      <c r="C40" s="47"/>
      <c r="D40" s="47"/>
      <c r="E40" s="35"/>
      <c r="F40" s="36">
        <f t="shared" si="0"/>
        <v>0</v>
      </c>
      <c r="G40" s="35"/>
      <c r="H40" s="36">
        <f t="shared" si="1"/>
        <v>0</v>
      </c>
      <c r="I40" s="35"/>
      <c r="J40" s="36">
        <f t="shared" si="2"/>
        <v>0</v>
      </c>
    </row>
    <row r="41" spans="1:10" s="23" customFormat="1" ht="15.45" customHeight="1" x14ac:dyDescent="0.3">
      <c r="A41" s="48" t="s">
        <v>38</v>
      </c>
      <c r="B41" s="49" t="s">
        <v>31</v>
      </c>
      <c r="C41" s="49"/>
      <c r="D41" s="49"/>
      <c r="E41" s="35"/>
      <c r="F41" s="36">
        <f t="shared" si="0"/>
        <v>0</v>
      </c>
      <c r="G41" s="35"/>
      <c r="H41" s="36">
        <f t="shared" si="1"/>
        <v>0</v>
      </c>
      <c r="I41" s="35"/>
      <c r="J41" s="36">
        <f t="shared" si="2"/>
        <v>0</v>
      </c>
    </row>
    <row r="42" spans="1:10" s="23" customFormat="1" ht="15.45" customHeight="1" x14ac:dyDescent="0.3">
      <c r="A42" s="40"/>
      <c r="B42" s="41" t="s">
        <v>32</v>
      </c>
      <c r="C42" s="42"/>
      <c r="D42" s="42"/>
      <c r="E42" s="43">
        <f t="shared" ref="E42:J42" si="3">SUM(E32:E41)</f>
        <v>0</v>
      </c>
      <c r="F42" s="44">
        <f t="shared" si="3"/>
        <v>0</v>
      </c>
      <c r="G42" s="43">
        <f t="shared" si="3"/>
        <v>0</v>
      </c>
      <c r="H42" s="44">
        <f t="shared" si="3"/>
        <v>0</v>
      </c>
      <c r="I42" s="43">
        <f t="shared" si="3"/>
        <v>0</v>
      </c>
      <c r="J42" s="44">
        <f t="shared" si="3"/>
        <v>0</v>
      </c>
    </row>
    <row r="43" spans="1:10" s="23" customFormat="1" ht="15.45" customHeight="1" x14ac:dyDescent="0.3">
      <c r="A43" s="50" t="s">
        <v>41</v>
      </c>
      <c r="B43" s="46" t="s">
        <v>33</v>
      </c>
      <c r="C43" s="49"/>
      <c r="D43" s="49"/>
      <c r="E43" s="116"/>
      <c r="F43" s="117"/>
      <c r="G43" s="116"/>
      <c r="H43" s="25"/>
      <c r="I43" s="26"/>
      <c r="J43" s="118"/>
    </row>
    <row r="44" spans="1:10" s="23" customFormat="1" ht="15.45" customHeight="1" x14ac:dyDescent="0.3">
      <c r="A44" s="37" t="s">
        <v>42</v>
      </c>
      <c r="B44" s="46" t="s">
        <v>72</v>
      </c>
      <c r="C44" s="47"/>
      <c r="D44" s="47"/>
      <c r="E44" s="35"/>
      <c r="F44" s="36">
        <f>E44*F$11</f>
        <v>0</v>
      </c>
      <c r="G44" s="35"/>
      <c r="H44" s="36">
        <f>ROUND(G44*H$11,2)</f>
        <v>0</v>
      </c>
      <c r="I44" s="35"/>
      <c r="J44" s="36">
        <f>ROUND(I44*J$11,2)</f>
        <v>0</v>
      </c>
    </row>
    <row r="45" spans="1:10" s="23" customFormat="1" ht="15.45" customHeight="1" x14ac:dyDescent="0.3">
      <c r="A45" s="48" t="s">
        <v>43</v>
      </c>
      <c r="B45" s="49" t="s">
        <v>44</v>
      </c>
      <c r="C45" s="49"/>
      <c r="D45" s="49"/>
      <c r="E45" s="120"/>
      <c r="F45" s="36">
        <f>E45*F$11</f>
        <v>0</v>
      </c>
      <c r="G45" s="120"/>
      <c r="H45" s="121">
        <f>ROUND(G45*H$11,2)</f>
        <v>0</v>
      </c>
      <c r="I45" s="120"/>
      <c r="J45" s="121">
        <f>ROUND(I45*J$11,2)</f>
        <v>0</v>
      </c>
    </row>
    <row r="46" spans="1:10" s="23" customFormat="1" ht="15.45" customHeight="1" x14ac:dyDescent="0.3">
      <c r="A46" s="40"/>
      <c r="B46" s="41" t="s">
        <v>90</v>
      </c>
      <c r="C46" s="42"/>
      <c r="D46" s="42"/>
      <c r="E46" s="43">
        <f t="shared" ref="E46:J46" si="4">SUM(E44:E45)</f>
        <v>0</v>
      </c>
      <c r="F46" s="44">
        <f t="shared" si="4"/>
        <v>0</v>
      </c>
      <c r="G46" s="43">
        <f t="shared" si="4"/>
        <v>0</v>
      </c>
      <c r="H46" s="44">
        <f t="shared" si="4"/>
        <v>0</v>
      </c>
      <c r="I46" s="43">
        <f t="shared" si="4"/>
        <v>0</v>
      </c>
      <c r="J46" s="44">
        <f t="shared" si="4"/>
        <v>0</v>
      </c>
    </row>
    <row r="47" spans="1:10" s="23" customFormat="1" ht="15.45" customHeight="1" x14ac:dyDescent="0.3">
      <c r="A47" s="51"/>
      <c r="B47" s="52" t="s">
        <v>45</v>
      </c>
      <c r="C47" s="53"/>
      <c r="D47" s="53"/>
      <c r="E47" s="54">
        <f>SUM(E30,E42,E46)</f>
        <v>0</v>
      </c>
      <c r="F47" s="55">
        <f>SUM(F29,F42,F46)</f>
        <v>0</v>
      </c>
      <c r="G47" s="54">
        <f>SUM(G30,G42,G46)</f>
        <v>0</v>
      </c>
      <c r="H47" s="55">
        <f>SUM(H29,H42,H46)</f>
        <v>0</v>
      </c>
      <c r="I47" s="54">
        <f>SUM(I30,I42,I46)</f>
        <v>0</v>
      </c>
      <c r="J47" s="55">
        <f>SUM(J29,J42,J46)</f>
        <v>0</v>
      </c>
    </row>
    <row r="48" spans="1:10" s="23" customFormat="1" ht="15.45" customHeight="1" x14ac:dyDescent="0.3">
      <c r="A48" s="13" t="s">
        <v>48</v>
      </c>
      <c r="B48" s="56" t="s">
        <v>46</v>
      </c>
      <c r="C48" s="57"/>
      <c r="D48" s="57"/>
      <c r="E48" s="25"/>
      <c r="F48" s="117"/>
      <c r="G48" s="25"/>
      <c r="H48" s="25"/>
      <c r="I48" s="26"/>
      <c r="J48" s="122"/>
    </row>
    <row r="49" spans="1:12" s="23" customFormat="1" ht="27.75" customHeight="1" x14ac:dyDescent="0.3">
      <c r="A49" s="29" t="s">
        <v>47</v>
      </c>
      <c r="B49" s="143" t="s">
        <v>85</v>
      </c>
      <c r="C49" s="144"/>
      <c r="D49" s="151"/>
      <c r="E49" s="35"/>
      <c r="F49" s="36">
        <f>E49*F$11</f>
        <v>0</v>
      </c>
      <c r="G49" s="35"/>
      <c r="H49" s="36">
        <f>ROUND(G49*H$11,2)</f>
        <v>0</v>
      </c>
      <c r="I49" s="35"/>
      <c r="J49" s="36">
        <f>ROUND(I49*J$11,2)</f>
        <v>0</v>
      </c>
    </row>
    <row r="50" spans="1:12" s="23" customFormat="1" ht="15.45" customHeight="1" x14ac:dyDescent="0.3">
      <c r="A50" s="29" t="s">
        <v>76</v>
      </c>
      <c r="B50" s="46" t="s">
        <v>49</v>
      </c>
      <c r="C50" s="47"/>
      <c r="D50" s="47"/>
      <c r="E50" s="35"/>
      <c r="F50" s="36">
        <f>E50*F$11</f>
        <v>0</v>
      </c>
      <c r="G50" s="35"/>
      <c r="H50" s="36">
        <f>ROUND(G50*H$11,2)</f>
        <v>0</v>
      </c>
      <c r="I50" s="35"/>
      <c r="J50" s="36">
        <f>ROUND(I50*J$11,2)</f>
        <v>0</v>
      </c>
    </row>
    <row r="51" spans="1:12" s="23" customFormat="1" ht="15.45" customHeight="1" x14ac:dyDescent="0.3">
      <c r="A51" s="29" t="s">
        <v>77</v>
      </c>
      <c r="B51" s="46" t="s">
        <v>74</v>
      </c>
      <c r="C51" s="47"/>
      <c r="D51" s="47"/>
      <c r="E51" s="35"/>
      <c r="F51" s="36">
        <f>E51*F$11</f>
        <v>0</v>
      </c>
      <c r="G51" s="35"/>
      <c r="H51" s="36">
        <f>ROUND(G51*H$11,2)</f>
        <v>0</v>
      </c>
      <c r="I51" s="35"/>
      <c r="J51" s="36">
        <f>ROUND(I51*J$11,2)</f>
        <v>0</v>
      </c>
    </row>
    <row r="52" spans="1:12" s="23" customFormat="1" ht="15.45" customHeight="1" x14ac:dyDescent="0.3">
      <c r="A52" s="58" t="s">
        <v>50</v>
      </c>
      <c r="B52" s="59" t="s">
        <v>51</v>
      </c>
      <c r="C52" s="60"/>
      <c r="D52" s="60"/>
      <c r="E52" s="35"/>
      <c r="F52" s="36">
        <f>E52*F$11</f>
        <v>0</v>
      </c>
      <c r="G52" s="35"/>
      <c r="H52" s="36">
        <f>ROUND(G52*H$11,2)</f>
        <v>0</v>
      </c>
      <c r="I52" s="35"/>
      <c r="J52" s="36">
        <f>ROUND(I52*J$11,2)</f>
        <v>0</v>
      </c>
    </row>
    <row r="53" spans="1:12" s="23" customFormat="1" ht="25.5" customHeight="1" x14ac:dyDescent="0.3">
      <c r="A53" s="61"/>
      <c r="B53" s="62" t="s">
        <v>88</v>
      </c>
      <c r="C53" s="63"/>
      <c r="D53" s="63"/>
      <c r="E53" s="54">
        <f t="shared" ref="E53:J53" si="5">SUM(E49:E52)</f>
        <v>0</v>
      </c>
      <c r="F53" s="64">
        <f t="shared" si="5"/>
        <v>0</v>
      </c>
      <c r="G53" s="54">
        <f t="shared" si="5"/>
        <v>0</v>
      </c>
      <c r="H53" s="64">
        <f t="shared" si="5"/>
        <v>0</v>
      </c>
      <c r="I53" s="54">
        <f t="shared" si="5"/>
        <v>0</v>
      </c>
      <c r="J53" s="64">
        <f t="shared" si="5"/>
        <v>0</v>
      </c>
    </row>
    <row r="54" spans="1:12" s="23" customFormat="1" ht="15.45" customHeight="1" x14ac:dyDescent="0.3">
      <c r="A54" s="65" t="s">
        <v>54</v>
      </c>
      <c r="B54" s="66" t="s">
        <v>52</v>
      </c>
      <c r="C54" s="67"/>
      <c r="D54" s="67"/>
      <c r="E54" s="123"/>
      <c r="F54" s="117"/>
      <c r="G54" s="123"/>
      <c r="H54" s="25"/>
      <c r="I54" s="26"/>
      <c r="J54" s="124"/>
    </row>
    <row r="55" spans="1:12" s="23" customFormat="1" ht="15.45" customHeight="1" x14ac:dyDescent="0.3">
      <c r="A55" s="29" t="s">
        <v>53</v>
      </c>
      <c r="B55" s="46" t="s">
        <v>55</v>
      </c>
      <c r="C55" s="47"/>
      <c r="D55" s="47"/>
      <c r="E55" s="25"/>
      <c r="F55" s="117"/>
      <c r="G55" s="25"/>
      <c r="H55" s="25"/>
      <c r="I55" s="26"/>
      <c r="J55" s="122"/>
    </row>
    <row r="56" spans="1:12" s="23" customFormat="1" x14ac:dyDescent="0.3">
      <c r="A56" s="37" t="s">
        <v>78</v>
      </c>
      <c r="B56" s="46" t="s">
        <v>86</v>
      </c>
      <c r="C56" s="47"/>
      <c r="D56" s="47"/>
      <c r="E56" s="35"/>
      <c r="F56" s="36">
        <f>E56*F$11</f>
        <v>0</v>
      </c>
      <c r="G56" s="35"/>
      <c r="H56" s="36">
        <f>G56*H$11</f>
        <v>0</v>
      </c>
      <c r="I56" s="35"/>
      <c r="J56" s="36">
        <f>I56*J$11</f>
        <v>0</v>
      </c>
    </row>
    <row r="57" spans="1:12" s="23" customFormat="1" x14ac:dyDescent="0.3">
      <c r="A57" s="37" t="s">
        <v>79</v>
      </c>
      <c r="B57" s="46" t="s">
        <v>87</v>
      </c>
      <c r="C57" s="47"/>
      <c r="D57" s="47"/>
      <c r="E57" s="35"/>
      <c r="F57" s="36">
        <f>E57*F$11</f>
        <v>0</v>
      </c>
      <c r="G57" s="35"/>
      <c r="H57" s="36">
        <f>G57*H$11</f>
        <v>0</v>
      </c>
      <c r="I57" s="35"/>
      <c r="J57" s="36">
        <f>I57*J$11</f>
        <v>0</v>
      </c>
    </row>
    <row r="58" spans="1:12" s="23" customFormat="1" x14ac:dyDescent="0.3">
      <c r="A58" s="29" t="s">
        <v>56</v>
      </c>
      <c r="B58" s="3" t="s">
        <v>61</v>
      </c>
      <c r="C58" s="3"/>
      <c r="D58" s="3"/>
      <c r="E58" s="35"/>
      <c r="F58" s="36">
        <f>E58*F$11</f>
        <v>0</v>
      </c>
      <c r="G58" s="35"/>
      <c r="H58" s="36">
        <f>G58*H$11</f>
        <v>0</v>
      </c>
      <c r="I58" s="35"/>
      <c r="J58" s="36">
        <f>I58*J$11</f>
        <v>0</v>
      </c>
    </row>
    <row r="59" spans="1:12" s="23" customFormat="1" x14ac:dyDescent="0.3">
      <c r="A59" s="29" t="s">
        <v>57</v>
      </c>
      <c r="B59" s="68" t="s">
        <v>62</v>
      </c>
      <c r="C59" s="69"/>
      <c r="D59" s="69"/>
      <c r="E59" s="25"/>
      <c r="F59" s="117"/>
      <c r="G59" s="25"/>
      <c r="H59" s="25"/>
      <c r="I59" s="26"/>
      <c r="J59" s="122"/>
    </row>
    <row r="60" spans="1:12" s="23" customFormat="1" x14ac:dyDescent="0.3">
      <c r="A60" s="37" t="s">
        <v>58</v>
      </c>
      <c r="B60" s="46" t="s">
        <v>89</v>
      </c>
      <c r="C60" s="47"/>
      <c r="D60" s="47"/>
      <c r="E60" s="35"/>
      <c r="F60" s="36">
        <f t="shared" ref="F60:F66" si="6">E60*F$11</f>
        <v>0</v>
      </c>
      <c r="G60" s="35"/>
      <c r="H60" s="36">
        <f t="shared" ref="H60:H66" si="7">G60*H$11</f>
        <v>0</v>
      </c>
      <c r="I60" s="35"/>
      <c r="J60" s="36">
        <f t="shared" ref="J60:J66" si="8">I60*J$11</f>
        <v>0</v>
      </c>
    </row>
    <row r="61" spans="1:12" s="23" customFormat="1" x14ac:dyDescent="0.3">
      <c r="A61" s="37" t="s">
        <v>59</v>
      </c>
      <c r="B61" s="46" t="s">
        <v>71</v>
      </c>
      <c r="C61" s="47"/>
      <c r="D61" s="47"/>
      <c r="E61" s="35"/>
      <c r="F61" s="36">
        <f t="shared" si="6"/>
        <v>0</v>
      </c>
      <c r="G61" s="35"/>
      <c r="H61" s="36">
        <f t="shared" si="7"/>
        <v>0</v>
      </c>
      <c r="I61" s="35"/>
      <c r="J61" s="36">
        <f t="shared" si="8"/>
        <v>0</v>
      </c>
    </row>
    <row r="62" spans="1:12" s="23" customFormat="1" x14ac:dyDescent="0.3">
      <c r="A62" s="29" t="s">
        <v>60</v>
      </c>
      <c r="B62" s="46" t="s">
        <v>63</v>
      </c>
      <c r="C62" s="47"/>
      <c r="D62" s="47"/>
      <c r="E62" s="35"/>
      <c r="F62" s="36">
        <f t="shared" si="6"/>
        <v>0</v>
      </c>
      <c r="G62" s="35"/>
      <c r="H62" s="36">
        <f t="shared" si="7"/>
        <v>0</v>
      </c>
      <c r="I62" s="35"/>
      <c r="J62" s="36">
        <f t="shared" si="8"/>
        <v>0</v>
      </c>
    </row>
    <row r="63" spans="1:12" s="23" customFormat="1" x14ac:dyDescent="0.3">
      <c r="A63" s="29" t="s">
        <v>80</v>
      </c>
      <c r="B63" s="46" t="s">
        <v>65</v>
      </c>
      <c r="C63" s="47"/>
      <c r="D63" s="47"/>
      <c r="E63" s="35"/>
      <c r="F63" s="36">
        <f t="shared" si="6"/>
        <v>0</v>
      </c>
      <c r="G63" s="35"/>
      <c r="H63" s="36">
        <f t="shared" si="7"/>
        <v>0</v>
      </c>
      <c r="I63" s="35"/>
      <c r="J63" s="36">
        <f t="shared" si="8"/>
        <v>0</v>
      </c>
    </row>
    <row r="64" spans="1:12" s="23" customFormat="1" x14ac:dyDescent="0.3">
      <c r="A64" s="29" t="s">
        <v>81</v>
      </c>
      <c r="B64" s="46" t="s">
        <v>64</v>
      </c>
      <c r="C64" s="47"/>
      <c r="D64" s="47"/>
      <c r="E64" s="35"/>
      <c r="F64" s="36">
        <f t="shared" si="6"/>
        <v>0</v>
      </c>
      <c r="G64" s="35"/>
      <c r="H64" s="36">
        <f t="shared" si="7"/>
        <v>0</v>
      </c>
      <c r="I64" s="35"/>
      <c r="J64" s="36">
        <f t="shared" si="8"/>
        <v>0</v>
      </c>
      <c r="L64" s="81"/>
    </row>
    <row r="65" spans="1:10" s="23" customFormat="1" x14ac:dyDescent="0.3">
      <c r="A65" s="29" t="s">
        <v>82</v>
      </c>
      <c r="B65" s="46" t="s">
        <v>70</v>
      </c>
      <c r="C65" s="47"/>
      <c r="D65" s="47"/>
      <c r="E65" s="35"/>
      <c r="F65" s="36">
        <f t="shared" si="6"/>
        <v>0</v>
      </c>
      <c r="G65" s="35"/>
      <c r="H65" s="36">
        <f t="shared" si="7"/>
        <v>0</v>
      </c>
      <c r="I65" s="35"/>
      <c r="J65" s="36">
        <f t="shared" si="8"/>
        <v>0</v>
      </c>
    </row>
    <row r="66" spans="1:10" s="23" customFormat="1" x14ac:dyDescent="0.3">
      <c r="A66" s="58" t="s">
        <v>83</v>
      </c>
      <c r="B66" s="60" t="s">
        <v>66</v>
      </c>
      <c r="C66" s="60"/>
      <c r="D66" s="60"/>
      <c r="E66" s="35"/>
      <c r="F66" s="36">
        <f t="shared" si="6"/>
        <v>0</v>
      </c>
      <c r="G66" s="35"/>
      <c r="H66" s="36">
        <f t="shared" si="7"/>
        <v>0</v>
      </c>
      <c r="I66" s="35"/>
      <c r="J66" s="36">
        <f t="shared" si="8"/>
        <v>0</v>
      </c>
    </row>
    <row r="67" spans="1:10" ht="22.5" customHeight="1" x14ac:dyDescent="0.25">
      <c r="A67" s="51"/>
      <c r="B67" s="70" t="s">
        <v>91</v>
      </c>
      <c r="C67" s="71"/>
      <c r="D67" s="71"/>
      <c r="E67" s="54">
        <f t="shared" ref="E67:J67" si="9">SUM(E56:E66)</f>
        <v>0</v>
      </c>
      <c r="F67" s="64">
        <f t="shared" si="9"/>
        <v>0</v>
      </c>
      <c r="G67" s="54">
        <f t="shared" si="9"/>
        <v>0</v>
      </c>
      <c r="H67" s="64">
        <f t="shared" si="9"/>
        <v>0</v>
      </c>
      <c r="I67" s="54">
        <f t="shared" si="9"/>
        <v>0</v>
      </c>
      <c r="J67" s="64">
        <f t="shared" si="9"/>
        <v>0</v>
      </c>
    </row>
    <row r="68" spans="1:10" ht="22.5" customHeight="1" x14ac:dyDescent="0.25">
      <c r="A68" s="72" t="s">
        <v>67</v>
      </c>
      <c r="B68" s="73" t="s">
        <v>73</v>
      </c>
      <c r="C68" s="73"/>
      <c r="D68" s="73"/>
      <c r="E68" s="54">
        <f t="shared" ref="E68:J68" si="10">SUM(E11,E12,E47,E53,E67)</f>
        <v>1</v>
      </c>
      <c r="F68" s="64">
        <f t="shared" si="10"/>
        <v>0</v>
      </c>
      <c r="G68" s="54">
        <f t="shared" si="10"/>
        <v>1</v>
      </c>
      <c r="H68" s="64">
        <f t="shared" si="10"/>
        <v>0</v>
      </c>
      <c r="I68" s="54">
        <f t="shared" si="10"/>
        <v>1</v>
      </c>
      <c r="J68" s="64">
        <f t="shared" si="10"/>
        <v>0</v>
      </c>
    </row>
    <row r="69" spans="1:10" ht="25.5" customHeight="1" x14ac:dyDescent="0.25">
      <c r="A69" s="74" t="s">
        <v>84</v>
      </c>
      <c r="B69" s="75" t="s">
        <v>93</v>
      </c>
      <c r="C69" s="75"/>
      <c r="D69" s="75"/>
      <c r="E69" s="35"/>
      <c r="F69" s="36">
        <f>E69*F$68</f>
        <v>0</v>
      </c>
      <c r="G69" s="35"/>
      <c r="H69" s="36">
        <f>G69*H$68</f>
        <v>0</v>
      </c>
      <c r="I69" s="35"/>
      <c r="J69" s="36">
        <f>I69*J$68</f>
        <v>0</v>
      </c>
    </row>
    <row r="70" spans="1:10" ht="25.5" customHeight="1" x14ac:dyDescent="0.25">
      <c r="A70" s="74" t="s">
        <v>68</v>
      </c>
      <c r="B70" s="75" t="s">
        <v>94</v>
      </c>
      <c r="C70" s="75"/>
      <c r="D70" s="75"/>
      <c r="E70" s="35"/>
      <c r="F70" s="36">
        <f>E70*F$68</f>
        <v>0</v>
      </c>
      <c r="G70" s="35"/>
      <c r="H70" s="36">
        <f>G70*H$68</f>
        <v>0</v>
      </c>
      <c r="I70" s="35"/>
      <c r="J70" s="36">
        <f>I70*J$68</f>
        <v>0</v>
      </c>
    </row>
    <row r="71" spans="1:10" ht="30.75" customHeight="1" x14ac:dyDescent="0.25">
      <c r="A71" s="76"/>
      <c r="B71" s="152" t="s">
        <v>95</v>
      </c>
      <c r="C71" s="153"/>
      <c r="D71" s="154"/>
      <c r="E71" s="77"/>
      <c r="F71" s="78">
        <f>SUM(F$68:F$70)</f>
        <v>0</v>
      </c>
      <c r="G71" s="77"/>
      <c r="H71" s="78">
        <f>SUM(H$68:H$70)</f>
        <v>0</v>
      </c>
      <c r="I71" s="77"/>
      <c r="J71" s="78">
        <f>SUM(J$68:J$70)</f>
        <v>0</v>
      </c>
    </row>
    <row r="72" spans="1:10" ht="30.75" customHeight="1" x14ac:dyDescent="0.25">
      <c r="A72" s="79"/>
      <c r="B72" s="155" t="s">
        <v>145</v>
      </c>
      <c r="C72" s="156"/>
      <c r="D72" s="157"/>
      <c r="E72" s="80">
        <f>IF(AND(F$71&lt;&gt;0,F$11&lt;&gt;""),IF(F$71/F$11-1&gt;0,F$71/F$11-1,0),0)</f>
        <v>0</v>
      </c>
      <c r="F72" s="127">
        <f>F71-F11</f>
        <v>0</v>
      </c>
      <c r="G72" s="80">
        <f>IF(AND(H$71&lt;&gt;0,H$11&lt;&gt;""),IF(H$71/H$11-1&gt;0,H$71/H$11-1,0),0)</f>
        <v>0</v>
      </c>
      <c r="H72" s="127">
        <f>H71-H11</f>
        <v>0</v>
      </c>
      <c r="I72" s="80">
        <f>IF(AND(J$71&lt;&gt;0,J$11&lt;&gt;""),IF(J$71/J$11-1&gt;0,J$71/J$11-1,0),0)</f>
        <v>0</v>
      </c>
      <c r="J72" s="127">
        <f>J71-J11</f>
        <v>0</v>
      </c>
    </row>
    <row r="73" spans="1:10" s="3" customFormat="1" ht="30.75" customHeight="1" x14ac:dyDescent="0.3">
      <c r="A73" s="79"/>
      <c r="B73" s="155" t="s">
        <v>125</v>
      </c>
      <c r="C73" s="156"/>
      <c r="D73" s="156"/>
      <c r="E73" s="80">
        <f>IF(F71&lt;&gt;0,F73/F71,0)</f>
        <v>0</v>
      </c>
      <c r="F73" s="128">
        <f>SUM(F11,F12,F47,F49,F56,F57,F60)</f>
        <v>0</v>
      </c>
      <c r="G73" s="80">
        <f>IF(H71&lt;&gt;0,H73/H71,0)</f>
        <v>0</v>
      </c>
      <c r="H73" s="128">
        <f>SUM(H11,H12,H47,H49,H56,H57,H60)</f>
        <v>0</v>
      </c>
      <c r="I73" s="80">
        <f>IF(J71&lt;&gt;0,J73/J71,0)</f>
        <v>0</v>
      </c>
      <c r="J73" s="128">
        <f>SUM(J11,J12,J47,J49,J56,J57,J60)</f>
        <v>0</v>
      </c>
    </row>
    <row r="74" spans="1:10" s="3" customFormat="1" ht="30.75" customHeight="1" x14ac:dyDescent="0.3">
      <c r="A74" s="13" t="s">
        <v>107</v>
      </c>
      <c r="B74" s="155" t="s">
        <v>126</v>
      </c>
      <c r="C74" s="156"/>
      <c r="D74" s="157"/>
      <c r="E74" s="35"/>
      <c r="F74" s="21"/>
      <c r="G74" s="35"/>
      <c r="H74" s="21"/>
      <c r="I74" s="35"/>
      <c r="J74" s="21"/>
    </row>
    <row r="75" spans="1:10" s="3" customFormat="1" ht="30.75" customHeight="1" x14ac:dyDescent="0.3">
      <c r="A75" s="82" t="s">
        <v>108</v>
      </c>
      <c r="B75" s="152" t="s">
        <v>99</v>
      </c>
      <c r="C75" s="153"/>
      <c r="D75" s="154"/>
      <c r="E75" s="174">
        <f>IF(AND(E74+G74+I74=1,F71&lt;&gt;"",H71&lt;&gt;"",J71&lt;&gt;"",E74&gt;=0,G74&gt;=0,I74&gt;=0),F71*E74+H71*G74+J71*I74,0)</f>
        <v>0</v>
      </c>
      <c r="F75" s="175"/>
      <c r="G75" s="175"/>
      <c r="H75" s="175"/>
      <c r="I75" s="175"/>
      <c r="J75" s="176"/>
    </row>
    <row r="76" spans="1:10" s="3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4" t="s">
        <v>104</v>
      </c>
      <c r="J77" s="6"/>
    </row>
    <row r="78" spans="1:10" x14ac:dyDescent="0.25">
      <c r="A78" s="86" t="s">
        <v>114</v>
      </c>
      <c r="J78" s="6"/>
    </row>
    <row r="79" spans="1:10" x14ac:dyDescent="0.25">
      <c r="A79" s="86" t="s">
        <v>106</v>
      </c>
      <c r="J79" s="6"/>
    </row>
    <row r="80" spans="1:10" x14ac:dyDescent="0.25">
      <c r="A80" s="86" t="s">
        <v>105</v>
      </c>
      <c r="J80" s="6"/>
    </row>
    <row r="81" spans="1:10" x14ac:dyDescent="0.25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 s="3" customFormat="1" x14ac:dyDescent="0.3">
      <c r="A82" s="87" t="s">
        <v>113</v>
      </c>
      <c r="B82" s="88"/>
      <c r="C82" s="88"/>
      <c r="D82" s="88"/>
      <c r="E82" s="89"/>
      <c r="F82" s="88"/>
      <c r="G82" s="88"/>
      <c r="H82" s="88"/>
      <c r="I82" s="88"/>
      <c r="J82" s="90"/>
    </row>
    <row r="83" spans="1:10" s="3" customFormat="1" x14ac:dyDescent="0.3">
      <c r="A83" s="32" t="s">
        <v>116</v>
      </c>
      <c r="B83" s="33" t="s">
        <v>11</v>
      </c>
      <c r="C83" s="34"/>
      <c r="D83" s="34"/>
      <c r="E83" s="91">
        <f t="shared" ref="E83:E96" si="11">E15</f>
        <v>0</v>
      </c>
      <c r="F83" s="129">
        <f>E83*F$11</f>
        <v>0</v>
      </c>
      <c r="G83" s="91">
        <f t="shared" ref="G83:G96" si="12">G15</f>
        <v>0</v>
      </c>
      <c r="H83" s="129">
        <f>G83*H$11</f>
        <v>0</v>
      </c>
      <c r="I83" s="91">
        <f t="shared" ref="I83:I96" si="13">I15</f>
        <v>0</v>
      </c>
      <c r="J83" s="129">
        <f>I83*J$11</f>
        <v>0</v>
      </c>
    </row>
    <row r="84" spans="1:10" s="3" customFormat="1" x14ac:dyDescent="0.3">
      <c r="A84" s="32"/>
      <c r="B84" s="33" t="s">
        <v>136</v>
      </c>
      <c r="C84" s="34"/>
      <c r="D84" s="34"/>
      <c r="E84" s="91">
        <f t="shared" si="11"/>
        <v>0</v>
      </c>
      <c r="F84" s="126">
        <f>E84*F$12</f>
        <v>0</v>
      </c>
      <c r="G84" s="91">
        <f t="shared" si="12"/>
        <v>0</v>
      </c>
      <c r="H84" s="126">
        <f>G84*H$12</f>
        <v>0</v>
      </c>
      <c r="I84" s="91">
        <f t="shared" si="13"/>
        <v>0</v>
      </c>
      <c r="J84" s="126">
        <f>I84*J$12</f>
        <v>0</v>
      </c>
    </row>
    <row r="85" spans="1:10" s="3" customFormat="1" x14ac:dyDescent="0.3">
      <c r="A85" s="37" t="s">
        <v>117</v>
      </c>
      <c r="B85" s="30" t="s">
        <v>17</v>
      </c>
      <c r="C85" s="31"/>
      <c r="D85" s="31"/>
      <c r="E85" s="91">
        <f t="shared" si="11"/>
        <v>0</v>
      </c>
      <c r="F85" s="126">
        <f>E85*F$11</f>
        <v>0</v>
      </c>
      <c r="G85" s="91">
        <f t="shared" si="12"/>
        <v>0</v>
      </c>
      <c r="H85" s="126">
        <f>G85*H$11</f>
        <v>0</v>
      </c>
      <c r="I85" s="91">
        <f t="shared" si="13"/>
        <v>0</v>
      </c>
      <c r="J85" s="126">
        <f>I85*J$11</f>
        <v>0</v>
      </c>
    </row>
    <row r="86" spans="1:10" s="3" customFormat="1" x14ac:dyDescent="0.3">
      <c r="A86" s="32"/>
      <c r="B86" s="30" t="s">
        <v>137</v>
      </c>
      <c r="C86" s="31"/>
      <c r="D86" s="31"/>
      <c r="E86" s="91">
        <f t="shared" si="11"/>
        <v>0</v>
      </c>
      <c r="F86" s="126">
        <f>E86*F$12</f>
        <v>0</v>
      </c>
      <c r="G86" s="91">
        <f t="shared" si="12"/>
        <v>0</v>
      </c>
      <c r="H86" s="126">
        <f>G86*H$12</f>
        <v>0</v>
      </c>
      <c r="I86" s="91">
        <f t="shared" si="13"/>
        <v>0</v>
      </c>
      <c r="J86" s="126">
        <f>I86*J$12</f>
        <v>0</v>
      </c>
    </row>
    <row r="87" spans="1:10" s="3" customFormat="1" x14ac:dyDescent="0.3">
      <c r="A87" s="32" t="s">
        <v>118</v>
      </c>
      <c r="B87" s="30" t="s">
        <v>18</v>
      </c>
      <c r="C87" s="31"/>
      <c r="D87" s="31"/>
      <c r="E87" s="91">
        <f t="shared" si="11"/>
        <v>0</v>
      </c>
      <c r="F87" s="126">
        <f>E87*F$11</f>
        <v>0</v>
      </c>
      <c r="G87" s="91">
        <f t="shared" si="12"/>
        <v>0</v>
      </c>
      <c r="H87" s="126">
        <f>G87*H$11</f>
        <v>0</v>
      </c>
      <c r="I87" s="91">
        <f t="shared" si="13"/>
        <v>0</v>
      </c>
      <c r="J87" s="126">
        <f>I87*J$11</f>
        <v>0</v>
      </c>
    </row>
    <row r="88" spans="1:10" s="3" customFormat="1" x14ac:dyDescent="0.3">
      <c r="A88" s="32"/>
      <c r="B88" s="30" t="s">
        <v>138</v>
      </c>
      <c r="C88" s="31"/>
      <c r="D88" s="31"/>
      <c r="E88" s="91">
        <f t="shared" si="11"/>
        <v>0</v>
      </c>
      <c r="F88" s="126">
        <f>E88*F$12</f>
        <v>0</v>
      </c>
      <c r="G88" s="91">
        <f t="shared" si="12"/>
        <v>0</v>
      </c>
      <c r="H88" s="126">
        <f>G88*H$12</f>
        <v>0</v>
      </c>
      <c r="I88" s="91">
        <f t="shared" si="13"/>
        <v>0</v>
      </c>
      <c r="J88" s="126">
        <f>I88*J$12</f>
        <v>0</v>
      </c>
    </row>
    <row r="89" spans="1:10" s="3" customFormat="1" x14ac:dyDescent="0.3">
      <c r="A89" s="37" t="s">
        <v>119</v>
      </c>
      <c r="B89" s="30" t="s">
        <v>19</v>
      </c>
      <c r="C89" s="31"/>
      <c r="D89" s="31"/>
      <c r="E89" s="91">
        <f t="shared" si="11"/>
        <v>0</v>
      </c>
      <c r="F89" s="126">
        <f>E89*F$11</f>
        <v>0</v>
      </c>
      <c r="G89" s="91">
        <f t="shared" si="12"/>
        <v>0</v>
      </c>
      <c r="H89" s="126">
        <f>G89*H$11</f>
        <v>0</v>
      </c>
      <c r="I89" s="91">
        <f t="shared" si="13"/>
        <v>0</v>
      </c>
      <c r="J89" s="126">
        <f>I89*J$11</f>
        <v>0</v>
      </c>
    </row>
    <row r="90" spans="1:10" s="3" customFormat="1" x14ac:dyDescent="0.3">
      <c r="A90" s="32"/>
      <c r="B90" s="30" t="s">
        <v>139</v>
      </c>
      <c r="C90" s="31"/>
      <c r="D90" s="31"/>
      <c r="E90" s="91">
        <f t="shared" si="11"/>
        <v>0</v>
      </c>
      <c r="F90" s="126">
        <f>E90*F$12</f>
        <v>0</v>
      </c>
      <c r="G90" s="91">
        <f t="shared" si="12"/>
        <v>0</v>
      </c>
      <c r="H90" s="126">
        <f>G90*H$12</f>
        <v>0</v>
      </c>
      <c r="I90" s="91">
        <f t="shared" si="13"/>
        <v>0</v>
      </c>
      <c r="J90" s="126">
        <f>I90*J$12</f>
        <v>0</v>
      </c>
    </row>
    <row r="91" spans="1:10" s="3" customFormat="1" x14ac:dyDescent="0.3">
      <c r="A91" s="32" t="s">
        <v>120</v>
      </c>
      <c r="B91" s="30" t="s">
        <v>20</v>
      </c>
      <c r="C91" s="31"/>
      <c r="D91" s="31"/>
      <c r="E91" s="91">
        <f t="shared" si="11"/>
        <v>0</v>
      </c>
      <c r="F91" s="126">
        <f>E91*F$11</f>
        <v>0</v>
      </c>
      <c r="G91" s="91">
        <f t="shared" si="12"/>
        <v>0</v>
      </c>
      <c r="H91" s="126">
        <f>G91*H$11</f>
        <v>0</v>
      </c>
      <c r="I91" s="91">
        <f t="shared" si="13"/>
        <v>0</v>
      </c>
      <c r="J91" s="126">
        <f>I91*J$11</f>
        <v>0</v>
      </c>
    </row>
    <row r="92" spans="1:10" s="3" customFormat="1" x14ac:dyDescent="0.3">
      <c r="A92" s="32"/>
      <c r="B92" s="30" t="s">
        <v>140</v>
      </c>
      <c r="C92" s="31"/>
      <c r="D92" s="31"/>
      <c r="E92" s="91">
        <f t="shared" si="11"/>
        <v>0</v>
      </c>
      <c r="F92" s="126">
        <f>E92*F$12</f>
        <v>0</v>
      </c>
      <c r="G92" s="91">
        <f t="shared" si="12"/>
        <v>0</v>
      </c>
      <c r="H92" s="126">
        <f>G92*H$12</f>
        <v>0</v>
      </c>
      <c r="I92" s="91">
        <f t="shared" si="13"/>
        <v>0</v>
      </c>
      <c r="J92" s="126">
        <f>I92*J$12</f>
        <v>0</v>
      </c>
    </row>
    <row r="93" spans="1:10" s="3" customFormat="1" x14ac:dyDescent="0.3">
      <c r="A93" s="37" t="s">
        <v>121</v>
      </c>
      <c r="B93" s="30" t="s">
        <v>21</v>
      </c>
      <c r="C93" s="31"/>
      <c r="D93" s="31"/>
      <c r="E93" s="91">
        <f t="shared" si="11"/>
        <v>0</v>
      </c>
      <c r="F93" s="125">
        <f>E93*F$11</f>
        <v>0</v>
      </c>
      <c r="G93" s="91">
        <f t="shared" si="12"/>
        <v>0</v>
      </c>
      <c r="H93" s="125">
        <f>G93*H$11</f>
        <v>0</v>
      </c>
      <c r="I93" s="91">
        <f t="shared" si="13"/>
        <v>0</v>
      </c>
      <c r="J93" s="125">
        <f>I93*J$11</f>
        <v>0</v>
      </c>
    </row>
    <row r="94" spans="1:10" s="3" customFormat="1" x14ac:dyDescent="0.3">
      <c r="A94" s="32"/>
      <c r="B94" s="30" t="s">
        <v>141</v>
      </c>
      <c r="C94" s="31"/>
      <c r="D94" s="31"/>
      <c r="E94" s="91">
        <f t="shared" si="11"/>
        <v>0</v>
      </c>
      <c r="F94" s="126">
        <f>E94*F$12</f>
        <v>0</v>
      </c>
      <c r="G94" s="91">
        <f t="shared" si="12"/>
        <v>0</v>
      </c>
      <c r="H94" s="126">
        <f>G94*H$12</f>
        <v>0</v>
      </c>
      <c r="I94" s="91">
        <f t="shared" si="13"/>
        <v>0</v>
      </c>
      <c r="J94" s="126">
        <f>I94*J$12</f>
        <v>0</v>
      </c>
    </row>
    <row r="95" spans="1:10" s="3" customFormat="1" x14ac:dyDescent="0.3">
      <c r="A95" s="32" t="s">
        <v>122</v>
      </c>
      <c r="B95" s="30" t="s">
        <v>22</v>
      </c>
      <c r="C95" s="31"/>
      <c r="D95" s="31"/>
      <c r="E95" s="91">
        <f t="shared" si="11"/>
        <v>0</v>
      </c>
      <c r="F95" s="105">
        <f>E95*F$11</f>
        <v>0</v>
      </c>
      <c r="G95" s="91">
        <f t="shared" si="12"/>
        <v>0</v>
      </c>
      <c r="H95" s="105">
        <f>G95*H$11</f>
        <v>0</v>
      </c>
      <c r="I95" s="91">
        <f t="shared" si="13"/>
        <v>0</v>
      </c>
      <c r="J95" s="105">
        <f>I95*J$11</f>
        <v>0</v>
      </c>
    </row>
    <row r="96" spans="1:10" s="3" customFormat="1" x14ac:dyDescent="0.3">
      <c r="A96" s="32"/>
      <c r="B96" s="30" t="s">
        <v>142</v>
      </c>
      <c r="C96" s="31"/>
      <c r="D96" s="31"/>
      <c r="E96" s="91">
        <f t="shared" si="11"/>
        <v>0</v>
      </c>
      <c r="F96" s="105">
        <f>E96*F$12</f>
        <v>0</v>
      </c>
      <c r="G96" s="91">
        <f t="shared" si="12"/>
        <v>0</v>
      </c>
      <c r="H96" s="105">
        <f>G96*H$12</f>
        <v>0</v>
      </c>
      <c r="I96" s="91">
        <f t="shared" si="13"/>
        <v>0</v>
      </c>
      <c r="J96" s="105">
        <f>I96*J$12</f>
        <v>0</v>
      </c>
    </row>
    <row r="97" spans="1:10" s="3" customFormat="1" ht="15" customHeight="1" x14ac:dyDescent="0.3">
      <c r="A97" s="79"/>
      <c r="B97" s="143" t="s">
        <v>115</v>
      </c>
      <c r="C97" s="144"/>
      <c r="D97" s="144"/>
      <c r="E97" s="92">
        <f>IF(AND(E83=E15,E84=E16,E17=E85,E86=E18,E19=E87,E88=E20,E21=E89,E90=E22,E23=E91,E92=E24,E25=E93,E94=E26,E27=E95,E96=E28),E73,SUM(E11,E12,SUM(E83:E96),E49,E46,E42,E56,E57,E60)/(E99+1))</f>
        <v>0</v>
      </c>
      <c r="F97" s="136">
        <f>F71+F99-F29-F49-F56-F57-F60</f>
        <v>0</v>
      </c>
      <c r="G97" s="92">
        <f>IF(AND(G83=G15,G84=G16,G17=G85,G86=G18,G19=G87,G88=G20,G21=G89,G90=G22,G23=G91,G92=G24,G25=G93,G94=G26,G27=G95,G96=G28),G73,SUM(G11,G12,SUM(G83:G96),G49,G46,G42,G56,G57,G60)/(G99+1))</f>
        <v>0</v>
      </c>
      <c r="H97" s="136">
        <f>H71+H99-H29-H49-H56-H57-H60</f>
        <v>0</v>
      </c>
      <c r="I97" s="92">
        <f>IF(AND(I83=I15,I84=I16,I17=I85,I86=I18,I19=I87,I88=I20,I21=I89,I90=I22,I23=I91,I92=I24,I25=I93,I94=I26,I27=I95,I96=I28),I73,SUM(I11,I12,SUM(I83:I96),I49,I46,I42,I56,I57,I60)/(I99+1))</f>
        <v>0</v>
      </c>
      <c r="J97" s="136">
        <f>J71+J99-J29-J49-J56-J57-J60</f>
        <v>0</v>
      </c>
    </row>
    <row r="98" spans="1:10" s="3" customFormat="1" ht="15" customHeight="1" x14ac:dyDescent="0.3">
      <c r="A98" s="33"/>
      <c r="B98" s="130"/>
      <c r="C98" s="130"/>
      <c r="D98" s="130"/>
      <c r="E98" s="131"/>
      <c r="F98" s="132"/>
      <c r="G98" s="131"/>
      <c r="H98" s="132"/>
      <c r="I98" s="131"/>
      <c r="J98" s="132"/>
    </row>
    <row r="99" spans="1:10" x14ac:dyDescent="0.25">
      <c r="A99" s="7"/>
      <c r="B99" s="8"/>
      <c r="C99" s="8"/>
      <c r="D99" s="8"/>
      <c r="E99" s="134" t="e">
        <f>F97/F11-1</f>
        <v>#DIV/0!</v>
      </c>
      <c r="F99" s="135">
        <f>SUM(F83:F96)+F49+F56+F57+F60</f>
        <v>0</v>
      </c>
      <c r="G99" s="134" t="e">
        <f>H97/H11-1</f>
        <v>#DIV/0!</v>
      </c>
      <c r="H99" s="135">
        <f>SUM(H83:H96)+H49+H56+H57+H60</f>
        <v>0</v>
      </c>
      <c r="I99" s="134" t="e">
        <f>J97/J11-1</f>
        <v>#DIV/0!</v>
      </c>
      <c r="J99" s="135">
        <f>SUM(J83:J96)+J49+J56+J57+J60</f>
        <v>0</v>
      </c>
    </row>
    <row r="100" spans="1:10" ht="22.5" customHeight="1" x14ac:dyDescent="0.25">
      <c r="A100" s="93"/>
      <c r="B100" s="94" t="s">
        <v>102</v>
      </c>
      <c r="C100" s="95"/>
      <c r="D100" s="95"/>
      <c r="E100" s="89" t="s">
        <v>127</v>
      </c>
      <c r="F100" s="95"/>
      <c r="G100" s="95"/>
      <c r="H100" s="95"/>
      <c r="I100" s="95"/>
      <c r="J100" s="96"/>
    </row>
    <row r="101" spans="1:10" s="23" customFormat="1" ht="19.95" customHeight="1" x14ac:dyDescent="0.3">
      <c r="A101" s="106" t="s">
        <v>109</v>
      </c>
      <c r="B101" s="14" t="s">
        <v>100</v>
      </c>
      <c r="C101" s="15"/>
      <c r="D101" s="15"/>
      <c r="E101" s="80">
        <f>IF(F11&lt;&gt;0,F101/F11,0)</f>
        <v>0</v>
      </c>
      <c r="F101" s="22"/>
      <c r="G101" s="80">
        <f>IF(H11&lt;&gt;0,H101/H11,0)</f>
        <v>0</v>
      </c>
      <c r="H101" s="22"/>
      <c r="I101" s="80">
        <f>IF(J11&lt;&gt;0,J101/J11,0)</f>
        <v>0</v>
      </c>
      <c r="J101" s="22"/>
    </row>
    <row r="102" spans="1:10" s="23" customFormat="1" ht="19.95" customHeight="1" x14ac:dyDescent="0.3">
      <c r="A102" s="13"/>
      <c r="B102" s="14" t="s">
        <v>101</v>
      </c>
      <c r="C102" s="15"/>
      <c r="D102" s="15"/>
      <c r="E102" s="80">
        <f>IF(F71&lt;&gt;0,F102/F71,0)</f>
        <v>0</v>
      </c>
      <c r="F102" s="98">
        <f>IF(AND(F101&gt;0,F11&gt;0),F71*(E97*F101/F11+(100%-E97)),0)</f>
        <v>0</v>
      </c>
      <c r="G102" s="80">
        <f>IF(H71&lt;&gt;0,H102/H71,0)</f>
        <v>0</v>
      </c>
      <c r="H102" s="98">
        <f>IF(AND(H101&gt;0,H11&gt;0),H71*(G97*H101/H11+(100%-G97)),0)</f>
        <v>0</v>
      </c>
      <c r="I102" s="80">
        <f>IF(J71&lt;&gt;0,J102/J71,0)</f>
        <v>0</v>
      </c>
      <c r="J102" s="98">
        <f>IF(AND(J101&gt;0,J11&gt;0),J71*(I97*J101/J11+(100%-I97)),0)</f>
        <v>0</v>
      </c>
    </row>
    <row r="103" spans="1:10" s="23" customFormat="1" ht="22.2" customHeight="1" x14ac:dyDescent="0.3">
      <c r="A103" s="99" t="s">
        <v>128</v>
      </c>
      <c r="B103" s="145" t="s">
        <v>103</v>
      </c>
      <c r="C103" s="146"/>
      <c r="D103" s="147"/>
      <c r="E103" s="148">
        <f>IF(E75&gt;0,F102*E74+H102*G74+J102*I74,0)</f>
        <v>0</v>
      </c>
      <c r="F103" s="149"/>
      <c r="G103" s="149"/>
      <c r="H103" s="149"/>
      <c r="I103" s="149"/>
      <c r="J103" s="150"/>
    </row>
  </sheetData>
  <sheetProtection formatColumns="0" formatRows="0" autoFilter="0"/>
  <mergeCells count="16">
    <mergeCell ref="E75:J75"/>
    <mergeCell ref="B97:D97"/>
    <mergeCell ref="B103:D103"/>
    <mergeCell ref="E103:J103"/>
    <mergeCell ref="B49:D49"/>
    <mergeCell ref="B71:D71"/>
    <mergeCell ref="B72:D72"/>
    <mergeCell ref="B73:D73"/>
    <mergeCell ref="B74:D74"/>
    <mergeCell ref="B75:D75"/>
    <mergeCell ref="E3:H3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080C-B67A-4469-BF62-134F94BA61F0}">
  <sheetPr>
    <tabColor theme="6" tint="-0.499984740745262"/>
    <pageSetUpPr fitToPage="1"/>
  </sheetPr>
  <dimension ref="A1:N89"/>
  <sheetViews>
    <sheetView showGridLines="0" zoomScaleNormal="100" workbookViewId="0">
      <selection activeCell="E95" sqref="E95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61" t="s">
        <v>148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150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5" customHeight="1" x14ac:dyDescent="0.3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32" t="s">
        <v>10</v>
      </c>
      <c r="B14" s="33" t="s">
        <v>11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5" customHeight="1" x14ac:dyDescent="0.3">
      <c r="A15" s="37" t="s">
        <v>12</v>
      </c>
      <c r="B15" s="30" t="s">
        <v>17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5" customHeight="1" x14ac:dyDescent="0.25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5" customHeight="1" x14ac:dyDescent="0.25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5" customHeight="1" x14ac:dyDescent="0.25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5" customHeight="1" x14ac:dyDescent="0.3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5" customHeight="1" x14ac:dyDescent="0.3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5" customHeight="1" x14ac:dyDescent="0.3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5" customHeight="1" x14ac:dyDescent="0.3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5" customHeight="1" x14ac:dyDescent="0.3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5" customHeight="1" x14ac:dyDescent="0.3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5" customHeight="1" x14ac:dyDescent="0.3">
      <c r="A25" s="38" t="s">
        <v>35</v>
      </c>
      <c r="B25" s="30" t="s">
        <v>144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5" customHeight="1" x14ac:dyDescent="0.3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5" customHeight="1" x14ac:dyDescent="0.3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5" customHeight="1" x14ac:dyDescent="0.3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5" customHeight="1" x14ac:dyDescent="0.3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5" customHeight="1" x14ac:dyDescent="0.3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5" customHeight="1" x14ac:dyDescent="0.3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5" customHeight="1" x14ac:dyDescent="0.3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5" customHeight="1" x14ac:dyDescent="0.3">
      <c r="A33" s="40"/>
      <c r="B33" s="41" t="s">
        <v>32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5" customHeight="1" x14ac:dyDescent="0.3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5" customHeight="1" x14ac:dyDescent="0.3">
      <c r="A35" s="37" t="s">
        <v>42</v>
      </c>
      <c r="B35" s="46" t="s">
        <v>72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5" customHeight="1" x14ac:dyDescent="0.3">
      <c r="A36" s="48" t="s">
        <v>43</v>
      </c>
      <c r="B36" s="49" t="s">
        <v>44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5" customHeight="1" x14ac:dyDescent="0.3">
      <c r="A37" s="40"/>
      <c r="B37" s="41" t="s">
        <v>90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5" customHeight="1" x14ac:dyDescent="0.3">
      <c r="A38" s="51"/>
      <c r="B38" s="52" t="s">
        <v>45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5" customHeight="1" x14ac:dyDescent="0.3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3">
      <c r="A40" s="29" t="s">
        <v>47</v>
      </c>
      <c r="B40" s="143" t="s">
        <v>85</v>
      </c>
      <c r="C40" s="144"/>
      <c r="D40" s="151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5" customHeight="1" x14ac:dyDescent="0.3">
      <c r="A41" s="29" t="s">
        <v>76</v>
      </c>
      <c r="B41" s="46" t="s">
        <v>49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5" customHeight="1" x14ac:dyDescent="0.3">
      <c r="A42" s="29" t="s">
        <v>77</v>
      </c>
      <c r="B42" s="46" t="s">
        <v>74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5" customHeight="1" x14ac:dyDescent="0.3">
      <c r="A43" s="58" t="s">
        <v>50</v>
      </c>
      <c r="B43" s="59" t="s">
        <v>51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5" customHeight="1" x14ac:dyDescent="0.3">
      <c r="A44" s="61"/>
      <c r="B44" s="62" t="s">
        <v>88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5" customHeight="1" x14ac:dyDescent="0.3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5" customHeight="1" x14ac:dyDescent="0.3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5" customHeight="1" x14ac:dyDescent="0.3">
      <c r="A47" s="37" t="s">
        <v>78</v>
      </c>
      <c r="B47" s="46" t="s">
        <v>86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5" customHeight="1" x14ac:dyDescent="0.3">
      <c r="A48" s="37" t="s">
        <v>79</v>
      </c>
      <c r="B48" s="46" t="s">
        <v>87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5" customHeight="1" x14ac:dyDescent="0.3">
      <c r="A49" s="29" t="s">
        <v>56</v>
      </c>
      <c r="B49" s="3" t="s">
        <v>61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5" customHeight="1" x14ac:dyDescent="0.3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5" customHeight="1" x14ac:dyDescent="0.3">
      <c r="A51" s="37" t="s">
        <v>58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5" customHeight="1" x14ac:dyDescent="0.3">
      <c r="A52" s="37" t="s">
        <v>59</v>
      </c>
      <c r="B52" s="46" t="s">
        <v>71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5" customHeight="1" x14ac:dyDescent="0.3">
      <c r="A53" s="29" t="s">
        <v>60</v>
      </c>
      <c r="B53" s="46" t="s">
        <v>63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5" customHeight="1" x14ac:dyDescent="0.3">
      <c r="A54" s="29" t="s">
        <v>80</v>
      </c>
      <c r="B54" s="46" t="s">
        <v>65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5" customHeight="1" x14ac:dyDescent="0.3">
      <c r="A55" s="29" t="s">
        <v>81</v>
      </c>
      <c r="B55" s="46" t="s">
        <v>64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5" customHeight="1" x14ac:dyDescent="0.3">
      <c r="A56" s="29" t="s">
        <v>82</v>
      </c>
      <c r="B56" s="46" t="s">
        <v>70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5" customHeight="1" x14ac:dyDescent="0.3">
      <c r="A57" s="58" t="s">
        <v>83</v>
      </c>
      <c r="B57" s="60" t="s">
        <v>66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5" customHeight="1" x14ac:dyDescent="0.3">
      <c r="A58" s="51"/>
      <c r="B58" s="70" t="s">
        <v>91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5" customHeight="1" x14ac:dyDescent="0.3">
      <c r="A59" s="72" t="s">
        <v>67</v>
      </c>
      <c r="B59" s="73" t="s">
        <v>73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5" customHeight="1" x14ac:dyDescent="0.3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5" customHeight="1" x14ac:dyDescent="0.3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" customHeight="1" x14ac:dyDescent="0.3">
      <c r="A62" s="76"/>
      <c r="B62" s="152" t="s">
        <v>95</v>
      </c>
      <c r="C62" s="153"/>
      <c r="D62" s="154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3">
      <c r="A63" s="79"/>
      <c r="B63" s="155" t="s">
        <v>112</v>
      </c>
      <c r="C63" s="156"/>
      <c r="D63" s="157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3">
      <c r="A64" s="79"/>
      <c r="B64" s="155" t="s">
        <v>125</v>
      </c>
      <c r="C64" s="156"/>
      <c r="D64" s="156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3">
      <c r="A65" s="74" t="s">
        <v>107</v>
      </c>
      <c r="B65" s="155" t="s">
        <v>126</v>
      </c>
      <c r="C65" s="156"/>
      <c r="D65" s="157"/>
      <c r="E65" s="35"/>
      <c r="F65" s="21"/>
      <c r="G65" s="35"/>
      <c r="H65" s="21"/>
      <c r="I65" s="35"/>
      <c r="J65" s="21"/>
    </row>
    <row r="66" spans="1:11" s="23" customFormat="1" ht="30.15" customHeight="1" x14ac:dyDescent="0.3">
      <c r="A66" s="82" t="s">
        <v>108</v>
      </c>
      <c r="B66" s="152" t="s">
        <v>99</v>
      </c>
      <c r="C66" s="153"/>
      <c r="D66" s="154"/>
      <c r="E66" s="140">
        <f>IF(AND(E65+G65+I65=1,F62&lt;&gt;"",H62&lt;&gt;"",J62&lt;&gt;"",E65&gt;=0,G65&gt;=0,I65&gt;=0),F62*E65+H62*G65+J62*I65,0)</f>
        <v>0</v>
      </c>
      <c r="F66" s="141"/>
      <c r="G66" s="141"/>
      <c r="H66" s="141"/>
      <c r="I66" s="141"/>
      <c r="J66" s="142"/>
    </row>
    <row r="67" spans="1:11" ht="10.5" hidden="1" customHeight="1" x14ac:dyDescent="0.25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5">
      <c r="A68" s="4" t="s">
        <v>104</v>
      </c>
      <c r="J68" s="6"/>
    </row>
    <row r="69" spans="1:11" hidden="1" x14ac:dyDescent="0.25">
      <c r="A69" s="86" t="s">
        <v>114</v>
      </c>
      <c r="J69" s="6"/>
    </row>
    <row r="70" spans="1:11" hidden="1" x14ac:dyDescent="0.25">
      <c r="A70" s="86" t="s">
        <v>106</v>
      </c>
      <c r="J70" s="6"/>
    </row>
    <row r="71" spans="1:11" hidden="1" x14ac:dyDescent="0.25">
      <c r="A71" s="86" t="s">
        <v>105</v>
      </c>
      <c r="J71" s="6"/>
    </row>
    <row r="72" spans="1:11" hidden="1" x14ac:dyDescent="0.25">
      <c r="A72" s="7"/>
      <c r="B72" s="8"/>
      <c r="C72" s="8"/>
      <c r="D72" s="8"/>
      <c r="E72" s="8"/>
      <c r="F72" s="8"/>
      <c r="G72" s="8"/>
      <c r="H72" s="8"/>
      <c r="I72" s="8"/>
      <c r="J72" s="9"/>
      <c r="K72" s="133"/>
    </row>
    <row r="73" spans="1:11" s="3" customFormat="1" hidden="1" x14ac:dyDescent="0.3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3">
      <c r="A74" s="32" t="s">
        <v>116</v>
      </c>
      <c r="B74" s="33" t="s">
        <v>11</v>
      </c>
      <c r="C74" s="34"/>
      <c r="D74" s="34"/>
      <c r="E74" s="91">
        <f>E14</f>
        <v>0</v>
      </c>
      <c r="F74" s="137"/>
      <c r="G74" s="91">
        <f>G14</f>
        <v>0</v>
      </c>
      <c r="H74" s="137"/>
      <c r="I74" s="91">
        <f>I14</f>
        <v>0</v>
      </c>
      <c r="J74" s="137"/>
    </row>
    <row r="75" spans="1:11" s="3" customFormat="1" hidden="1" x14ac:dyDescent="0.3">
      <c r="A75" s="37" t="s">
        <v>117</v>
      </c>
      <c r="B75" s="30" t="s">
        <v>17</v>
      </c>
      <c r="C75" s="31"/>
      <c r="D75" s="31"/>
      <c r="E75" s="91">
        <f>E15</f>
        <v>0</v>
      </c>
      <c r="F75" s="137"/>
      <c r="G75" s="91">
        <f>G15</f>
        <v>0</v>
      </c>
      <c r="H75" s="137"/>
      <c r="I75" s="91">
        <f>I15</f>
        <v>0</v>
      </c>
      <c r="J75" s="137"/>
    </row>
    <row r="76" spans="1:11" s="3" customFormat="1" hidden="1" x14ac:dyDescent="0.3">
      <c r="A76" s="32" t="s">
        <v>118</v>
      </c>
      <c r="B76" s="30" t="s">
        <v>18</v>
      </c>
      <c r="C76" s="31"/>
      <c r="D76" s="31"/>
      <c r="E76" s="91">
        <f t="shared" ref="E76:E80" si="31">E16</f>
        <v>0</v>
      </c>
      <c r="F76" s="137"/>
      <c r="G76" s="91">
        <f t="shared" ref="G76:G80" si="32">G16</f>
        <v>0</v>
      </c>
      <c r="H76" s="137"/>
      <c r="I76" s="91">
        <f t="shared" ref="I76:I80" si="33">I16</f>
        <v>0</v>
      </c>
      <c r="J76" s="137"/>
    </row>
    <row r="77" spans="1:11" s="3" customFormat="1" hidden="1" x14ac:dyDescent="0.3">
      <c r="A77" s="37" t="s">
        <v>119</v>
      </c>
      <c r="B77" s="30" t="s">
        <v>19</v>
      </c>
      <c r="C77" s="31"/>
      <c r="D77" s="31"/>
      <c r="E77" s="91">
        <f t="shared" si="31"/>
        <v>0</v>
      </c>
      <c r="F77" s="137"/>
      <c r="G77" s="91">
        <f t="shared" si="32"/>
        <v>0</v>
      </c>
      <c r="H77" s="137"/>
      <c r="I77" s="91">
        <f t="shared" si="33"/>
        <v>0</v>
      </c>
      <c r="J77" s="137"/>
    </row>
    <row r="78" spans="1:11" s="3" customFormat="1" hidden="1" x14ac:dyDescent="0.3">
      <c r="A78" s="32" t="s">
        <v>120</v>
      </c>
      <c r="B78" s="30" t="s">
        <v>20</v>
      </c>
      <c r="C78" s="31"/>
      <c r="D78" s="31"/>
      <c r="E78" s="91">
        <f t="shared" si="31"/>
        <v>0</v>
      </c>
      <c r="F78" s="137"/>
      <c r="G78" s="91">
        <f t="shared" si="32"/>
        <v>0</v>
      </c>
      <c r="H78" s="137"/>
      <c r="I78" s="91">
        <f t="shared" si="33"/>
        <v>0</v>
      </c>
      <c r="J78" s="137"/>
    </row>
    <row r="79" spans="1:11" s="3" customFormat="1" hidden="1" x14ac:dyDescent="0.3">
      <c r="A79" s="37" t="s">
        <v>121</v>
      </c>
      <c r="B79" s="30" t="s">
        <v>21</v>
      </c>
      <c r="C79" s="31"/>
      <c r="D79" s="31"/>
      <c r="E79" s="91">
        <f t="shared" si="31"/>
        <v>0</v>
      </c>
      <c r="F79" s="137"/>
      <c r="G79" s="91">
        <f t="shared" si="32"/>
        <v>0</v>
      </c>
      <c r="H79" s="137"/>
      <c r="I79" s="91">
        <f t="shared" si="33"/>
        <v>0</v>
      </c>
      <c r="J79" s="137"/>
    </row>
    <row r="80" spans="1:11" s="3" customFormat="1" hidden="1" x14ac:dyDescent="0.3">
      <c r="A80" s="32" t="s">
        <v>122</v>
      </c>
      <c r="B80" s="30" t="s">
        <v>22</v>
      </c>
      <c r="C80" s="31"/>
      <c r="D80" s="31"/>
      <c r="E80" s="91">
        <f t="shared" si="31"/>
        <v>0</v>
      </c>
      <c r="F80" s="138">
        <f>SUM(E74:E80,E40,E47,E48,E51)*$F$11</f>
        <v>0</v>
      </c>
      <c r="G80" s="91">
        <f t="shared" si="32"/>
        <v>0</v>
      </c>
      <c r="H80" s="138">
        <f>SUM(G74:G80,G40,G47,G48,G51)*$F$11</f>
        <v>0</v>
      </c>
      <c r="I80" s="91">
        <f t="shared" si="33"/>
        <v>0</v>
      </c>
      <c r="J80" s="138">
        <f>SUM(I74:I80,I40,I47,I48,I51)*$F$11</f>
        <v>0</v>
      </c>
    </row>
    <row r="81" spans="1:10" s="3" customFormat="1" ht="15" hidden="1" customHeight="1" x14ac:dyDescent="0.3">
      <c r="A81" s="79"/>
      <c r="B81" s="143" t="s">
        <v>115</v>
      </c>
      <c r="C81" s="144"/>
      <c r="D81" s="144"/>
      <c r="E81" s="92">
        <f>IF(AND(E74=E14,E75=E15,E16=E76,E77=E17,E18=E78,E79=E19,E20=E80),E64,SUM(E11,SUM(E74:E80),E33,E37,E40,E47,E48,E51)/(F81+1))</f>
        <v>0</v>
      </c>
      <c r="F81" s="139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39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39" t="e">
        <f>((J80+J61+J60+J58+J37+J33+J44+J11-J51-J48-J47-J40)/J$11)-1</f>
        <v>#DIV/0!</v>
      </c>
    </row>
    <row r="82" spans="1:10" ht="4.5" hidden="1" customHeight="1" x14ac:dyDescent="0.25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hidden="1" customHeight="1" x14ac:dyDescent="0.25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95" hidden="1" customHeight="1" x14ac:dyDescent="0.3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97">
        <v>15</v>
      </c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95" hidden="1" customHeight="1" x14ac:dyDescent="0.3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2" hidden="1" customHeight="1" x14ac:dyDescent="0.3">
      <c r="A86" s="99" t="s">
        <v>128</v>
      </c>
      <c r="B86" s="145" t="s">
        <v>103</v>
      </c>
      <c r="C86" s="146"/>
      <c r="D86" s="147"/>
      <c r="E86" s="148">
        <f>IF(E66&gt;0,F85*E65+H85*G65+J85*I65,0)</f>
        <v>0</v>
      </c>
      <c r="F86" s="149"/>
      <c r="G86" s="149"/>
      <c r="H86" s="149"/>
      <c r="I86" s="149"/>
      <c r="J86" s="150"/>
    </row>
    <row r="88" spans="1:10" x14ac:dyDescent="0.25">
      <c r="I88" s="100"/>
    </row>
    <row r="89" spans="1:10" x14ac:dyDescent="0.25">
      <c r="G89" s="100"/>
      <c r="H89" s="101"/>
    </row>
  </sheetData>
  <sheetProtection formatColumns="0" formatRows="0" autoFilter="0"/>
  <mergeCells count="16">
    <mergeCell ref="E3:H3"/>
    <mergeCell ref="B81:D81"/>
    <mergeCell ref="B86:D86"/>
    <mergeCell ref="E86:J86"/>
    <mergeCell ref="B62:D62"/>
    <mergeCell ref="B63:D63"/>
    <mergeCell ref="B64:D64"/>
    <mergeCell ref="B65:D65"/>
    <mergeCell ref="B66:D66"/>
    <mergeCell ref="E66:J66"/>
    <mergeCell ref="B40:D40"/>
    <mergeCell ref="E4:H4"/>
    <mergeCell ref="G6:J8"/>
    <mergeCell ref="E9:F9"/>
    <mergeCell ref="G9:H9"/>
    <mergeCell ref="I9:J9"/>
  </mergeCells>
  <conditionalFormatting sqref="E60:E6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5C1C-36D2-4499-8B0A-4012E167EBFD}">
  <sheetPr>
    <tabColor theme="6" tint="-0.499984740745262"/>
    <pageSetUpPr fitToPage="1"/>
  </sheetPr>
  <dimension ref="A1:N103"/>
  <sheetViews>
    <sheetView showGridLines="0" topLeftCell="A68" zoomScaleNormal="100" workbookViewId="0">
      <selection activeCell="A76" sqref="A76:XFD103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77" t="s">
        <v>149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150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13" t="s">
        <v>134</v>
      </c>
      <c r="B12" s="114" t="s">
        <v>135</v>
      </c>
      <c r="C12" s="15"/>
      <c r="D12" s="15"/>
      <c r="E12" s="115"/>
      <c r="F12" s="36">
        <f>IF(E12&gt;0,ROUND(F11*E12,2),0)</f>
        <v>0</v>
      </c>
      <c r="G12" s="115"/>
      <c r="H12" s="36">
        <f>IF(G12&gt;0,ROUND(H11*G12,2),0)</f>
        <v>0</v>
      </c>
      <c r="I12" s="115"/>
      <c r="J12" s="36">
        <f>IF(I12&gt;0,ROUND(J11*I12,2),0)</f>
        <v>0</v>
      </c>
    </row>
    <row r="13" spans="1:14" s="28" customFormat="1" ht="15.45" customHeight="1" x14ac:dyDescent="0.3">
      <c r="A13" s="24" t="s">
        <v>7</v>
      </c>
      <c r="B13" s="14" t="s">
        <v>8</v>
      </c>
      <c r="C13" s="15"/>
      <c r="D13" s="15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29" t="s">
        <v>6</v>
      </c>
      <c r="B14" s="30" t="s">
        <v>9</v>
      </c>
      <c r="C14" s="31"/>
      <c r="D14" s="31"/>
      <c r="E14" s="25"/>
      <c r="F14" s="26"/>
      <c r="G14" s="25"/>
      <c r="H14" s="26"/>
      <c r="I14" s="25"/>
      <c r="J14" s="27"/>
    </row>
    <row r="15" spans="1:14" s="28" customFormat="1" ht="15.45" customHeight="1" x14ac:dyDescent="0.3">
      <c r="A15" s="32" t="s">
        <v>10</v>
      </c>
      <c r="B15" s="33" t="s">
        <v>11</v>
      </c>
      <c r="C15" s="34"/>
      <c r="D15" s="34"/>
      <c r="E15" s="35"/>
      <c r="F15" s="36">
        <f>E15*F$11</f>
        <v>0</v>
      </c>
      <c r="G15" s="35"/>
      <c r="H15" s="36">
        <f>G15*H$11</f>
        <v>0</v>
      </c>
      <c r="I15" s="35"/>
      <c r="J15" s="36">
        <f>I15*J$11</f>
        <v>0</v>
      </c>
    </row>
    <row r="16" spans="1:14" s="28" customFormat="1" ht="15.45" customHeight="1" x14ac:dyDescent="0.25">
      <c r="A16" s="32"/>
      <c r="B16" s="33" t="s">
        <v>136</v>
      </c>
      <c r="C16" s="34"/>
      <c r="D16" s="34"/>
      <c r="E16" s="35"/>
      <c r="F16" s="36">
        <f>E16*F$12</f>
        <v>0</v>
      </c>
      <c r="G16" s="35"/>
      <c r="H16" s="36">
        <f>G16*H$12</f>
        <v>0</v>
      </c>
      <c r="I16" s="35"/>
      <c r="J16" s="36">
        <f>I16*J$12</f>
        <v>0</v>
      </c>
      <c r="M16" s="5"/>
      <c r="N16" s="5"/>
    </row>
    <row r="17" spans="1:14" s="23" customFormat="1" ht="15.45" customHeight="1" x14ac:dyDescent="0.25">
      <c r="A17" s="37" t="s">
        <v>12</v>
      </c>
      <c r="B17" s="30" t="s">
        <v>17</v>
      </c>
      <c r="C17" s="31"/>
      <c r="D17" s="31"/>
      <c r="E17" s="35"/>
      <c r="F17" s="36">
        <f>E17*F$11</f>
        <v>0</v>
      </c>
      <c r="G17" s="35"/>
      <c r="H17" s="36">
        <f>G17*H$11</f>
        <v>0</v>
      </c>
      <c r="I17" s="35"/>
      <c r="J17" s="36">
        <f>I17*J$11</f>
        <v>0</v>
      </c>
      <c r="M17" s="5"/>
      <c r="N17" s="5"/>
    </row>
    <row r="18" spans="1:14" s="28" customFormat="1" ht="15.45" customHeight="1" x14ac:dyDescent="0.25">
      <c r="A18" s="37"/>
      <c r="B18" s="30" t="s">
        <v>137</v>
      </c>
      <c r="C18" s="31"/>
      <c r="D18" s="31"/>
      <c r="E18" s="35"/>
      <c r="F18" s="36">
        <f>E18*F$12</f>
        <v>0</v>
      </c>
      <c r="G18" s="35"/>
      <c r="H18" s="36">
        <f>G18*H$12</f>
        <v>0</v>
      </c>
      <c r="I18" s="35"/>
      <c r="J18" s="36">
        <f>I18*J$12</f>
        <v>0</v>
      </c>
      <c r="M18" s="5"/>
      <c r="N18" s="5"/>
    </row>
    <row r="19" spans="1:14" s="28" customFormat="1" ht="15.45" customHeight="1" x14ac:dyDescent="0.3">
      <c r="A19" s="37" t="s">
        <v>13</v>
      </c>
      <c r="B19" s="30" t="s">
        <v>18</v>
      </c>
      <c r="C19" s="31"/>
      <c r="D19" s="31"/>
      <c r="E19" s="35"/>
      <c r="F19" s="36">
        <f>E19*F$11</f>
        <v>0</v>
      </c>
      <c r="G19" s="35"/>
      <c r="H19" s="36">
        <f>G19*H$11</f>
        <v>0</v>
      </c>
      <c r="I19" s="35"/>
      <c r="J19" s="36">
        <f>I19*J$11</f>
        <v>0</v>
      </c>
    </row>
    <row r="20" spans="1:14" s="28" customFormat="1" ht="15.45" customHeight="1" x14ac:dyDescent="0.3">
      <c r="A20" s="37"/>
      <c r="B20" s="30" t="s">
        <v>138</v>
      </c>
      <c r="C20" s="31"/>
      <c r="D20" s="31"/>
      <c r="E20" s="35"/>
      <c r="F20" s="36">
        <f>E20*F$12</f>
        <v>0</v>
      </c>
      <c r="G20" s="35"/>
      <c r="H20" s="36">
        <f>G20*H$12</f>
        <v>0</v>
      </c>
      <c r="I20" s="35"/>
      <c r="J20" s="36">
        <f>I20*J$12</f>
        <v>0</v>
      </c>
    </row>
    <row r="21" spans="1:14" s="28" customFormat="1" ht="15.45" customHeight="1" x14ac:dyDescent="0.3">
      <c r="A21" s="37" t="s">
        <v>75</v>
      </c>
      <c r="B21" s="30" t="s">
        <v>19</v>
      </c>
      <c r="C21" s="31"/>
      <c r="D21" s="31"/>
      <c r="E21" s="35"/>
      <c r="F21" s="36">
        <f>E21*F$11</f>
        <v>0</v>
      </c>
      <c r="G21" s="35"/>
      <c r="H21" s="36">
        <f>G21*H$11</f>
        <v>0</v>
      </c>
      <c r="I21" s="35"/>
      <c r="J21" s="36">
        <f>I21*J$11</f>
        <v>0</v>
      </c>
    </row>
    <row r="22" spans="1:14" s="28" customFormat="1" ht="15.45" customHeight="1" x14ac:dyDescent="0.3">
      <c r="A22" s="37"/>
      <c r="B22" s="30" t="s">
        <v>139</v>
      </c>
      <c r="C22" s="31"/>
      <c r="D22" s="31"/>
      <c r="E22" s="35"/>
      <c r="F22" s="36">
        <f>E22*F$12</f>
        <v>0</v>
      </c>
      <c r="G22" s="35"/>
      <c r="H22" s="36">
        <f>G22*H$12</f>
        <v>0</v>
      </c>
      <c r="I22" s="35"/>
      <c r="J22" s="36">
        <f>I22*J$12</f>
        <v>0</v>
      </c>
    </row>
    <row r="23" spans="1:14" s="28" customFormat="1" ht="15.45" customHeight="1" x14ac:dyDescent="0.3">
      <c r="A23" s="37" t="s">
        <v>14</v>
      </c>
      <c r="B23" s="30" t="s">
        <v>20</v>
      </c>
      <c r="C23" s="31"/>
      <c r="D23" s="31"/>
      <c r="E23" s="35"/>
      <c r="F23" s="36">
        <f>E23*F$11</f>
        <v>0</v>
      </c>
      <c r="G23" s="35"/>
      <c r="H23" s="36">
        <f>G23*H$11</f>
        <v>0</v>
      </c>
      <c r="I23" s="35"/>
      <c r="J23" s="36">
        <f>I23*J$11</f>
        <v>0</v>
      </c>
    </row>
    <row r="24" spans="1:14" s="23" customFormat="1" ht="15.45" customHeight="1" x14ac:dyDescent="0.3">
      <c r="A24" s="37"/>
      <c r="B24" s="30" t="s">
        <v>140</v>
      </c>
      <c r="C24" s="31"/>
      <c r="D24" s="31"/>
      <c r="E24" s="35"/>
      <c r="F24" s="36">
        <f>E24*F$12</f>
        <v>0</v>
      </c>
      <c r="G24" s="35"/>
      <c r="H24" s="36">
        <f>G24*H$12</f>
        <v>0</v>
      </c>
      <c r="I24" s="35"/>
      <c r="J24" s="36">
        <f>I24*J$12</f>
        <v>0</v>
      </c>
    </row>
    <row r="25" spans="1:14" s="23" customFormat="1" ht="15.45" customHeight="1" x14ac:dyDescent="0.3">
      <c r="A25" s="37" t="s">
        <v>15</v>
      </c>
      <c r="B25" s="30" t="s">
        <v>21</v>
      </c>
      <c r="C25" s="31"/>
      <c r="D25" s="31"/>
      <c r="E25" s="35"/>
      <c r="F25" s="36">
        <f>E25*F$11</f>
        <v>0</v>
      </c>
      <c r="G25" s="35"/>
      <c r="H25" s="36">
        <f>G25*H$11</f>
        <v>0</v>
      </c>
      <c r="I25" s="35"/>
      <c r="J25" s="36">
        <f>I25*J$11</f>
        <v>0</v>
      </c>
    </row>
    <row r="26" spans="1:14" s="23" customFormat="1" ht="15.45" customHeight="1" x14ac:dyDescent="0.3">
      <c r="A26" s="38"/>
      <c r="B26" s="30" t="s">
        <v>141</v>
      </c>
      <c r="C26" s="2"/>
      <c r="D26" s="2"/>
      <c r="E26" s="35"/>
      <c r="F26" s="36">
        <f>E26*F$12</f>
        <v>0</v>
      </c>
      <c r="G26" s="35"/>
      <c r="H26" s="36">
        <f>G26*H$12</f>
        <v>0</v>
      </c>
      <c r="I26" s="35"/>
      <c r="J26" s="36">
        <f>I26*J$12</f>
        <v>0</v>
      </c>
    </row>
    <row r="27" spans="1:14" s="28" customFormat="1" ht="15.45" customHeight="1" x14ac:dyDescent="0.3">
      <c r="A27" s="38" t="s">
        <v>16</v>
      </c>
      <c r="B27" s="39" t="s">
        <v>22</v>
      </c>
      <c r="C27" s="2"/>
      <c r="D27" s="2"/>
      <c r="E27" s="35"/>
      <c r="F27" s="36">
        <f>E27*F$11</f>
        <v>0</v>
      </c>
      <c r="G27" s="35"/>
      <c r="H27" s="36">
        <f>G27*H$11</f>
        <v>0</v>
      </c>
      <c r="I27" s="35"/>
      <c r="J27" s="36">
        <f>I27*J$11</f>
        <v>0</v>
      </c>
    </row>
    <row r="28" spans="1:14" s="23" customFormat="1" ht="15.45" customHeight="1" x14ac:dyDescent="0.3">
      <c r="A28" s="38"/>
      <c r="B28" s="39" t="s">
        <v>142</v>
      </c>
      <c r="C28" s="2"/>
      <c r="D28" s="2"/>
      <c r="E28" s="35"/>
      <c r="F28" s="36">
        <f>E28*F$12</f>
        <v>0</v>
      </c>
      <c r="G28" s="35"/>
      <c r="H28" s="36">
        <f>G28*H$12</f>
        <v>0</v>
      </c>
      <c r="I28" s="35"/>
      <c r="J28" s="36">
        <f>I28*J$12</f>
        <v>0</v>
      </c>
    </row>
    <row r="29" spans="1:14" s="28" customFormat="1" ht="15.45" customHeight="1" x14ac:dyDescent="0.3">
      <c r="A29" s="40"/>
      <c r="B29" s="41" t="s">
        <v>23</v>
      </c>
      <c r="C29" s="42"/>
      <c r="D29" s="42"/>
      <c r="E29" s="43"/>
      <c r="F29" s="44">
        <f>SUM(F15:F28)</f>
        <v>0</v>
      </c>
      <c r="G29" s="43"/>
      <c r="H29" s="44">
        <f>SUM(H15:H28)</f>
        <v>0</v>
      </c>
      <c r="I29" s="43"/>
      <c r="J29" s="44">
        <f>SUM(J15:J28)</f>
        <v>0</v>
      </c>
    </row>
    <row r="30" spans="1:14" s="28" customFormat="1" ht="15.45" customHeight="1" x14ac:dyDescent="0.3">
      <c r="A30" s="40"/>
      <c r="B30" s="41" t="s">
        <v>143</v>
      </c>
      <c r="C30" s="42"/>
      <c r="D30" s="42"/>
      <c r="E30" s="43">
        <f>IF($F$11&lt;&gt;0,F29/$F$11,0)</f>
        <v>0</v>
      </c>
      <c r="F30" s="44"/>
      <c r="G30" s="43">
        <f>IF($H$11&lt;&gt;0,H29/$H$11,0)</f>
        <v>0</v>
      </c>
      <c r="H30" s="44"/>
      <c r="I30" s="43">
        <f>IF($J$11&lt;&gt;0,J29/$J$11,0)</f>
        <v>0</v>
      </c>
      <c r="J30" s="44"/>
    </row>
    <row r="31" spans="1:14" s="28" customFormat="1" ht="15.45" customHeight="1" x14ac:dyDescent="0.3">
      <c r="A31" s="29" t="s">
        <v>92</v>
      </c>
      <c r="B31" s="34" t="s">
        <v>24</v>
      </c>
      <c r="C31" s="3"/>
      <c r="D31" s="3"/>
      <c r="E31" s="116"/>
      <c r="F31" s="117"/>
      <c r="G31" s="116"/>
      <c r="H31" s="25"/>
      <c r="I31" s="26"/>
      <c r="J31" s="118"/>
    </row>
    <row r="32" spans="1:14" s="28" customFormat="1" ht="15.45" customHeight="1" x14ac:dyDescent="0.3">
      <c r="A32" s="38" t="s">
        <v>34</v>
      </c>
      <c r="B32" s="2" t="s">
        <v>25</v>
      </c>
      <c r="C32" s="2"/>
      <c r="D32" s="2"/>
      <c r="E32" s="35"/>
      <c r="F32" s="36">
        <f>E32*F$11</f>
        <v>0</v>
      </c>
      <c r="G32" s="35"/>
      <c r="H32" s="36">
        <f>G32*H$11</f>
        <v>0</v>
      </c>
      <c r="I32" s="35"/>
      <c r="J32" s="36">
        <f>I32*J$11</f>
        <v>0</v>
      </c>
    </row>
    <row r="33" spans="1:10" s="28" customFormat="1" ht="15.45" customHeight="1" x14ac:dyDescent="0.3">
      <c r="A33" s="32"/>
      <c r="B33" s="30" t="s">
        <v>26</v>
      </c>
      <c r="C33" s="31"/>
      <c r="D33" s="31"/>
      <c r="E33" s="35"/>
      <c r="F33" s="36">
        <f t="shared" ref="F33:F41" si="0">E33*F$11</f>
        <v>0</v>
      </c>
      <c r="G33" s="35"/>
      <c r="H33" s="36">
        <f t="shared" ref="H33:H41" si="1">G33*H$11</f>
        <v>0</v>
      </c>
      <c r="I33" s="35"/>
      <c r="J33" s="36">
        <f t="shared" ref="J33:J41" si="2">I33*J$11</f>
        <v>0</v>
      </c>
    </row>
    <row r="34" spans="1:10" s="28" customFormat="1" ht="15.45" customHeight="1" x14ac:dyDescent="0.3">
      <c r="A34" s="38" t="s">
        <v>35</v>
      </c>
      <c r="B34" s="119" t="s">
        <v>144</v>
      </c>
      <c r="C34" s="31"/>
      <c r="D34" s="31"/>
      <c r="E34" s="35"/>
      <c r="F34" s="36">
        <f t="shared" si="0"/>
        <v>0</v>
      </c>
      <c r="G34" s="35"/>
      <c r="H34" s="36">
        <f t="shared" si="1"/>
        <v>0</v>
      </c>
      <c r="I34" s="35"/>
      <c r="J34" s="36">
        <f t="shared" si="2"/>
        <v>0</v>
      </c>
    </row>
    <row r="35" spans="1:10" s="28" customFormat="1" ht="15.45" customHeight="1" x14ac:dyDescent="0.3">
      <c r="A35" s="32"/>
      <c r="B35" s="34" t="s">
        <v>27</v>
      </c>
      <c r="C35" s="34"/>
      <c r="D35" s="34"/>
      <c r="E35" s="35"/>
      <c r="F35" s="36">
        <f t="shared" si="0"/>
        <v>0</v>
      </c>
      <c r="G35" s="35"/>
      <c r="H35" s="36">
        <f t="shared" si="1"/>
        <v>0</v>
      </c>
      <c r="I35" s="35"/>
      <c r="J35" s="36">
        <f t="shared" si="2"/>
        <v>0</v>
      </c>
    </row>
    <row r="36" spans="1:10" s="28" customFormat="1" ht="15.45" customHeight="1" x14ac:dyDescent="0.3">
      <c r="A36" s="38" t="s">
        <v>36</v>
      </c>
      <c r="B36" s="31" t="s">
        <v>28</v>
      </c>
      <c r="C36" s="31"/>
      <c r="D36" s="31"/>
      <c r="E36" s="35"/>
      <c r="F36" s="36">
        <f t="shared" si="0"/>
        <v>0</v>
      </c>
      <c r="G36" s="35"/>
      <c r="H36" s="36">
        <f t="shared" si="1"/>
        <v>0</v>
      </c>
      <c r="I36" s="35"/>
      <c r="J36" s="36">
        <f t="shared" si="2"/>
        <v>0</v>
      </c>
    </row>
    <row r="37" spans="1:10" s="28" customFormat="1" ht="15.45" customHeight="1" x14ac:dyDescent="0.3">
      <c r="A37" s="32" t="s">
        <v>38</v>
      </c>
      <c r="B37" s="31" t="s">
        <v>29</v>
      </c>
      <c r="C37" s="31"/>
      <c r="D37" s="31"/>
      <c r="E37" s="35"/>
      <c r="F37" s="36">
        <f t="shared" si="0"/>
        <v>0</v>
      </c>
      <c r="G37" s="35"/>
      <c r="H37" s="36">
        <f t="shared" si="1"/>
        <v>0</v>
      </c>
      <c r="I37" s="35"/>
      <c r="J37" s="36">
        <f t="shared" si="2"/>
        <v>0</v>
      </c>
    </row>
    <row r="38" spans="1:10" s="23" customFormat="1" ht="15.45" customHeight="1" x14ac:dyDescent="0.3">
      <c r="A38" s="38" t="s">
        <v>37</v>
      </c>
      <c r="B38" s="30" t="s">
        <v>30</v>
      </c>
      <c r="C38" s="31"/>
      <c r="D38" s="31"/>
      <c r="E38" s="35"/>
      <c r="F38" s="36">
        <f t="shared" si="0"/>
        <v>0</v>
      </c>
      <c r="G38" s="35"/>
      <c r="H38" s="36">
        <f t="shared" si="1"/>
        <v>0</v>
      </c>
      <c r="I38" s="35"/>
      <c r="J38" s="36">
        <f t="shared" si="2"/>
        <v>0</v>
      </c>
    </row>
    <row r="39" spans="1:10" s="23" customFormat="1" ht="15.45" customHeight="1" x14ac:dyDescent="0.3">
      <c r="A39" s="32"/>
      <c r="B39" s="45" t="s">
        <v>39</v>
      </c>
      <c r="C39" s="45"/>
      <c r="D39" s="45"/>
      <c r="E39" s="35"/>
      <c r="F39" s="36">
        <f t="shared" si="0"/>
        <v>0</v>
      </c>
      <c r="G39" s="35"/>
      <c r="H39" s="36">
        <f t="shared" si="1"/>
        <v>0</v>
      </c>
      <c r="I39" s="35"/>
      <c r="J39" s="36">
        <f t="shared" si="2"/>
        <v>0</v>
      </c>
    </row>
    <row r="40" spans="1:10" s="23" customFormat="1" ht="24.75" customHeight="1" x14ac:dyDescent="0.3">
      <c r="A40" s="38" t="s">
        <v>40</v>
      </c>
      <c r="B40" s="46" t="s">
        <v>4</v>
      </c>
      <c r="C40" s="47"/>
      <c r="D40" s="47"/>
      <c r="E40" s="35"/>
      <c r="F40" s="36">
        <f t="shared" si="0"/>
        <v>0</v>
      </c>
      <c r="G40" s="35"/>
      <c r="H40" s="36">
        <f t="shared" si="1"/>
        <v>0</v>
      </c>
      <c r="I40" s="35"/>
      <c r="J40" s="36">
        <f t="shared" si="2"/>
        <v>0</v>
      </c>
    </row>
    <row r="41" spans="1:10" s="23" customFormat="1" ht="15.45" customHeight="1" x14ac:dyDescent="0.3">
      <c r="A41" s="48" t="s">
        <v>38</v>
      </c>
      <c r="B41" s="49" t="s">
        <v>31</v>
      </c>
      <c r="C41" s="49"/>
      <c r="D41" s="49"/>
      <c r="E41" s="35"/>
      <c r="F41" s="36">
        <f t="shared" si="0"/>
        <v>0</v>
      </c>
      <c r="G41" s="35"/>
      <c r="H41" s="36">
        <f t="shared" si="1"/>
        <v>0</v>
      </c>
      <c r="I41" s="35"/>
      <c r="J41" s="36">
        <f t="shared" si="2"/>
        <v>0</v>
      </c>
    </row>
    <row r="42" spans="1:10" s="23" customFormat="1" ht="15.45" customHeight="1" x14ac:dyDescent="0.3">
      <c r="A42" s="40"/>
      <c r="B42" s="41" t="s">
        <v>32</v>
      </c>
      <c r="C42" s="42"/>
      <c r="D42" s="42"/>
      <c r="E42" s="43">
        <f t="shared" ref="E42:J42" si="3">SUM(E32:E41)</f>
        <v>0</v>
      </c>
      <c r="F42" s="44">
        <f t="shared" si="3"/>
        <v>0</v>
      </c>
      <c r="G42" s="43">
        <f t="shared" si="3"/>
        <v>0</v>
      </c>
      <c r="H42" s="44">
        <f t="shared" si="3"/>
        <v>0</v>
      </c>
      <c r="I42" s="43">
        <f t="shared" si="3"/>
        <v>0</v>
      </c>
      <c r="J42" s="44">
        <f t="shared" si="3"/>
        <v>0</v>
      </c>
    </row>
    <row r="43" spans="1:10" s="23" customFormat="1" ht="15.45" customHeight="1" x14ac:dyDescent="0.3">
      <c r="A43" s="50" t="s">
        <v>41</v>
      </c>
      <c r="B43" s="46" t="s">
        <v>33</v>
      </c>
      <c r="C43" s="49"/>
      <c r="D43" s="49"/>
      <c r="E43" s="116"/>
      <c r="F43" s="117"/>
      <c r="G43" s="116"/>
      <c r="H43" s="25"/>
      <c r="I43" s="26"/>
      <c r="J43" s="118"/>
    </row>
    <row r="44" spans="1:10" s="23" customFormat="1" ht="15.45" customHeight="1" x14ac:dyDescent="0.3">
      <c r="A44" s="37" t="s">
        <v>42</v>
      </c>
      <c r="B44" s="46" t="s">
        <v>72</v>
      </c>
      <c r="C44" s="47"/>
      <c r="D44" s="47"/>
      <c r="E44" s="35"/>
      <c r="F44" s="36">
        <f t="shared" ref="F44:F45" si="4">E44*F$11</f>
        <v>0</v>
      </c>
      <c r="G44" s="35"/>
      <c r="H44" s="36">
        <f t="shared" ref="H44:H45" si="5">ROUND(G44*H$11,2)</f>
        <v>0</v>
      </c>
      <c r="I44" s="35"/>
      <c r="J44" s="36">
        <f t="shared" ref="J44:J45" si="6">ROUND(I44*J$11,2)</f>
        <v>0</v>
      </c>
    </row>
    <row r="45" spans="1:10" s="23" customFormat="1" ht="15.45" customHeight="1" x14ac:dyDescent="0.3">
      <c r="A45" s="48" t="s">
        <v>43</v>
      </c>
      <c r="B45" s="49" t="s">
        <v>44</v>
      </c>
      <c r="C45" s="49"/>
      <c r="D45" s="49"/>
      <c r="E45" s="120"/>
      <c r="F45" s="36">
        <f t="shared" si="4"/>
        <v>0</v>
      </c>
      <c r="G45" s="120"/>
      <c r="H45" s="121">
        <f t="shared" si="5"/>
        <v>0</v>
      </c>
      <c r="I45" s="120"/>
      <c r="J45" s="121">
        <f t="shared" si="6"/>
        <v>0</v>
      </c>
    </row>
    <row r="46" spans="1:10" s="23" customFormat="1" ht="15.45" customHeight="1" x14ac:dyDescent="0.3">
      <c r="A46" s="40"/>
      <c r="B46" s="41" t="s">
        <v>90</v>
      </c>
      <c r="C46" s="42"/>
      <c r="D46" s="42"/>
      <c r="E46" s="43">
        <f t="shared" ref="E46:J46" si="7">SUM(E44:E45)</f>
        <v>0</v>
      </c>
      <c r="F46" s="44">
        <f t="shared" si="7"/>
        <v>0</v>
      </c>
      <c r="G46" s="43">
        <f t="shared" si="7"/>
        <v>0</v>
      </c>
      <c r="H46" s="44">
        <f t="shared" si="7"/>
        <v>0</v>
      </c>
      <c r="I46" s="43">
        <f t="shared" si="7"/>
        <v>0</v>
      </c>
      <c r="J46" s="44">
        <f t="shared" si="7"/>
        <v>0</v>
      </c>
    </row>
    <row r="47" spans="1:10" s="23" customFormat="1" ht="15.45" customHeight="1" x14ac:dyDescent="0.3">
      <c r="A47" s="51"/>
      <c r="B47" s="52" t="s">
        <v>45</v>
      </c>
      <c r="C47" s="53"/>
      <c r="D47" s="53"/>
      <c r="E47" s="54">
        <f>SUM(E30,E42,E46)</f>
        <v>0</v>
      </c>
      <c r="F47" s="55">
        <f>SUM(F29,F42,F46)</f>
        <v>0</v>
      </c>
      <c r="G47" s="54">
        <f>SUM(G30,G42,G46)</f>
        <v>0</v>
      </c>
      <c r="H47" s="55">
        <f>SUM(H29,H42,H46)</f>
        <v>0</v>
      </c>
      <c r="I47" s="54">
        <f>SUM(I30,I42,I46)</f>
        <v>0</v>
      </c>
      <c r="J47" s="55">
        <f>SUM(J29,J42,J46)</f>
        <v>0</v>
      </c>
    </row>
    <row r="48" spans="1:10" s="23" customFormat="1" ht="15.45" customHeight="1" x14ac:dyDescent="0.3">
      <c r="A48" s="13" t="s">
        <v>48</v>
      </c>
      <c r="B48" s="56" t="s">
        <v>46</v>
      </c>
      <c r="C48" s="57"/>
      <c r="D48" s="57"/>
      <c r="E48" s="25"/>
      <c r="F48" s="117"/>
      <c r="G48" s="25"/>
      <c r="H48" s="25"/>
      <c r="I48" s="26"/>
      <c r="J48" s="122"/>
    </row>
    <row r="49" spans="1:12" s="23" customFormat="1" ht="27.75" customHeight="1" x14ac:dyDescent="0.3">
      <c r="A49" s="29" t="s">
        <v>47</v>
      </c>
      <c r="B49" s="143" t="s">
        <v>85</v>
      </c>
      <c r="C49" s="144"/>
      <c r="D49" s="151"/>
      <c r="E49" s="35"/>
      <c r="F49" s="36">
        <f>E49*F$11</f>
        <v>0</v>
      </c>
      <c r="G49" s="35"/>
      <c r="H49" s="36">
        <f t="shared" ref="H49:H52" si="8">ROUND(G49*H$11,2)</f>
        <v>0</v>
      </c>
      <c r="I49" s="35"/>
      <c r="J49" s="36">
        <f t="shared" ref="J49:J52" si="9">ROUND(I49*J$11,2)</f>
        <v>0</v>
      </c>
    </row>
    <row r="50" spans="1:12" s="23" customFormat="1" ht="15.45" customHeight="1" x14ac:dyDescent="0.3">
      <c r="A50" s="29" t="s">
        <v>76</v>
      </c>
      <c r="B50" s="46" t="s">
        <v>49</v>
      </c>
      <c r="C50" s="47"/>
      <c r="D50" s="47"/>
      <c r="E50" s="35"/>
      <c r="F50" s="36">
        <f>E50*F$11</f>
        <v>0</v>
      </c>
      <c r="G50" s="35"/>
      <c r="H50" s="36">
        <f t="shared" si="8"/>
        <v>0</v>
      </c>
      <c r="I50" s="35"/>
      <c r="J50" s="36">
        <f t="shared" si="9"/>
        <v>0</v>
      </c>
    </row>
    <row r="51" spans="1:12" s="23" customFormat="1" ht="15.45" customHeight="1" x14ac:dyDescent="0.3">
      <c r="A51" s="29" t="s">
        <v>77</v>
      </c>
      <c r="B51" s="46" t="s">
        <v>74</v>
      </c>
      <c r="C51" s="47"/>
      <c r="D51" s="47"/>
      <c r="E51" s="35"/>
      <c r="F51" s="36">
        <f>E51*F$11</f>
        <v>0</v>
      </c>
      <c r="G51" s="35"/>
      <c r="H51" s="36">
        <f t="shared" si="8"/>
        <v>0</v>
      </c>
      <c r="I51" s="35"/>
      <c r="J51" s="36">
        <f t="shared" si="9"/>
        <v>0</v>
      </c>
    </row>
    <row r="52" spans="1:12" s="23" customFormat="1" ht="15.45" customHeight="1" x14ac:dyDescent="0.3">
      <c r="A52" s="58" t="s">
        <v>50</v>
      </c>
      <c r="B52" s="59" t="s">
        <v>51</v>
      </c>
      <c r="C52" s="60"/>
      <c r="D52" s="60"/>
      <c r="E52" s="35"/>
      <c r="F52" s="36">
        <f>E52*F$11</f>
        <v>0</v>
      </c>
      <c r="G52" s="35"/>
      <c r="H52" s="36">
        <f t="shared" si="8"/>
        <v>0</v>
      </c>
      <c r="I52" s="35"/>
      <c r="J52" s="36">
        <f t="shared" si="9"/>
        <v>0</v>
      </c>
    </row>
    <row r="53" spans="1:12" s="23" customFormat="1" ht="25.5" customHeight="1" x14ac:dyDescent="0.3">
      <c r="A53" s="61"/>
      <c r="B53" s="62" t="s">
        <v>88</v>
      </c>
      <c r="C53" s="63"/>
      <c r="D53" s="63"/>
      <c r="E53" s="54">
        <f t="shared" ref="E53:J53" si="10">SUM(E49:E52)</f>
        <v>0</v>
      </c>
      <c r="F53" s="64">
        <f t="shared" si="10"/>
        <v>0</v>
      </c>
      <c r="G53" s="54">
        <f t="shared" si="10"/>
        <v>0</v>
      </c>
      <c r="H53" s="64">
        <f t="shared" si="10"/>
        <v>0</v>
      </c>
      <c r="I53" s="54">
        <f t="shared" si="10"/>
        <v>0</v>
      </c>
      <c r="J53" s="64">
        <f t="shared" si="10"/>
        <v>0</v>
      </c>
    </row>
    <row r="54" spans="1:12" s="23" customFormat="1" ht="15.45" customHeight="1" x14ac:dyDescent="0.3">
      <c r="A54" s="65" t="s">
        <v>54</v>
      </c>
      <c r="B54" s="66" t="s">
        <v>52</v>
      </c>
      <c r="C54" s="67"/>
      <c r="D54" s="67"/>
      <c r="E54" s="123"/>
      <c r="F54" s="117"/>
      <c r="G54" s="123"/>
      <c r="H54" s="25"/>
      <c r="I54" s="26"/>
      <c r="J54" s="124"/>
    </row>
    <row r="55" spans="1:12" s="23" customFormat="1" ht="15.45" customHeight="1" x14ac:dyDescent="0.3">
      <c r="A55" s="29" t="s">
        <v>53</v>
      </c>
      <c r="B55" s="46" t="s">
        <v>55</v>
      </c>
      <c r="C55" s="47"/>
      <c r="D55" s="47"/>
      <c r="E55" s="25"/>
      <c r="F55" s="117"/>
      <c r="G55" s="25"/>
      <c r="H55" s="25"/>
      <c r="I55" s="26"/>
      <c r="J55" s="122"/>
    </row>
    <row r="56" spans="1:12" s="23" customFormat="1" x14ac:dyDescent="0.3">
      <c r="A56" s="37" t="s">
        <v>78</v>
      </c>
      <c r="B56" s="46" t="s">
        <v>86</v>
      </c>
      <c r="C56" s="47"/>
      <c r="D56" s="47"/>
      <c r="E56" s="35"/>
      <c r="F56" s="36">
        <f>E56*F$11</f>
        <v>0</v>
      </c>
      <c r="G56" s="35"/>
      <c r="H56" s="36">
        <f>G56*H$11</f>
        <v>0</v>
      </c>
      <c r="I56" s="35"/>
      <c r="J56" s="36">
        <f>I56*J$11</f>
        <v>0</v>
      </c>
    </row>
    <row r="57" spans="1:12" s="23" customFormat="1" x14ac:dyDescent="0.3">
      <c r="A57" s="37" t="s">
        <v>79</v>
      </c>
      <c r="B57" s="46" t="s">
        <v>87</v>
      </c>
      <c r="C57" s="47"/>
      <c r="D57" s="47"/>
      <c r="E57" s="35"/>
      <c r="F57" s="36">
        <f>E57*F$11</f>
        <v>0</v>
      </c>
      <c r="G57" s="35"/>
      <c r="H57" s="36">
        <f>G57*H$11</f>
        <v>0</v>
      </c>
      <c r="I57" s="35"/>
      <c r="J57" s="36">
        <f>I57*J$11</f>
        <v>0</v>
      </c>
    </row>
    <row r="58" spans="1:12" s="23" customFormat="1" x14ac:dyDescent="0.3">
      <c r="A58" s="29" t="s">
        <v>56</v>
      </c>
      <c r="B58" s="3" t="s">
        <v>61</v>
      </c>
      <c r="C58" s="3"/>
      <c r="D58" s="3"/>
      <c r="E58" s="35"/>
      <c r="F58" s="36">
        <f>E58*F$11</f>
        <v>0</v>
      </c>
      <c r="G58" s="35"/>
      <c r="H58" s="36">
        <f>G58*H$11</f>
        <v>0</v>
      </c>
      <c r="I58" s="35"/>
      <c r="J58" s="36">
        <f>I58*J$11</f>
        <v>0</v>
      </c>
    </row>
    <row r="59" spans="1:12" s="23" customFormat="1" x14ac:dyDescent="0.3">
      <c r="A59" s="29" t="s">
        <v>57</v>
      </c>
      <c r="B59" s="68" t="s">
        <v>62</v>
      </c>
      <c r="C59" s="69"/>
      <c r="D59" s="69"/>
      <c r="E59" s="25"/>
      <c r="F59" s="117"/>
      <c r="G59" s="25"/>
      <c r="H59" s="25"/>
      <c r="I59" s="26"/>
      <c r="J59" s="122"/>
    </row>
    <row r="60" spans="1:12" s="23" customFormat="1" x14ac:dyDescent="0.3">
      <c r="A60" s="37" t="s">
        <v>58</v>
      </c>
      <c r="B60" s="46" t="s">
        <v>89</v>
      </c>
      <c r="C60" s="47"/>
      <c r="D60" s="47"/>
      <c r="E60" s="35"/>
      <c r="F60" s="36">
        <f t="shared" ref="F60:F66" si="11">E60*F$11</f>
        <v>0</v>
      </c>
      <c r="G60" s="35"/>
      <c r="H60" s="36">
        <f t="shared" ref="H60:H66" si="12">G60*H$11</f>
        <v>0</v>
      </c>
      <c r="I60" s="35"/>
      <c r="J60" s="36">
        <f t="shared" ref="J60:J66" si="13">I60*J$11</f>
        <v>0</v>
      </c>
    </row>
    <row r="61" spans="1:12" s="23" customFormat="1" x14ac:dyDescent="0.3">
      <c r="A61" s="37" t="s">
        <v>59</v>
      </c>
      <c r="B61" s="46" t="s">
        <v>71</v>
      </c>
      <c r="C61" s="47"/>
      <c r="D61" s="47"/>
      <c r="E61" s="35"/>
      <c r="F61" s="36">
        <f t="shared" si="11"/>
        <v>0</v>
      </c>
      <c r="G61" s="35"/>
      <c r="H61" s="36">
        <f t="shared" si="12"/>
        <v>0</v>
      </c>
      <c r="I61" s="35"/>
      <c r="J61" s="36">
        <f t="shared" si="13"/>
        <v>0</v>
      </c>
    </row>
    <row r="62" spans="1:12" s="23" customFormat="1" x14ac:dyDescent="0.3">
      <c r="A62" s="29" t="s">
        <v>60</v>
      </c>
      <c r="B62" s="46" t="s">
        <v>63</v>
      </c>
      <c r="C62" s="47"/>
      <c r="D62" s="47"/>
      <c r="E62" s="35"/>
      <c r="F62" s="36">
        <f t="shared" si="11"/>
        <v>0</v>
      </c>
      <c r="G62" s="35"/>
      <c r="H62" s="36">
        <f t="shared" si="12"/>
        <v>0</v>
      </c>
      <c r="I62" s="35"/>
      <c r="J62" s="36">
        <f t="shared" si="13"/>
        <v>0</v>
      </c>
    </row>
    <row r="63" spans="1:12" s="23" customFormat="1" x14ac:dyDescent="0.3">
      <c r="A63" s="29" t="s">
        <v>80</v>
      </c>
      <c r="B63" s="46" t="s">
        <v>65</v>
      </c>
      <c r="C63" s="47"/>
      <c r="D63" s="47"/>
      <c r="E63" s="35"/>
      <c r="F63" s="36">
        <f t="shared" si="11"/>
        <v>0</v>
      </c>
      <c r="G63" s="35"/>
      <c r="H63" s="36">
        <f t="shared" si="12"/>
        <v>0</v>
      </c>
      <c r="I63" s="35"/>
      <c r="J63" s="36">
        <f t="shared" si="13"/>
        <v>0</v>
      </c>
    </row>
    <row r="64" spans="1:12" s="23" customFormat="1" x14ac:dyDescent="0.3">
      <c r="A64" s="29" t="s">
        <v>81</v>
      </c>
      <c r="B64" s="46" t="s">
        <v>64</v>
      </c>
      <c r="C64" s="47"/>
      <c r="D64" s="47"/>
      <c r="E64" s="35"/>
      <c r="F64" s="36">
        <f t="shared" si="11"/>
        <v>0</v>
      </c>
      <c r="G64" s="35"/>
      <c r="H64" s="36">
        <f t="shared" si="12"/>
        <v>0</v>
      </c>
      <c r="I64" s="35"/>
      <c r="J64" s="36">
        <f t="shared" si="13"/>
        <v>0</v>
      </c>
      <c r="L64" s="81"/>
    </row>
    <row r="65" spans="1:10" s="23" customFormat="1" x14ac:dyDescent="0.3">
      <c r="A65" s="29" t="s">
        <v>82</v>
      </c>
      <c r="B65" s="46" t="s">
        <v>70</v>
      </c>
      <c r="C65" s="47"/>
      <c r="D65" s="47"/>
      <c r="E65" s="35"/>
      <c r="F65" s="36">
        <f t="shared" si="11"/>
        <v>0</v>
      </c>
      <c r="G65" s="35"/>
      <c r="H65" s="36">
        <f t="shared" si="12"/>
        <v>0</v>
      </c>
      <c r="I65" s="35"/>
      <c r="J65" s="36">
        <f t="shared" si="13"/>
        <v>0</v>
      </c>
    </row>
    <row r="66" spans="1:10" s="23" customFormat="1" x14ac:dyDescent="0.3">
      <c r="A66" s="58" t="s">
        <v>83</v>
      </c>
      <c r="B66" s="60" t="s">
        <v>66</v>
      </c>
      <c r="C66" s="60"/>
      <c r="D66" s="60"/>
      <c r="E66" s="35"/>
      <c r="F66" s="36">
        <f t="shared" si="11"/>
        <v>0</v>
      </c>
      <c r="G66" s="35"/>
      <c r="H66" s="36">
        <f t="shared" si="12"/>
        <v>0</v>
      </c>
      <c r="I66" s="35"/>
      <c r="J66" s="36">
        <f t="shared" si="13"/>
        <v>0</v>
      </c>
    </row>
    <row r="67" spans="1:10" ht="22.5" customHeight="1" x14ac:dyDescent="0.25">
      <c r="A67" s="51"/>
      <c r="B67" s="70" t="s">
        <v>91</v>
      </c>
      <c r="C67" s="71"/>
      <c r="D67" s="71"/>
      <c r="E67" s="54">
        <f>SUM(E56:E66)</f>
        <v>0</v>
      </c>
      <c r="F67" s="64">
        <f>SUM(F56:F66)</f>
        <v>0</v>
      </c>
      <c r="G67" s="54">
        <f t="shared" ref="G67:I67" si="14">SUM(G56:G66)</f>
        <v>0</v>
      </c>
      <c r="H67" s="64">
        <f>SUM(H56:H66)</f>
        <v>0</v>
      </c>
      <c r="I67" s="54">
        <f t="shared" si="14"/>
        <v>0</v>
      </c>
      <c r="J67" s="64">
        <f>SUM(J56:J66)</f>
        <v>0</v>
      </c>
    </row>
    <row r="68" spans="1:10" ht="22.5" customHeight="1" x14ac:dyDescent="0.25">
      <c r="A68" s="72" t="s">
        <v>67</v>
      </c>
      <c r="B68" s="73" t="s">
        <v>73</v>
      </c>
      <c r="C68" s="73"/>
      <c r="D68" s="73"/>
      <c r="E68" s="54">
        <f t="shared" ref="E68:J68" si="15">SUM(E11,E12,E47,E53,E67)</f>
        <v>1</v>
      </c>
      <c r="F68" s="64">
        <f t="shared" si="15"/>
        <v>0</v>
      </c>
      <c r="G68" s="54">
        <f t="shared" si="15"/>
        <v>1</v>
      </c>
      <c r="H68" s="64">
        <f t="shared" si="15"/>
        <v>0</v>
      </c>
      <c r="I68" s="54">
        <f t="shared" si="15"/>
        <v>1</v>
      </c>
      <c r="J68" s="64">
        <f t="shared" si="15"/>
        <v>0</v>
      </c>
    </row>
    <row r="69" spans="1:10" ht="25.5" customHeight="1" x14ac:dyDescent="0.25">
      <c r="A69" s="74" t="s">
        <v>84</v>
      </c>
      <c r="B69" s="75" t="s">
        <v>93</v>
      </c>
      <c r="C69" s="75"/>
      <c r="D69" s="75"/>
      <c r="E69" s="35"/>
      <c r="F69" s="36">
        <f>E69*F$68</f>
        <v>0</v>
      </c>
      <c r="G69" s="35"/>
      <c r="H69" s="36">
        <f>G69*H$68</f>
        <v>0</v>
      </c>
      <c r="I69" s="35"/>
      <c r="J69" s="36">
        <f>I69*J$68</f>
        <v>0</v>
      </c>
    </row>
    <row r="70" spans="1:10" ht="25.5" customHeight="1" x14ac:dyDescent="0.25">
      <c r="A70" s="74" t="s">
        <v>68</v>
      </c>
      <c r="B70" s="75" t="s">
        <v>94</v>
      </c>
      <c r="C70" s="75"/>
      <c r="D70" s="75"/>
      <c r="E70" s="35"/>
      <c r="F70" s="36">
        <f>E70*F$68</f>
        <v>0</v>
      </c>
      <c r="G70" s="35"/>
      <c r="H70" s="36">
        <f>G70*H$68</f>
        <v>0</v>
      </c>
      <c r="I70" s="35"/>
      <c r="J70" s="36">
        <f>I70*J$68</f>
        <v>0</v>
      </c>
    </row>
    <row r="71" spans="1:10" ht="30.75" customHeight="1" x14ac:dyDescent="0.25">
      <c r="A71" s="76"/>
      <c r="B71" s="152" t="s">
        <v>95</v>
      </c>
      <c r="C71" s="153"/>
      <c r="D71" s="154"/>
      <c r="E71" s="77"/>
      <c r="F71" s="78">
        <f>SUM(F$68:F$70)</f>
        <v>0</v>
      </c>
      <c r="G71" s="77"/>
      <c r="H71" s="78">
        <f>SUM(H$68:H$70)</f>
        <v>0</v>
      </c>
      <c r="I71" s="77"/>
      <c r="J71" s="78">
        <f>SUM(J$68:J$70)</f>
        <v>0</v>
      </c>
    </row>
    <row r="72" spans="1:10" ht="30.75" customHeight="1" x14ac:dyDescent="0.25">
      <c r="A72" s="79"/>
      <c r="B72" s="155" t="s">
        <v>145</v>
      </c>
      <c r="C72" s="156"/>
      <c r="D72" s="157"/>
      <c r="E72" s="80">
        <f>IF(AND(F$71&lt;&gt;0,F$11&lt;&gt;""),IF(F$71/F$11-1&gt;0,F$71/F$11-1,0),0)</f>
        <v>0</v>
      </c>
      <c r="F72" s="127">
        <f>F71-F11</f>
        <v>0</v>
      </c>
      <c r="G72" s="80">
        <f>IF(AND(H$71&lt;&gt;0,H$11&lt;&gt;""),IF(H$71/H$11-1&gt;0,H$71/H$11-1,0),0)</f>
        <v>0</v>
      </c>
      <c r="H72" s="127">
        <f>H71-H11</f>
        <v>0</v>
      </c>
      <c r="I72" s="80">
        <f>IF(AND(J$71&lt;&gt;0,J$11&lt;&gt;""),IF(J$71/J$11-1&gt;0,J$71/J$11-1,0),0)</f>
        <v>0</v>
      </c>
      <c r="J72" s="127">
        <f>J71-J11</f>
        <v>0</v>
      </c>
    </row>
    <row r="73" spans="1:10" s="3" customFormat="1" ht="30.75" customHeight="1" x14ac:dyDescent="0.3">
      <c r="A73" s="79"/>
      <c r="B73" s="155" t="s">
        <v>125</v>
      </c>
      <c r="C73" s="156"/>
      <c r="D73" s="156"/>
      <c r="E73" s="80">
        <f>IF(F71&lt;&gt;0,F73/F71,0)</f>
        <v>0</v>
      </c>
      <c r="F73" s="128">
        <f>SUM(F11,F12,F47,F49,F56,F57,F60)</f>
        <v>0</v>
      </c>
      <c r="G73" s="80">
        <f>IF(H71&lt;&gt;0,H73/H71,0)</f>
        <v>0</v>
      </c>
      <c r="H73" s="128">
        <f>SUM(H11,H12,H47,H49,H56,H57,H60)</f>
        <v>0</v>
      </c>
      <c r="I73" s="80">
        <f>IF(J71&lt;&gt;0,J73/J71,0)</f>
        <v>0</v>
      </c>
      <c r="J73" s="128">
        <f>SUM(J11,J12,J47,J49,J56,J57,J60)</f>
        <v>0</v>
      </c>
    </row>
    <row r="74" spans="1:10" s="3" customFormat="1" ht="30.75" customHeight="1" x14ac:dyDescent="0.3">
      <c r="A74" s="13" t="s">
        <v>107</v>
      </c>
      <c r="B74" s="155" t="s">
        <v>126</v>
      </c>
      <c r="C74" s="156"/>
      <c r="D74" s="157"/>
      <c r="E74" s="35"/>
      <c r="F74" s="21"/>
      <c r="G74" s="35"/>
      <c r="H74" s="21"/>
      <c r="I74" s="35"/>
      <c r="J74" s="21"/>
    </row>
    <row r="75" spans="1:10" s="3" customFormat="1" ht="30.75" customHeight="1" x14ac:dyDescent="0.3">
      <c r="A75" s="82" t="s">
        <v>108</v>
      </c>
      <c r="B75" s="152" t="s">
        <v>99</v>
      </c>
      <c r="C75" s="153"/>
      <c r="D75" s="154"/>
      <c r="E75" s="174">
        <f>IF(AND(E74+G74+I74=1,F71&lt;&gt;"",H71&lt;&gt;"",J71&lt;&gt;"",E74&gt;=0,G74&gt;=0,I74&gt;=0),F71*E74+H71*G74+J71*I74,0)</f>
        <v>0</v>
      </c>
      <c r="F75" s="175"/>
      <c r="G75" s="175"/>
      <c r="H75" s="175"/>
      <c r="I75" s="175"/>
      <c r="J75" s="176"/>
    </row>
    <row r="76" spans="1:10" s="3" customFormat="1" hidden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idden="1" x14ac:dyDescent="0.25">
      <c r="A77" s="4" t="s">
        <v>104</v>
      </c>
      <c r="J77" s="6"/>
    </row>
    <row r="78" spans="1:10" hidden="1" x14ac:dyDescent="0.25">
      <c r="A78" s="86" t="s">
        <v>114</v>
      </c>
      <c r="J78" s="6"/>
    </row>
    <row r="79" spans="1:10" hidden="1" x14ac:dyDescent="0.25">
      <c r="A79" s="86" t="s">
        <v>106</v>
      </c>
      <c r="J79" s="6"/>
    </row>
    <row r="80" spans="1:10" hidden="1" x14ac:dyDescent="0.25">
      <c r="A80" s="86" t="s">
        <v>105</v>
      </c>
      <c r="J80" s="6"/>
    </row>
    <row r="81" spans="1:10" hidden="1" x14ac:dyDescent="0.25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 s="3" customFormat="1" hidden="1" x14ac:dyDescent="0.3">
      <c r="A82" s="87" t="s">
        <v>113</v>
      </c>
      <c r="B82" s="88"/>
      <c r="C82" s="88"/>
      <c r="D82" s="88"/>
      <c r="E82" s="89"/>
      <c r="F82" s="88"/>
      <c r="G82" s="88"/>
      <c r="H82" s="88"/>
      <c r="I82" s="88"/>
      <c r="J82" s="90"/>
    </row>
    <row r="83" spans="1:10" s="3" customFormat="1" hidden="1" x14ac:dyDescent="0.3">
      <c r="A83" s="32" t="s">
        <v>116</v>
      </c>
      <c r="B83" s="33" t="s">
        <v>11</v>
      </c>
      <c r="C83" s="34"/>
      <c r="D83" s="34"/>
      <c r="E83" s="91">
        <f t="shared" ref="E83:E96" si="16">E15</f>
        <v>0</v>
      </c>
      <c r="F83" s="129">
        <f>E83*F$11</f>
        <v>0</v>
      </c>
      <c r="G83" s="91">
        <f t="shared" ref="G83:G96" si="17">G15</f>
        <v>0</v>
      </c>
      <c r="H83" s="129">
        <f>G83*H$11</f>
        <v>0</v>
      </c>
      <c r="I83" s="91">
        <f t="shared" ref="I83:I96" si="18">I15</f>
        <v>0</v>
      </c>
      <c r="J83" s="129">
        <f>I83*J$11</f>
        <v>0</v>
      </c>
    </row>
    <row r="84" spans="1:10" s="3" customFormat="1" hidden="1" x14ac:dyDescent="0.3">
      <c r="A84" s="32"/>
      <c r="B84" s="33" t="s">
        <v>136</v>
      </c>
      <c r="C84" s="34"/>
      <c r="D84" s="34"/>
      <c r="E84" s="91">
        <f t="shared" si="16"/>
        <v>0</v>
      </c>
      <c r="F84" s="126">
        <f>E84*F$12</f>
        <v>0</v>
      </c>
      <c r="G84" s="91">
        <f t="shared" si="17"/>
        <v>0</v>
      </c>
      <c r="H84" s="126">
        <f>G84*H$12</f>
        <v>0</v>
      </c>
      <c r="I84" s="91">
        <f t="shared" si="18"/>
        <v>0</v>
      </c>
      <c r="J84" s="126">
        <f>I84*J$12</f>
        <v>0</v>
      </c>
    </row>
    <row r="85" spans="1:10" s="3" customFormat="1" hidden="1" x14ac:dyDescent="0.3">
      <c r="A85" s="37" t="s">
        <v>117</v>
      </c>
      <c r="B85" s="30" t="s">
        <v>17</v>
      </c>
      <c r="C85" s="31"/>
      <c r="D85" s="31"/>
      <c r="E85" s="91">
        <f t="shared" si="16"/>
        <v>0</v>
      </c>
      <c r="F85" s="126">
        <f>E85*F$11</f>
        <v>0</v>
      </c>
      <c r="G85" s="91">
        <f t="shared" si="17"/>
        <v>0</v>
      </c>
      <c r="H85" s="126">
        <f>G85*H$11</f>
        <v>0</v>
      </c>
      <c r="I85" s="91">
        <f t="shared" si="18"/>
        <v>0</v>
      </c>
      <c r="J85" s="126">
        <f>I85*J$11</f>
        <v>0</v>
      </c>
    </row>
    <row r="86" spans="1:10" s="3" customFormat="1" hidden="1" x14ac:dyDescent="0.3">
      <c r="A86" s="32"/>
      <c r="B86" s="30" t="s">
        <v>137</v>
      </c>
      <c r="C86" s="31"/>
      <c r="D86" s="31"/>
      <c r="E86" s="91">
        <f t="shared" si="16"/>
        <v>0</v>
      </c>
      <c r="F86" s="126">
        <f>E86*F$12</f>
        <v>0</v>
      </c>
      <c r="G86" s="91">
        <f t="shared" si="17"/>
        <v>0</v>
      </c>
      <c r="H86" s="126">
        <f>G86*H$12</f>
        <v>0</v>
      </c>
      <c r="I86" s="91">
        <f t="shared" si="18"/>
        <v>0</v>
      </c>
      <c r="J86" s="126">
        <f>I86*J$12</f>
        <v>0</v>
      </c>
    </row>
    <row r="87" spans="1:10" s="3" customFormat="1" hidden="1" x14ac:dyDescent="0.3">
      <c r="A87" s="32" t="s">
        <v>118</v>
      </c>
      <c r="B87" s="30" t="s">
        <v>18</v>
      </c>
      <c r="C87" s="31"/>
      <c r="D87" s="31"/>
      <c r="E87" s="91">
        <f t="shared" si="16"/>
        <v>0</v>
      </c>
      <c r="F87" s="126">
        <f>E87*F$11</f>
        <v>0</v>
      </c>
      <c r="G87" s="91">
        <f t="shared" si="17"/>
        <v>0</v>
      </c>
      <c r="H87" s="126">
        <f>G87*H$11</f>
        <v>0</v>
      </c>
      <c r="I87" s="91">
        <f t="shared" si="18"/>
        <v>0</v>
      </c>
      <c r="J87" s="126">
        <f>I87*J$11</f>
        <v>0</v>
      </c>
    </row>
    <row r="88" spans="1:10" s="3" customFormat="1" hidden="1" x14ac:dyDescent="0.3">
      <c r="A88" s="32"/>
      <c r="B88" s="30" t="s">
        <v>138</v>
      </c>
      <c r="C88" s="31"/>
      <c r="D88" s="31"/>
      <c r="E88" s="91">
        <f t="shared" si="16"/>
        <v>0</v>
      </c>
      <c r="F88" s="126">
        <f>E88*F$12</f>
        <v>0</v>
      </c>
      <c r="G88" s="91">
        <f t="shared" si="17"/>
        <v>0</v>
      </c>
      <c r="H88" s="126">
        <f>G88*H$12</f>
        <v>0</v>
      </c>
      <c r="I88" s="91">
        <f t="shared" si="18"/>
        <v>0</v>
      </c>
      <c r="J88" s="126">
        <f>I88*J$12</f>
        <v>0</v>
      </c>
    </row>
    <row r="89" spans="1:10" s="3" customFormat="1" hidden="1" x14ac:dyDescent="0.3">
      <c r="A89" s="37" t="s">
        <v>119</v>
      </c>
      <c r="B89" s="30" t="s">
        <v>19</v>
      </c>
      <c r="C89" s="31"/>
      <c r="D89" s="31"/>
      <c r="E89" s="91">
        <f t="shared" si="16"/>
        <v>0</v>
      </c>
      <c r="F89" s="126">
        <f>E89*F$11</f>
        <v>0</v>
      </c>
      <c r="G89" s="91">
        <f t="shared" si="17"/>
        <v>0</v>
      </c>
      <c r="H89" s="126">
        <f>G89*H$11</f>
        <v>0</v>
      </c>
      <c r="I89" s="91">
        <f t="shared" si="18"/>
        <v>0</v>
      </c>
      <c r="J89" s="126">
        <f>I89*J$11</f>
        <v>0</v>
      </c>
    </row>
    <row r="90" spans="1:10" s="3" customFormat="1" hidden="1" x14ac:dyDescent="0.3">
      <c r="A90" s="32"/>
      <c r="B90" s="30" t="s">
        <v>139</v>
      </c>
      <c r="C90" s="31"/>
      <c r="D90" s="31"/>
      <c r="E90" s="91">
        <f t="shared" si="16"/>
        <v>0</v>
      </c>
      <c r="F90" s="126">
        <f>E90*F$12</f>
        <v>0</v>
      </c>
      <c r="G90" s="91">
        <f t="shared" si="17"/>
        <v>0</v>
      </c>
      <c r="H90" s="126">
        <f>G90*H$12</f>
        <v>0</v>
      </c>
      <c r="I90" s="91">
        <f t="shared" si="18"/>
        <v>0</v>
      </c>
      <c r="J90" s="126">
        <f>I90*J$12</f>
        <v>0</v>
      </c>
    </row>
    <row r="91" spans="1:10" s="3" customFormat="1" hidden="1" x14ac:dyDescent="0.3">
      <c r="A91" s="32" t="s">
        <v>120</v>
      </c>
      <c r="B91" s="30" t="s">
        <v>20</v>
      </c>
      <c r="C91" s="31"/>
      <c r="D91" s="31"/>
      <c r="E91" s="91">
        <f t="shared" si="16"/>
        <v>0</v>
      </c>
      <c r="F91" s="126">
        <f>E91*F$11</f>
        <v>0</v>
      </c>
      <c r="G91" s="91">
        <f t="shared" si="17"/>
        <v>0</v>
      </c>
      <c r="H91" s="126">
        <f>G91*H$11</f>
        <v>0</v>
      </c>
      <c r="I91" s="91">
        <f t="shared" si="18"/>
        <v>0</v>
      </c>
      <c r="J91" s="126">
        <f>I91*J$11</f>
        <v>0</v>
      </c>
    </row>
    <row r="92" spans="1:10" s="3" customFormat="1" hidden="1" x14ac:dyDescent="0.3">
      <c r="A92" s="32"/>
      <c r="B92" s="30" t="s">
        <v>140</v>
      </c>
      <c r="C92" s="31"/>
      <c r="D92" s="31"/>
      <c r="E92" s="91">
        <f t="shared" si="16"/>
        <v>0</v>
      </c>
      <c r="F92" s="126">
        <f>E92*F$12</f>
        <v>0</v>
      </c>
      <c r="G92" s="91">
        <f t="shared" si="17"/>
        <v>0</v>
      </c>
      <c r="H92" s="126">
        <f>G92*H$12</f>
        <v>0</v>
      </c>
      <c r="I92" s="91">
        <f t="shared" si="18"/>
        <v>0</v>
      </c>
      <c r="J92" s="126">
        <f>I92*J$12</f>
        <v>0</v>
      </c>
    </row>
    <row r="93" spans="1:10" s="3" customFormat="1" hidden="1" x14ac:dyDescent="0.3">
      <c r="A93" s="37" t="s">
        <v>121</v>
      </c>
      <c r="B93" s="30" t="s">
        <v>21</v>
      </c>
      <c r="C93" s="31"/>
      <c r="D93" s="31"/>
      <c r="E93" s="91">
        <f t="shared" si="16"/>
        <v>0</v>
      </c>
      <c r="F93" s="125">
        <f>E93*F$11</f>
        <v>0</v>
      </c>
      <c r="G93" s="91">
        <f t="shared" si="17"/>
        <v>0</v>
      </c>
      <c r="H93" s="125">
        <f>G93*H$11</f>
        <v>0</v>
      </c>
      <c r="I93" s="91">
        <f t="shared" si="18"/>
        <v>0</v>
      </c>
      <c r="J93" s="125">
        <f>I93*J$11</f>
        <v>0</v>
      </c>
    </row>
    <row r="94" spans="1:10" s="3" customFormat="1" hidden="1" x14ac:dyDescent="0.3">
      <c r="A94" s="32"/>
      <c r="B94" s="30" t="s">
        <v>141</v>
      </c>
      <c r="C94" s="31"/>
      <c r="D94" s="31"/>
      <c r="E94" s="91">
        <f t="shared" si="16"/>
        <v>0</v>
      </c>
      <c r="F94" s="126">
        <f>E94*F$12</f>
        <v>0</v>
      </c>
      <c r="G94" s="91">
        <f t="shared" si="17"/>
        <v>0</v>
      </c>
      <c r="H94" s="126">
        <f>G94*H$12</f>
        <v>0</v>
      </c>
      <c r="I94" s="91">
        <f t="shared" si="18"/>
        <v>0</v>
      </c>
      <c r="J94" s="126">
        <f>I94*J$12</f>
        <v>0</v>
      </c>
    </row>
    <row r="95" spans="1:10" s="3" customFormat="1" hidden="1" x14ac:dyDescent="0.3">
      <c r="A95" s="32" t="s">
        <v>122</v>
      </c>
      <c r="B95" s="30" t="s">
        <v>22</v>
      </c>
      <c r="C95" s="31"/>
      <c r="D95" s="31"/>
      <c r="E95" s="91">
        <f t="shared" si="16"/>
        <v>0</v>
      </c>
      <c r="F95" s="105">
        <f>E95*F$11</f>
        <v>0</v>
      </c>
      <c r="G95" s="91">
        <f t="shared" si="17"/>
        <v>0</v>
      </c>
      <c r="H95" s="105">
        <f>G95*H$11</f>
        <v>0</v>
      </c>
      <c r="I95" s="91">
        <f t="shared" si="18"/>
        <v>0</v>
      </c>
      <c r="J95" s="105">
        <f>I95*J$11</f>
        <v>0</v>
      </c>
    </row>
    <row r="96" spans="1:10" s="3" customFormat="1" hidden="1" x14ac:dyDescent="0.3">
      <c r="A96" s="32"/>
      <c r="B96" s="30" t="s">
        <v>142</v>
      </c>
      <c r="C96" s="31"/>
      <c r="D96" s="31"/>
      <c r="E96" s="91">
        <f t="shared" si="16"/>
        <v>0</v>
      </c>
      <c r="F96" s="105">
        <f>E96*F$12</f>
        <v>0</v>
      </c>
      <c r="G96" s="91">
        <f t="shared" si="17"/>
        <v>0</v>
      </c>
      <c r="H96" s="105">
        <f>G96*H$12</f>
        <v>0</v>
      </c>
      <c r="I96" s="91">
        <f t="shared" si="18"/>
        <v>0</v>
      </c>
      <c r="J96" s="105">
        <f>I96*J$12</f>
        <v>0</v>
      </c>
    </row>
    <row r="97" spans="1:10" s="3" customFormat="1" ht="15" hidden="1" customHeight="1" x14ac:dyDescent="0.3">
      <c r="A97" s="79"/>
      <c r="B97" s="143" t="s">
        <v>115</v>
      </c>
      <c r="C97" s="144"/>
      <c r="D97" s="144"/>
      <c r="E97" s="92">
        <f>IF(AND(E83=E15,E84=E16,E17=E85,E86=E18,E19=E87,E88=E20,E21=E89,E90=E22,E23=E91,E92=E24,E25=E93,E94=E26,E27=E95,E96=E28),E73,SUM(E11,E12,SUM(E83:E96),E49,E46,E42,E56,E57,E60)/(E99+1))</f>
        <v>0</v>
      </c>
      <c r="F97" s="136">
        <f>F71+F99-F29-F49-F56-F57-F60</f>
        <v>0</v>
      </c>
      <c r="G97" s="92">
        <f>IF(AND(G83=G15,G84=G16,G17=G85,G86=G18,G19=G87,G88=G20,G21=G89,G90=G22,G23=G91,G92=G24,G25=G93,G94=G26,G27=G95,G96=G28),G73,SUM(G11,G12,SUM(G83:G96),G49,G46,G42,G56,G57,G60)/(G99+1))</f>
        <v>0</v>
      </c>
      <c r="H97" s="136">
        <f>H71+H99-H29-H49-H56-H57-H60</f>
        <v>0</v>
      </c>
      <c r="I97" s="92">
        <f>IF(AND(I83=I15,I84=I16,I17=I85,I86=I18,I19=I87,I88=I20,I21=I89,I90=I22,I23=I91,I92=I24,I25=I93,I94=I26,I27=I95,I96=I28),I73,SUM(I11,I12,SUM(I83:I96),I49,I46,I42,I56,I57,I60)/(I99+1))</f>
        <v>0</v>
      </c>
      <c r="J97" s="136">
        <f>J71+J99-J29-J49-J56-J57-J60</f>
        <v>0</v>
      </c>
    </row>
    <row r="98" spans="1:10" s="3" customFormat="1" ht="15" hidden="1" customHeight="1" x14ac:dyDescent="0.3">
      <c r="A98" s="33"/>
      <c r="B98" s="130"/>
      <c r="C98" s="130"/>
      <c r="D98" s="130"/>
      <c r="E98" s="131"/>
      <c r="F98" s="132"/>
      <c r="G98" s="131"/>
      <c r="H98" s="132"/>
      <c r="I98" s="131"/>
      <c r="J98" s="132"/>
    </row>
    <row r="99" spans="1:10" hidden="1" x14ac:dyDescent="0.25">
      <c r="A99" s="7"/>
      <c r="B99" s="8"/>
      <c r="C99" s="8"/>
      <c r="D99" s="8"/>
      <c r="E99" s="134" t="e">
        <f>F97/F11-1</f>
        <v>#DIV/0!</v>
      </c>
      <c r="F99" s="135">
        <f>SUM(F83:F96)+F49+F56+F57+F60</f>
        <v>0</v>
      </c>
      <c r="G99" s="134" t="e">
        <f>H97/H11-1</f>
        <v>#DIV/0!</v>
      </c>
      <c r="H99" s="135">
        <f>SUM(H83:H96)+H49+H56+H57+H60</f>
        <v>0</v>
      </c>
      <c r="I99" s="134" t="e">
        <f>J97/J11-1</f>
        <v>#DIV/0!</v>
      </c>
      <c r="J99" s="135">
        <f>SUM(J83:J96)+J49+J56+J57+J60</f>
        <v>0</v>
      </c>
    </row>
    <row r="100" spans="1:10" ht="22.5" hidden="1" customHeight="1" x14ac:dyDescent="0.25">
      <c r="A100" s="93"/>
      <c r="B100" s="94" t="s">
        <v>102</v>
      </c>
      <c r="C100" s="95"/>
      <c r="D100" s="95"/>
      <c r="E100" s="89" t="s">
        <v>127</v>
      </c>
      <c r="F100" s="95"/>
      <c r="G100" s="95"/>
      <c r="H100" s="95"/>
      <c r="I100" s="95"/>
      <c r="J100" s="96"/>
    </row>
    <row r="101" spans="1:10" s="23" customFormat="1" ht="19.95" hidden="1" customHeight="1" x14ac:dyDescent="0.3">
      <c r="A101" s="106" t="s">
        <v>109</v>
      </c>
      <c r="B101" s="14" t="s">
        <v>100</v>
      </c>
      <c r="C101" s="15"/>
      <c r="D101" s="15"/>
      <c r="E101" s="80">
        <f>IF(F11&lt;&gt;0,F101/F11,0)</f>
        <v>0</v>
      </c>
      <c r="F101" s="97"/>
      <c r="G101" s="80">
        <f>IF(H11&lt;&gt;0,H101/H11,0)</f>
        <v>0</v>
      </c>
      <c r="H101" s="97"/>
      <c r="I101" s="80">
        <f>IF(J11&lt;&gt;0,J101/J11,0)</f>
        <v>0</v>
      </c>
      <c r="J101" s="97"/>
    </row>
    <row r="102" spans="1:10" s="23" customFormat="1" ht="19.95" hidden="1" customHeight="1" x14ac:dyDescent="0.3">
      <c r="A102" s="13"/>
      <c r="B102" s="14" t="s">
        <v>101</v>
      </c>
      <c r="C102" s="15"/>
      <c r="D102" s="15"/>
      <c r="E102" s="80">
        <f>IF(F71&lt;&gt;0,F102/F71,0)</f>
        <v>0</v>
      </c>
      <c r="F102" s="98">
        <f>IF(AND(F101&gt;0,F11&gt;0),F71*(E97*F101/F11+(100%-E97)),0)</f>
        <v>0</v>
      </c>
      <c r="G102" s="80">
        <f>IF(H71&lt;&gt;0,H102/H71,0)</f>
        <v>0</v>
      </c>
      <c r="H102" s="98">
        <f>IF(AND(H101&gt;0,H11&gt;0),H71*(G97*H101/H11+(100%-G97)),0)</f>
        <v>0</v>
      </c>
      <c r="I102" s="80">
        <f>IF(J71&lt;&gt;0,J102/J71,0)</f>
        <v>0</v>
      </c>
      <c r="J102" s="98">
        <f>IF(AND(J101&gt;0,J11&gt;0),J71*(I97*J101/J11+(100%-I97)),0)</f>
        <v>0</v>
      </c>
    </row>
    <row r="103" spans="1:10" s="23" customFormat="1" ht="22.2" hidden="1" customHeight="1" x14ac:dyDescent="0.3">
      <c r="A103" s="99" t="s">
        <v>128</v>
      </c>
      <c r="B103" s="145" t="s">
        <v>103</v>
      </c>
      <c r="C103" s="146"/>
      <c r="D103" s="147"/>
      <c r="E103" s="148">
        <f>IF(E75&gt;0,F102*E74+H102*G74+J102*I74,0)</f>
        <v>0</v>
      </c>
      <c r="F103" s="149"/>
      <c r="G103" s="149"/>
      <c r="H103" s="149"/>
      <c r="I103" s="149"/>
      <c r="J103" s="150"/>
    </row>
  </sheetData>
  <sheetProtection formatColumns="0" formatRows="0" autoFilter="0"/>
  <mergeCells count="16">
    <mergeCell ref="E3:H3"/>
    <mergeCell ref="B97:D97"/>
    <mergeCell ref="B103:D103"/>
    <mergeCell ref="E103:J103"/>
    <mergeCell ref="B71:D71"/>
    <mergeCell ref="B72:D72"/>
    <mergeCell ref="B73:D73"/>
    <mergeCell ref="B74:D74"/>
    <mergeCell ref="B75:D75"/>
    <mergeCell ref="E75:J75"/>
    <mergeCell ref="B49:D49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AE81-FC74-4018-AB84-8D6B971F59A5}">
  <sheetPr>
    <tabColor theme="6" tint="-0.499984740745262"/>
    <pageSetUpPr fitToPage="1"/>
  </sheetPr>
  <dimension ref="A1:N103"/>
  <sheetViews>
    <sheetView showGridLines="0" topLeftCell="A73" zoomScaleNormal="100" workbookViewId="0">
      <selection activeCell="A76" sqref="A76:XFD103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77" t="s">
        <v>149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150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13" t="s">
        <v>134</v>
      </c>
      <c r="B12" s="114" t="s">
        <v>151</v>
      </c>
      <c r="C12" s="15"/>
      <c r="D12" s="15"/>
      <c r="E12" s="115"/>
      <c r="F12" s="36">
        <f>IF(E12&gt;0,ROUND(F11*E12,2),0)</f>
        <v>0</v>
      </c>
      <c r="G12" s="115"/>
      <c r="H12" s="36">
        <f>IF(G12&gt;0,ROUND(H11*G12,2),0)</f>
        <v>0</v>
      </c>
      <c r="I12" s="115"/>
      <c r="J12" s="36">
        <f>IF(I12&gt;0,ROUND(J11*I12,2),0)</f>
        <v>0</v>
      </c>
    </row>
    <row r="13" spans="1:14" s="28" customFormat="1" ht="15.45" customHeight="1" x14ac:dyDescent="0.3">
      <c r="A13" s="24" t="s">
        <v>7</v>
      </c>
      <c r="B13" s="14" t="s">
        <v>8</v>
      </c>
      <c r="C13" s="15"/>
      <c r="D13" s="15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29" t="s">
        <v>6</v>
      </c>
      <c r="B14" s="30" t="s">
        <v>9</v>
      </c>
      <c r="C14" s="31"/>
      <c r="D14" s="31"/>
      <c r="E14" s="25"/>
      <c r="F14" s="26"/>
      <c r="G14" s="25"/>
      <c r="H14" s="26"/>
      <c r="I14" s="25"/>
      <c r="J14" s="27"/>
    </row>
    <row r="15" spans="1:14" s="28" customFormat="1" ht="15.45" customHeight="1" x14ac:dyDescent="0.3">
      <c r="A15" s="32" t="s">
        <v>10</v>
      </c>
      <c r="B15" s="33" t="s">
        <v>11</v>
      </c>
      <c r="C15" s="34"/>
      <c r="D15" s="34"/>
      <c r="E15" s="35"/>
      <c r="F15" s="36">
        <f>E15*F$11</f>
        <v>0</v>
      </c>
      <c r="G15" s="35"/>
      <c r="H15" s="36">
        <f>G15*H$11</f>
        <v>0</v>
      </c>
      <c r="I15" s="35"/>
      <c r="J15" s="36">
        <f>I15*J$11</f>
        <v>0</v>
      </c>
    </row>
    <row r="16" spans="1:14" s="28" customFormat="1" ht="15.45" customHeight="1" x14ac:dyDescent="0.25">
      <c r="A16" s="32"/>
      <c r="B16" s="33" t="s">
        <v>136</v>
      </c>
      <c r="C16" s="34"/>
      <c r="D16" s="34"/>
      <c r="E16" s="35"/>
      <c r="F16" s="36">
        <f>E16*F$12</f>
        <v>0</v>
      </c>
      <c r="G16" s="35"/>
      <c r="H16" s="36">
        <f>G16*H$12</f>
        <v>0</v>
      </c>
      <c r="I16" s="35"/>
      <c r="J16" s="36">
        <f>I16*J$12</f>
        <v>0</v>
      </c>
      <c r="M16" s="5"/>
      <c r="N16" s="5"/>
    </row>
    <row r="17" spans="1:14" s="23" customFormat="1" ht="15.45" customHeight="1" x14ac:dyDescent="0.25">
      <c r="A17" s="37" t="s">
        <v>12</v>
      </c>
      <c r="B17" s="30" t="s">
        <v>17</v>
      </c>
      <c r="C17" s="31"/>
      <c r="D17" s="31"/>
      <c r="E17" s="35"/>
      <c r="F17" s="36">
        <f>E17*F$11</f>
        <v>0</v>
      </c>
      <c r="G17" s="35"/>
      <c r="H17" s="36">
        <f>G17*H$11</f>
        <v>0</v>
      </c>
      <c r="I17" s="35"/>
      <c r="J17" s="36">
        <f>I17*J$11</f>
        <v>0</v>
      </c>
      <c r="M17" s="5"/>
      <c r="N17" s="5"/>
    </row>
    <row r="18" spans="1:14" s="28" customFormat="1" ht="15.45" customHeight="1" x14ac:dyDescent="0.25">
      <c r="A18" s="37"/>
      <c r="B18" s="30" t="s">
        <v>137</v>
      </c>
      <c r="C18" s="31"/>
      <c r="D18" s="31"/>
      <c r="E18" s="35"/>
      <c r="F18" s="36">
        <f>E18*F$12</f>
        <v>0</v>
      </c>
      <c r="G18" s="35"/>
      <c r="H18" s="36">
        <f>G18*H$12</f>
        <v>0</v>
      </c>
      <c r="I18" s="35"/>
      <c r="J18" s="36">
        <f>I18*J$12</f>
        <v>0</v>
      </c>
      <c r="M18" s="5"/>
      <c r="N18" s="5"/>
    </row>
    <row r="19" spans="1:14" s="28" customFormat="1" ht="15.45" customHeight="1" x14ac:dyDescent="0.3">
      <c r="A19" s="37" t="s">
        <v>13</v>
      </c>
      <c r="B19" s="30" t="s">
        <v>18</v>
      </c>
      <c r="C19" s="31"/>
      <c r="D19" s="31"/>
      <c r="E19" s="35"/>
      <c r="F19" s="36">
        <f>E19*F$11</f>
        <v>0</v>
      </c>
      <c r="G19" s="35"/>
      <c r="H19" s="36">
        <f>G19*H$11</f>
        <v>0</v>
      </c>
      <c r="I19" s="35"/>
      <c r="J19" s="36">
        <f>I19*J$11</f>
        <v>0</v>
      </c>
    </row>
    <row r="20" spans="1:14" s="28" customFormat="1" ht="15.45" customHeight="1" x14ac:dyDescent="0.3">
      <c r="A20" s="37"/>
      <c r="B20" s="30" t="s">
        <v>138</v>
      </c>
      <c r="C20" s="31"/>
      <c r="D20" s="31"/>
      <c r="E20" s="35"/>
      <c r="F20" s="36">
        <f>E20*F$12</f>
        <v>0</v>
      </c>
      <c r="G20" s="35"/>
      <c r="H20" s="36">
        <f>G20*H$12</f>
        <v>0</v>
      </c>
      <c r="I20" s="35"/>
      <c r="J20" s="36">
        <f>I20*J$12</f>
        <v>0</v>
      </c>
    </row>
    <row r="21" spans="1:14" s="28" customFormat="1" ht="15.45" customHeight="1" x14ac:dyDescent="0.3">
      <c r="A21" s="37" t="s">
        <v>75</v>
      </c>
      <c r="B21" s="30" t="s">
        <v>19</v>
      </c>
      <c r="C21" s="31"/>
      <c r="D21" s="31"/>
      <c r="E21" s="35"/>
      <c r="F21" s="36">
        <f>E21*F$11</f>
        <v>0</v>
      </c>
      <c r="G21" s="35"/>
      <c r="H21" s="36">
        <f>G21*H$11</f>
        <v>0</v>
      </c>
      <c r="I21" s="35"/>
      <c r="J21" s="36">
        <f>I21*J$11</f>
        <v>0</v>
      </c>
    </row>
    <row r="22" spans="1:14" s="28" customFormat="1" ht="15.45" customHeight="1" x14ac:dyDescent="0.3">
      <c r="A22" s="37"/>
      <c r="B22" s="30" t="s">
        <v>139</v>
      </c>
      <c r="C22" s="31"/>
      <c r="D22" s="31"/>
      <c r="E22" s="35"/>
      <c r="F22" s="36">
        <f>E22*F$12</f>
        <v>0</v>
      </c>
      <c r="G22" s="35"/>
      <c r="H22" s="36">
        <f>G22*H$12</f>
        <v>0</v>
      </c>
      <c r="I22" s="35"/>
      <c r="J22" s="36">
        <f>I22*J$12</f>
        <v>0</v>
      </c>
    </row>
    <row r="23" spans="1:14" s="28" customFormat="1" ht="15.45" customHeight="1" x14ac:dyDescent="0.3">
      <c r="A23" s="37" t="s">
        <v>14</v>
      </c>
      <c r="B23" s="30" t="s">
        <v>20</v>
      </c>
      <c r="C23" s="31"/>
      <c r="D23" s="31"/>
      <c r="E23" s="35"/>
      <c r="F23" s="36">
        <f>E23*F$11</f>
        <v>0</v>
      </c>
      <c r="G23" s="35"/>
      <c r="H23" s="36">
        <f>G23*H$11</f>
        <v>0</v>
      </c>
      <c r="I23" s="35"/>
      <c r="J23" s="36">
        <f>I23*J$11</f>
        <v>0</v>
      </c>
    </row>
    <row r="24" spans="1:14" s="23" customFormat="1" ht="15.45" customHeight="1" x14ac:dyDescent="0.3">
      <c r="A24" s="37"/>
      <c r="B24" s="30" t="s">
        <v>140</v>
      </c>
      <c r="C24" s="31"/>
      <c r="D24" s="31"/>
      <c r="E24" s="35"/>
      <c r="F24" s="36">
        <f>E24*F$12</f>
        <v>0</v>
      </c>
      <c r="G24" s="35"/>
      <c r="H24" s="36">
        <f>G24*H$12</f>
        <v>0</v>
      </c>
      <c r="I24" s="35"/>
      <c r="J24" s="36">
        <f>I24*J$12</f>
        <v>0</v>
      </c>
    </row>
    <row r="25" spans="1:14" s="23" customFormat="1" ht="15.45" customHeight="1" x14ac:dyDescent="0.3">
      <c r="A25" s="37" t="s">
        <v>15</v>
      </c>
      <c r="B25" s="30" t="s">
        <v>21</v>
      </c>
      <c r="C25" s="31"/>
      <c r="D25" s="31"/>
      <c r="E25" s="35"/>
      <c r="F25" s="36">
        <f>E25*F$11</f>
        <v>0</v>
      </c>
      <c r="G25" s="35"/>
      <c r="H25" s="36">
        <f>G25*H$11</f>
        <v>0</v>
      </c>
      <c r="I25" s="35"/>
      <c r="J25" s="36">
        <f>I25*J$11</f>
        <v>0</v>
      </c>
    </row>
    <row r="26" spans="1:14" s="23" customFormat="1" ht="15.45" customHeight="1" x14ac:dyDescent="0.3">
      <c r="A26" s="38"/>
      <c r="B26" s="30" t="s">
        <v>141</v>
      </c>
      <c r="C26" s="2"/>
      <c r="D26" s="2"/>
      <c r="E26" s="35"/>
      <c r="F26" s="36">
        <f>E26*F$12</f>
        <v>0</v>
      </c>
      <c r="G26" s="35"/>
      <c r="H26" s="36">
        <f>G26*H$12</f>
        <v>0</v>
      </c>
      <c r="I26" s="35"/>
      <c r="J26" s="36">
        <f>I26*J$12</f>
        <v>0</v>
      </c>
    </row>
    <row r="27" spans="1:14" s="28" customFormat="1" ht="15.45" customHeight="1" x14ac:dyDescent="0.3">
      <c r="A27" s="38" t="s">
        <v>16</v>
      </c>
      <c r="B27" s="39" t="s">
        <v>22</v>
      </c>
      <c r="C27" s="2"/>
      <c r="D27" s="2"/>
      <c r="E27" s="35"/>
      <c r="F27" s="36">
        <f>E27*F$11</f>
        <v>0</v>
      </c>
      <c r="G27" s="35"/>
      <c r="H27" s="36">
        <f>G27*H$11</f>
        <v>0</v>
      </c>
      <c r="I27" s="35"/>
      <c r="J27" s="36">
        <f>I27*J$11</f>
        <v>0</v>
      </c>
    </row>
    <row r="28" spans="1:14" s="23" customFormat="1" ht="15.45" customHeight="1" x14ac:dyDescent="0.3">
      <c r="A28" s="38"/>
      <c r="B28" s="39" t="s">
        <v>142</v>
      </c>
      <c r="C28" s="2"/>
      <c r="D28" s="2"/>
      <c r="E28" s="35"/>
      <c r="F28" s="36">
        <f>E28*F$12</f>
        <v>0</v>
      </c>
      <c r="G28" s="35"/>
      <c r="H28" s="36">
        <f>G28*H$12</f>
        <v>0</v>
      </c>
      <c r="I28" s="35"/>
      <c r="J28" s="36">
        <f>I28*J$12</f>
        <v>0</v>
      </c>
    </row>
    <row r="29" spans="1:14" s="28" customFormat="1" ht="15.45" customHeight="1" x14ac:dyDescent="0.3">
      <c r="A29" s="40"/>
      <c r="B29" s="41" t="s">
        <v>23</v>
      </c>
      <c r="C29" s="42"/>
      <c r="D29" s="42"/>
      <c r="E29" s="43"/>
      <c r="F29" s="44">
        <f>SUM(F15:F28)</f>
        <v>0</v>
      </c>
      <c r="G29" s="43"/>
      <c r="H29" s="44">
        <f>SUM(H15:H28)</f>
        <v>0</v>
      </c>
      <c r="I29" s="43"/>
      <c r="J29" s="44">
        <f>SUM(J15:J28)</f>
        <v>0</v>
      </c>
    </row>
    <row r="30" spans="1:14" s="28" customFormat="1" ht="15.45" customHeight="1" x14ac:dyDescent="0.3">
      <c r="A30" s="40"/>
      <c r="B30" s="41" t="s">
        <v>143</v>
      </c>
      <c r="C30" s="42"/>
      <c r="D30" s="42"/>
      <c r="E30" s="43">
        <f>IF($F$11&lt;&gt;0,F29/$F$11,0)</f>
        <v>0</v>
      </c>
      <c r="F30" s="44"/>
      <c r="G30" s="43">
        <f>IF($H$11&lt;&gt;0,H29/$H$11,0)</f>
        <v>0</v>
      </c>
      <c r="H30" s="44"/>
      <c r="I30" s="43">
        <f>IF($J$11&lt;&gt;0,J29/$J$11,0)</f>
        <v>0</v>
      </c>
      <c r="J30" s="44"/>
    </row>
    <row r="31" spans="1:14" s="28" customFormat="1" ht="15.45" customHeight="1" x14ac:dyDescent="0.3">
      <c r="A31" s="29" t="s">
        <v>92</v>
      </c>
      <c r="B31" s="34" t="s">
        <v>24</v>
      </c>
      <c r="C31" s="3"/>
      <c r="D31" s="3"/>
      <c r="E31" s="116"/>
      <c r="F31" s="117"/>
      <c r="G31" s="116"/>
      <c r="H31" s="25"/>
      <c r="I31" s="26"/>
      <c r="J31" s="118"/>
    </row>
    <row r="32" spans="1:14" s="28" customFormat="1" ht="15.45" customHeight="1" x14ac:dyDescent="0.3">
      <c r="A32" s="38" t="s">
        <v>34</v>
      </c>
      <c r="B32" s="2" t="s">
        <v>25</v>
      </c>
      <c r="C32" s="2"/>
      <c r="D32" s="2"/>
      <c r="E32" s="35"/>
      <c r="F32" s="36">
        <f>E32*F$11</f>
        <v>0</v>
      </c>
      <c r="G32" s="35"/>
      <c r="H32" s="36">
        <f>G32*H$11</f>
        <v>0</v>
      </c>
      <c r="I32" s="35"/>
      <c r="J32" s="36">
        <f>I32*J$11</f>
        <v>0</v>
      </c>
    </row>
    <row r="33" spans="1:10" s="28" customFormat="1" ht="15.45" customHeight="1" x14ac:dyDescent="0.3">
      <c r="A33" s="32"/>
      <c r="B33" s="30" t="s">
        <v>26</v>
      </c>
      <c r="C33" s="31"/>
      <c r="D33" s="31"/>
      <c r="E33" s="35"/>
      <c r="F33" s="36">
        <f t="shared" ref="F33:F41" si="0">E33*F$11</f>
        <v>0</v>
      </c>
      <c r="G33" s="35"/>
      <c r="H33" s="36">
        <f t="shared" ref="H33:H41" si="1">G33*H$11</f>
        <v>0</v>
      </c>
      <c r="I33" s="35"/>
      <c r="J33" s="36">
        <f t="shared" ref="J33:J41" si="2">I33*J$11</f>
        <v>0</v>
      </c>
    </row>
    <row r="34" spans="1:10" s="28" customFormat="1" ht="15.45" customHeight="1" x14ac:dyDescent="0.3">
      <c r="A34" s="38" t="s">
        <v>35</v>
      </c>
      <c r="B34" s="119" t="s">
        <v>144</v>
      </c>
      <c r="C34" s="31"/>
      <c r="D34" s="31"/>
      <c r="E34" s="35"/>
      <c r="F34" s="36">
        <f t="shared" si="0"/>
        <v>0</v>
      </c>
      <c r="G34" s="35"/>
      <c r="H34" s="36">
        <f t="shared" si="1"/>
        <v>0</v>
      </c>
      <c r="I34" s="35"/>
      <c r="J34" s="36">
        <f t="shared" si="2"/>
        <v>0</v>
      </c>
    </row>
    <row r="35" spans="1:10" s="28" customFormat="1" ht="15.45" customHeight="1" x14ac:dyDescent="0.3">
      <c r="A35" s="32"/>
      <c r="B35" s="34" t="s">
        <v>27</v>
      </c>
      <c r="C35" s="34"/>
      <c r="D35" s="34"/>
      <c r="E35" s="35"/>
      <c r="F35" s="36">
        <f t="shared" si="0"/>
        <v>0</v>
      </c>
      <c r="G35" s="35"/>
      <c r="H35" s="36">
        <f t="shared" si="1"/>
        <v>0</v>
      </c>
      <c r="I35" s="35"/>
      <c r="J35" s="36">
        <f t="shared" si="2"/>
        <v>0</v>
      </c>
    </row>
    <row r="36" spans="1:10" s="28" customFormat="1" ht="15.45" customHeight="1" x14ac:dyDescent="0.3">
      <c r="A36" s="38" t="s">
        <v>36</v>
      </c>
      <c r="B36" s="31" t="s">
        <v>28</v>
      </c>
      <c r="C36" s="31"/>
      <c r="D36" s="31"/>
      <c r="E36" s="35"/>
      <c r="F36" s="36">
        <f t="shared" si="0"/>
        <v>0</v>
      </c>
      <c r="G36" s="35"/>
      <c r="H36" s="36">
        <f t="shared" si="1"/>
        <v>0</v>
      </c>
      <c r="I36" s="35"/>
      <c r="J36" s="36">
        <f t="shared" si="2"/>
        <v>0</v>
      </c>
    </row>
    <row r="37" spans="1:10" s="28" customFormat="1" ht="15.45" customHeight="1" x14ac:dyDescent="0.3">
      <c r="A37" s="32" t="s">
        <v>38</v>
      </c>
      <c r="B37" s="31" t="s">
        <v>29</v>
      </c>
      <c r="C37" s="31"/>
      <c r="D37" s="31"/>
      <c r="E37" s="35"/>
      <c r="F37" s="36">
        <f t="shared" si="0"/>
        <v>0</v>
      </c>
      <c r="G37" s="35"/>
      <c r="H37" s="36">
        <f t="shared" si="1"/>
        <v>0</v>
      </c>
      <c r="I37" s="35"/>
      <c r="J37" s="36">
        <f t="shared" si="2"/>
        <v>0</v>
      </c>
    </row>
    <row r="38" spans="1:10" s="23" customFormat="1" ht="15.45" customHeight="1" x14ac:dyDescent="0.3">
      <c r="A38" s="38" t="s">
        <v>37</v>
      </c>
      <c r="B38" s="30" t="s">
        <v>30</v>
      </c>
      <c r="C38" s="31"/>
      <c r="D38" s="31"/>
      <c r="E38" s="35"/>
      <c r="F38" s="36">
        <f t="shared" si="0"/>
        <v>0</v>
      </c>
      <c r="G38" s="35"/>
      <c r="H38" s="36">
        <f t="shared" si="1"/>
        <v>0</v>
      </c>
      <c r="I38" s="35"/>
      <c r="J38" s="36">
        <f t="shared" si="2"/>
        <v>0</v>
      </c>
    </row>
    <row r="39" spans="1:10" s="23" customFormat="1" ht="15.45" customHeight="1" x14ac:dyDescent="0.3">
      <c r="A39" s="32"/>
      <c r="B39" s="45" t="s">
        <v>39</v>
      </c>
      <c r="C39" s="45"/>
      <c r="D39" s="45"/>
      <c r="E39" s="35"/>
      <c r="F39" s="36">
        <f t="shared" si="0"/>
        <v>0</v>
      </c>
      <c r="G39" s="35"/>
      <c r="H39" s="36">
        <f t="shared" si="1"/>
        <v>0</v>
      </c>
      <c r="I39" s="35"/>
      <c r="J39" s="36">
        <f t="shared" si="2"/>
        <v>0</v>
      </c>
    </row>
    <row r="40" spans="1:10" s="23" customFormat="1" ht="24.75" customHeight="1" x14ac:dyDescent="0.3">
      <c r="A40" s="38" t="s">
        <v>40</v>
      </c>
      <c r="B40" s="46" t="s">
        <v>4</v>
      </c>
      <c r="C40" s="47"/>
      <c r="D40" s="47"/>
      <c r="E40" s="35"/>
      <c r="F40" s="36">
        <f t="shared" si="0"/>
        <v>0</v>
      </c>
      <c r="G40" s="35"/>
      <c r="H40" s="36">
        <f t="shared" si="1"/>
        <v>0</v>
      </c>
      <c r="I40" s="35"/>
      <c r="J40" s="36">
        <f t="shared" si="2"/>
        <v>0</v>
      </c>
    </row>
    <row r="41" spans="1:10" s="23" customFormat="1" ht="15.45" customHeight="1" x14ac:dyDescent="0.3">
      <c r="A41" s="48" t="s">
        <v>38</v>
      </c>
      <c r="B41" s="49" t="s">
        <v>31</v>
      </c>
      <c r="C41" s="49"/>
      <c r="D41" s="49"/>
      <c r="E41" s="35"/>
      <c r="F41" s="36">
        <f t="shared" si="0"/>
        <v>0</v>
      </c>
      <c r="G41" s="35"/>
      <c r="H41" s="36">
        <f t="shared" si="1"/>
        <v>0</v>
      </c>
      <c r="I41" s="35"/>
      <c r="J41" s="36">
        <f t="shared" si="2"/>
        <v>0</v>
      </c>
    </row>
    <row r="42" spans="1:10" s="23" customFormat="1" ht="15.45" customHeight="1" x14ac:dyDescent="0.3">
      <c r="A42" s="40"/>
      <c r="B42" s="41" t="s">
        <v>32</v>
      </c>
      <c r="C42" s="42"/>
      <c r="D42" s="42"/>
      <c r="E42" s="43">
        <f t="shared" ref="E42:J42" si="3">SUM(E32:E41)</f>
        <v>0</v>
      </c>
      <c r="F42" s="44">
        <f t="shared" si="3"/>
        <v>0</v>
      </c>
      <c r="G42" s="43">
        <f t="shared" si="3"/>
        <v>0</v>
      </c>
      <c r="H42" s="44">
        <f t="shared" si="3"/>
        <v>0</v>
      </c>
      <c r="I42" s="43">
        <f t="shared" si="3"/>
        <v>0</v>
      </c>
      <c r="J42" s="44">
        <f t="shared" si="3"/>
        <v>0</v>
      </c>
    </row>
    <row r="43" spans="1:10" s="23" customFormat="1" ht="15.45" customHeight="1" x14ac:dyDescent="0.3">
      <c r="A43" s="50" t="s">
        <v>41</v>
      </c>
      <c r="B43" s="46" t="s">
        <v>33</v>
      </c>
      <c r="C43" s="49"/>
      <c r="D43" s="49"/>
      <c r="E43" s="116"/>
      <c r="F43" s="117"/>
      <c r="G43" s="116"/>
      <c r="H43" s="25"/>
      <c r="I43" s="26"/>
      <c r="J43" s="118"/>
    </row>
    <row r="44" spans="1:10" s="23" customFormat="1" ht="15.45" customHeight="1" x14ac:dyDescent="0.3">
      <c r="A44" s="37" t="s">
        <v>42</v>
      </c>
      <c r="B44" s="46" t="s">
        <v>72</v>
      </c>
      <c r="C44" s="47"/>
      <c r="D44" s="47"/>
      <c r="E44" s="35"/>
      <c r="F44" s="36">
        <f t="shared" ref="F44:F45" si="4">E44*F$11</f>
        <v>0</v>
      </c>
      <c r="G44" s="35"/>
      <c r="H44" s="36">
        <f t="shared" ref="H44:H45" si="5">ROUND(G44*H$11,2)</f>
        <v>0</v>
      </c>
      <c r="I44" s="35"/>
      <c r="J44" s="36">
        <f t="shared" ref="J44:J45" si="6">ROUND(I44*J$11,2)</f>
        <v>0</v>
      </c>
    </row>
    <row r="45" spans="1:10" s="23" customFormat="1" ht="15.45" customHeight="1" x14ac:dyDescent="0.3">
      <c r="A45" s="48" t="s">
        <v>43</v>
      </c>
      <c r="B45" s="49" t="s">
        <v>44</v>
      </c>
      <c r="C45" s="49"/>
      <c r="D45" s="49"/>
      <c r="E45" s="120"/>
      <c r="F45" s="36">
        <f t="shared" si="4"/>
        <v>0</v>
      </c>
      <c r="G45" s="120"/>
      <c r="H45" s="121">
        <f t="shared" si="5"/>
        <v>0</v>
      </c>
      <c r="I45" s="120"/>
      <c r="J45" s="121">
        <f t="shared" si="6"/>
        <v>0</v>
      </c>
    </row>
    <row r="46" spans="1:10" s="23" customFormat="1" ht="15.45" customHeight="1" x14ac:dyDescent="0.3">
      <c r="A46" s="40"/>
      <c r="B46" s="41" t="s">
        <v>90</v>
      </c>
      <c r="C46" s="42"/>
      <c r="D46" s="42"/>
      <c r="E46" s="43">
        <f t="shared" ref="E46:J46" si="7">SUM(E44:E45)</f>
        <v>0</v>
      </c>
      <c r="F46" s="44">
        <f t="shared" si="7"/>
        <v>0</v>
      </c>
      <c r="G46" s="43">
        <f t="shared" si="7"/>
        <v>0</v>
      </c>
      <c r="H46" s="44">
        <f t="shared" si="7"/>
        <v>0</v>
      </c>
      <c r="I46" s="43">
        <f t="shared" si="7"/>
        <v>0</v>
      </c>
      <c r="J46" s="44">
        <f t="shared" si="7"/>
        <v>0</v>
      </c>
    </row>
    <row r="47" spans="1:10" s="23" customFormat="1" ht="15.45" customHeight="1" x14ac:dyDescent="0.3">
      <c r="A47" s="51"/>
      <c r="B47" s="52" t="s">
        <v>45</v>
      </c>
      <c r="C47" s="53"/>
      <c r="D47" s="53"/>
      <c r="E47" s="54">
        <f>SUM(E30,E42,E46)</f>
        <v>0</v>
      </c>
      <c r="F47" s="55">
        <f>SUM(F29,F42,F46)</f>
        <v>0</v>
      </c>
      <c r="G47" s="54">
        <f>SUM(G30,G42,G46)</f>
        <v>0</v>
      </c>
      <c r="H47" s="55">
        <f>SUM(H29,H42,H46)</f>
        <v>0</v>
      </c>
      <c r="I47" s="54">
        <f>SUM(I30,I42,I46)</f>
        <v>0</v>
      </c>
      <c r="J47" s="55">
        <f>SUM(J29,J42,J46)</f>
        <v>0</v>
      </c>
    </row>
    <row r="48" spans="1:10" s="23" customFormat="1" ht="15.45" customHeight="1" x14ac:dyDescent="0.3">
      <c r="A48" s="13" t="s">
        <v>48</v>
      </c>
      <c r="B48" s="56" t="s">
        <v>46</v>
      </c>
      <c r="C48" s="57"/>
      <c r="D48" s="57"/>
      <c r="E48" s="25"/>
      <c r="F48" s="117"/>
      <c r="G48" s="25"/>
      <c r="H48" s="25"/>
      <c r="I48" s="26"/>
      <c r="J48" s="122"/>
    </row>
    <row r="49" spans="1:12" s="23" customFormat="1" ht="27.75" customHeight="1" x14ac:dyDescent="0.3">
      <c r="A49" s="29" t="s">
        <v>47</v>
      </c>
      <c r="B49" s="143" t="s">
        <v>85</v>
      </c>
      <c r="C49" s="144"/>
      <c r="D49" s="151"/>
      <c r="E49" s="35"/>
      <c r="F49" s="36">
        <f>E49*F$11</f>
        <v>0</v>
      </c>
      <c r="G49" s="35"/>
      <c r="H49" s="36">
        <f t="shared" ref="H49:H52" si="8">ROUND(G49*H$11,2)</f>
        <v>0</v>
      </c>
      <c r="I49" s="35"/>
      <c r="J49" s="36">
        <f t="shared" ref="J49:J52" si="9">ROUND(I49*J$11,2)</f>
        <v>0</v>
      </c>
    </row>
    <row r="50" spans="1:12" s="23" customFormat="1" ht="15.45" customHeight="1" x14ac:dyDescent="0.3">
      <c r="A50" s="29" t="s">
        <v>76</v>
      </c>
      <c r="B50" s="46" t="s">
        <v>49</v>
      </c>
      <c r="C50" s="47"/>
      <c r="D50" s="47"/>
      <c r="E50" s="35"/>
      <c r="F50" s="36">
        <f>E50*F$11</f>
        <v>0</v>
      </c>
      <c r="G50" s="35"/>
      <c r="H50" s="36">
        <f t="shared" si="8"/>
        <v>0</v>
      </c>
      <c r="I50" s="35"/>
      <c r="J50" s="36">
        <f t="shared" si="9"/>
        <v>0</v>
      </c>
    </row>
    <row r="51" spans="1:12" s="23" customFormat="1" ht="15.45" customHeight="1" x14ac:dyDescent="0.3">
      <c r="A51" s="29" t="s">
        <v>77</v>
      </c>
      <c r="B51" s="46" t="s">
        <v>74</v>
      </c>
      <c r="C51" s="47"/>
      <c r="D51" s="47"/>
      <c r="E51" s="35"/>
      <c r="F51" s="36">
        <f>E51*F$11</f>
        <v>0</v>
      </c>
      <c r="G51" s="35"/>
      <c r="H51" s="36">
        <f t="shared" si="8"/>
        <v>0</v>
      </c>
      <c r="I51" s="35"/>
      <c r="J51" s="36">
        <f t="shared" si="9"/>
        <v>0</v>
      </c>
    </row>
    <row r="52" spans="1:12" s="23" customFormat="1" ht="15.45" customHeight="1" x14ac:dyDescent="0.3">
      <c r="A52" s="58" t="s">
        <v>50</v>
      </c>
      <c r="B52" s="59" t="s">
        <v>51</v>
      </c>
      <c r="C52" s="60"/>
      <c r="D52" s="60"/>
      <c r="E52" s="35"/>
      <c r="F52" s="36">
        <f>E52*F$11</f>
        <v>0</v>
      </c>
      <c r="G52" s="35"/>
      <c r="H52" s="36">
        <f t="shared" si="8"/>
        <v>0</v>
      </c>
      <c r="I52" s="35"/>
      <c r="J52" s="36">
        <f t="shared" si="9"/>
        <v>0</v>
      </c>
    </row>
    <row r="53" spans="1:12" s="23" customFormat="1" ht="25.5" customHeight="1" x14ac:dyDescent="0.3">
      <c r="A53" s="61"/>
      <c r="B53" s="62" t="s">
        <v>88</v>
      </c>
      <c r="C53" s="63"/>
      <c r="D53" s="63"/>
      <c r="E53" s="54">
        <f t="shared" ref="E53:J53" si="10">SUM(E49:E52)</f>
        <v>0</v>
      </c>
      <c r="F53" s="64">
        <f t="shared" si="10"/>
        <v>0</v>
      </c>
      <c r="G53" s="54">
        <f t="shared" si="10"/>
        <v>0</v>
      </c>
      <c r="H53" s="64">
        <f t="shared" si="10"/>
        <v>0</v>
      </c>
      <c r="I53" s="54">
        <f t="shared" si="10"/>
        <v>0</v>
      </c>
      <c r="J53" s="64">
        <f t="shared" si="10"/>
        <v>0</v>
      </c>
    </row>
    <row r="54" spans="1:12" s="23" customFormat="1" ht="15.45" customHeight="1" x14ac:dyDescent="0.3">
      <c r="A54" s="65" t="s">
        <v>54</v>
      </c>
      <c r="B54" s="66" t="s">
        <v>52</v>
      </c>
      <c r="C54" s="67"/>
      <c r="D54" s="67"/>
      <c r="E54" s="123"/>
      <c r="F54" s="117"/>
      <c r="G54" s="123"/>
      <c r="H54" s="25"/>
      <c r="I54" s="26"/>
      <c r="J54" s="124"/>
    </row>
    <row r="55" spans="1:12" s="23" customFormat="1" ht="15.45" customHeight="1" x14ac:dyDescent="0.3">
      <c r="A55" s="29" t="s">
        <v>53</v>
      </c>
      <c r="B55" s="46" t="s">
        <v>55</v>
      </c>
      <c r="C55" s="47"/>
      <c r="D55" s="47"/>
      <c r="E55" s="25"/>
      <c r="F55" s="117"/>
      <c r="G55" s="25"/>
      <c r="H55" s="25"/>
      <c r="I55" s="26"/>
      <c r="J55" s="122"/>
    </row>
    <row r="56" spans="1:12" s="23" customFormat="1" x14ac:dyDescent="0.3">
      <c r="A56" s="37" t="s">
        <v>78</v>
      </c>
      <c r="B56" s="46" t="s">
        <v>86</v>
      </c>
      <c r="C56" s="47"/>
      <c r="D56" s="47"/>
      <c r="E56" s="35"/>
      <c r="F56" s="36">
        <f>E56*F$11</f>
        <v>0</v>
      </c>
      <c r="G56" s="35"/>
      <c r="H56" s="36">
        <f>G56*H$11</f>
        <v>0</v>
      </c>
      <c r="I56" s="35"/>
      <c r="J56" s="36">
        <f>I56*J$11</f>
        <v>0</v>
      </c>
    </row>
    <row r="57" spans="1:12" s="23" customFormat="1" x14ac:dyDescent="0.3">
      <c r="A57" s="37" t="s">
        <v>79</v>
      </c>
      <c r="B57" s="46" t="s">
        <v>87</v>
      </c>
      <c r="C57" s="47"/>
      <c r="D57" s="47"/>
      <c r="E57" s="35"/>
      <c r="F57" s="36">
        <f>E57*F$11</f>
        <v>0</v>
      </c>
      <c r="G57" s="35"/>
      <c r="H57" s="36">
        <f>G57*H$11</f>
        <v>0</v>
      </c>
      <c r="I57" s="35"/>
      <c r="J57" s="36">
        <f>I57*J$11</f>
        <v>0</v>
      </c>
    </row>
    <row r="58" spans="1:12" s="23" customFormat="1" x14ac:dyDescent="0.3">
      <c r="A58" s="29" t="s">
        <v>56</v>
      </c>
      <c r="B58" s="3" t="s">
        <v>61</v>
      </c>
      <c r="C58" s="3"/>
      <c r="D58" s="3"/>
      <c r="E58" s="35"/>
      <c r="F58" s="36">
        <f>E58*F$11</f>
        <v>0</v>
      </c>
      <c r="G58" s="35"/>
      <c r="H58" s="36">
        <f>G58*H$11</f>
        <v>0</v>
      </c>
      <c r="I58" s="35"/>
      <c r="J58" s="36">
        <f>I58*J$11</f>
        <v>0</v>
      </c>
    </row>
    <row r="59" spans="1:12" s="23" customFormat="1" x14ac:dyDescent="0.3">
      <c r="A59" s="29" t="s">
        <v>57</v>
      </c>
      <c r="B59" s="68" t="s">
        <v>62</v>
      </c>
      <c r="C59" s="69"/>
      <c r="D59" s="69"/>
      <c r="E59" s="25"/>
      <c r="F59" s="117"/>
      <c r="G59" s="25"/>
      <c r="H59" s="25"/>
      <c r="I59" s="26"/>
      <c r="J59" s="122"/>
    </row>
    <row r="60" spans="1:12" s="23" customFormat="1" x14ac:dyDescent="0.3">
      <c r="A60" s="37" t="s">
        <v>58</v>
      </c>
      <c r="B60" s="46" t="s">
        <v>89</v>
      </c>
      <c r="C60" s="47"/>
      <c r="D60" s="47"/>
      <c r="E60" s="35"/>
      <c r="F60" s="36">
        <f t="shared" ref="F60:F66" si="11">E60*F$11</f>
        <v>0</v>
      </c>
      <c r="G60" s="35"/>
      <c r="H60" s="36">
        <f t="shared" ref="H60:H66" si="12">G60*H$11</f>
        <v>0</v>
      </c>
      <c r="I60" s="35"/>
      <c r="J60" s="36">
        <f t="shared" ref="J60:J66" si="13">I60*J$11</f>
        <v>0</v>
      </c>
    </row>
    <row r="61" spans="1:12" s="23" customFormat="1" x14ac:dyDescent="0.3">
      <c r="A61" s="37" t="s">
        <v>59</v>
      </c>
      <c r="B61" s="46" t="s">
        <v>71</v>
      </c>
      <c r="C61" s="47"/>
      <c r="D61" s="47"/>
      <c r="E61" s="35"/>
      <c r="F61" s="36">
        <f t="shared" si="11"/>
        <v>0</v>
      </c>
      <c r="G61" s="35"/>
      <c r="H61" s="36">
        <f t="shared" si="12"/>
        <v>0</v>
      </c>
      <c r="I61" s="35"/>
      <c r="J61" s="36">
        <f t="shared" si="13"/>
        <v>0</v>
      </c>
    </row>
    <row r="62" spans="1:12" s="23" customFormat="1" x14ac:dyDescent="0.3">
      <c r="A62" s="29" t="s">
        <v>60</v>
      </c>
      <c r="B62" s="46" t="s">
        <v>63</v>
      </c>
      <c r="C62" s="47"/>
      <c r="D62" s="47"/>
      <c r="E62" s="35"/>
      <c r="F62" s="36">
        <f t="shared" si="11"/>
        <v>0</v>
      </c>
      <c r="G62" s="35"/>
      <c r="H62" s="36">
        <f t="shared" si="12"/>
        <v>0</v>
      </c>
      <c r="I62" s="35"/>
      <c r="J62" s="36">
        <f t="shared" si="13"/>
        <v>0</v>
      </c>
    </row>
    <row r="63" spans="1:12" s="23" customFormat="1" x14ac:dyDescent="0.3">
      <c r="A63" s="29" t="s">
        <v>80</v>
      </c>
      <c r="B63" s="46" t="s">
        <v>65</v>
      </c>
      <c r="C63" s="47"/>
      <c r="D63" s="47"/>
      <c r="E63" s="35"/>
      <c r="F63" s="36">
        <f t="shared" si="11"/>
        <v>0</v>
      </c>
      <c r="G63" s="35"/>
      <c r="H63" s="36">
        <f t="shared" si="12"/>
        <v>0</v>
      </c>
      <c r="I63" s="35"/>
      <c r="J63" s="36">
        <f t="shared" si="13"/>
        <v>0</v>
      </c>
    </row>
    <row r="64" spans="1:12" s="23" customFormat="1" x14ac:dyDescent="0.3">
      <c r="A64" s="29" t="s">
        <v>81</v>
      </c>
      <c r="B64" s="46" t="s">
        <v>64</v>
      </c>
      <c r="C64" s="47"/>
      <c r="D64" s="47"/>
      <c r="E64" s="35"/>
      <c r="F64" s="36">
        <f t="shared" si="11"/>
        <v>0</v>
      </c>
      <c r="G64" s="35"/>
      <c r="H64" s="36">
        <f t="shared" si="12"/>
        <v>0</v>
      </c>
      <c r="I64" s="35"/>
      <c r="J64" s="36">
        <f t="shared" si="13"/>
        <v>0</v>
      </c>
      <c r="L64" s="81"/>
    </row>
    <row r="65" spans="1:10" s="23" customFormat="1" x14ac:dyDescent="0.3">
      <c r="A65" s="29" t="s">
        <v>82</v>
      </c>
      <c r="B65" s="46" t="s">
        <v>70</v>
      </c>
      <c r="C65" s="47"/>
      <c r="D65" s="47"/>
      <c r="E65" s="35"/>
      <c r="F65" s="36">
        <f t="shared" si="11"/>
        <v>0</v>
      </c>
      <c r="G65" s="35"/>
      <c r="H65" s="36">
        <f t="shared" si="12"/>
        <v>0</v>
      </c>
      <c r="I65" s="35"/>
      <c r="J65" s="36">
        <f t="shared" si="13"/>
        <v>0</v>
      </c>
    </row>
    <row r="66" spans="1:10" s="23" customFormat="1" x14ac:dyDescent="0.3">
      <c r="A66" s="58" t="s">
        <v>83</v>
      </c>
      <c r="B66" s="60" t="s">
        <v>66</v>
      </c>
      <c r="C66" s="60"/>
      <c r="D66" s="60"/>
      <c r="E66" s="35"/>
      <c r="F66" s="36">
        <f t="shared" si="11"/>
        <v>0</v>
      </c>
      <c r="G66" s="35"/>
      <c r="H66" s="36">
        <f t="shared" si="12"/>
        <v>0</v>
      </c>
      <c r="I66" s="35"/>
      <c r="J66" s="36">
        <f t="shared" si="13"/>
        <v>0</v>
      </c>
    </row>
    <row r="67" spans="1:10" ht="22.5" customHeight="1" x14ac:dyDescent="0.25">
      <c r="A67" s="51"/>
      <c r="B67" s="70" t="s">
        <v>91</v>
      </c>
      <c r="C67" s="71"/>
      <c r="D67" s="71"/>
      <c r="E67" s="54">
        <f>SUM(E56:E66)</f>
        <v>0</v>
      </c>
      <c r="F67" s="64">
        <f>SUM(F56:F66)</f>
        <v>0</v>
      </c>
      <c r="G67" s="54">
        <f t="shared" ref="G67:I67" si="14">SUM(G56:G66)</f>
        <v>0</v>
      </c>
      <c r="H67" s="64">
        <f>SUM(H56:H66)</f>
        <v>0</v>
      </c>
      <c r="I67" s="54">
        <f t="shared" si="14"/>
        <v>0</v>
      </c>
      <c r="J67" s="64">
        <f>SUM(J56:J66)</f>
        <v>0</v>
      </c>
    </row>
    <row r="68" spans="1:10" ht="22.5" customHeight="1" x14ac:dyDescent="0.25">
      <c r="A68" s="72" t="s">
        <v>67</v>
      </c>
      <c r="B68" s="73" t="s">
        <v>73</v>
      </c>
      <c r="C68" s="73"/>
      <c r="D68" s="73"/>
      <c r="E68" s="54">
        <f t="shared" ref="E68:J68" si="15">SUM(E11,E12,E47,E53,E67)</f>
        <v>1</v>
      </c>
      <c r="F68" s="64">
        <f t="shared" si="15"/>
        <v>0</v>
      </c>
      <c r="G68" s="54">
        <f t="shared" si="15"/>
        <v>1</v>
      </c>
      <c r="H68" s="64">
        <f t="shared" si="15"/>
        <v>0</v>
      </c>
      <c r="I68" s="54">
        <f t="shared" si="15"/>
        <v>1</v>
      </c>
      <c r="J68" s="64">
        <f t="shared" si="15"/>
        <v>0</v>
      </c>
    </row>
    <row r="69" spans="1:10" ht="25.5" customHeight="1" x14ac:dyDescent="0.25">
      <c r="A69" s="74" t="s">
        <v>84</v>
      </c>
      <c r="B69" s="75" t="s">
        <v>93</v>
      </c>
      <c r="C69" s="75"/>
      <c r="D69" s="75"/>
      <c r="E69" s="35"/>
      <c r="F69" s="36">
        <f>E69*F$68</f>
        <v>0</v>
      </c>
      <c r="G69" s="35"/>
      <c r="H69" s="36">
        <f>G69*H$68</f>
        <v>0</v>
      </c>
      <c r="I69" s="35"/>
      <c r="J69" s="36">
        <f>I69*J$68</f>
        <v>0</v>
      </c>
    </row>
    <row r="70" spans="1:10" ht="25.5" customHeight="1" x14ac:dyDescent="0.25">
      <c r="A70" s="74" t="s">
        <v>68</v>
      </c>
      <c r="B70" s="75" t="s">
        <v>94</v>
      </c>
      <c r="C70" s="75"/>
      <c r="D70" s="75"/>
      <c r="E70" s="35"/>
      <c r="F70" s="36">
        <f>E70*F$68</f>
        <v>0</v>
      </c>
      <c r="G70" s="35"/>
      <c r="H70" s="36">
        <f>G70*H$68</f>
        <v>0</v>
      </c>
      <c r="I70" s="35"/>
      <c r="J70" s="36">
        <f>I70*J$68</f>
        <v>0</v>
      </c>
    </row>
    <row r="71" spans="1:10" ht="30.75" customHeight="1" x14ac:dyDescent="0.25">
      <c r="A71" s="76"/>
      <c r="B71" s="152" t="s">
        <v>95</v>
      </c>
      <c r="C71" s="153"/>
      <c r="D71" s="154"/>
      <c r="E71" s="77"/>
      <c r="F71" s="78">
        <f>SUM(F$68:F$70)</f>
        <v>0</v>
      </c>
      <c r="G71" s="77"/>
      <c r="H71" s="78">
        <f>SUM(H$68:H$70)</f>
        <v>0</v>
      </c>
      <c r="I71" s="77"/>
      <c r="J71" s="78">
        <f>SUM(J$68:J$70)</f>
        <v>0</v>
      </c>
    </row>
    <row r="72" spans="1:10" ht="30.75" customHeight="1" x14ac:dyDescent="0.25">
      <c r="A72" s="79"/>
      <c r="B72" s="155" t="s">
        <v>145</v>
      </c>
      <c r="C72" s="156"/>
      <c r="D72" s="157"/>
      <c r="E72" s="80">
        <f>IF(AND(F$71&lt;&gt;0,F$11&lt;&gt;""),IF(F$71/F$11-1&gt;0,F$71/F$11-1,0),0)</f>
        <v>0</v>
      </c>
      <c r="F72" s="127">
        <f>F71-F11</f>
        <v>0</v>
      </c>
      <c r="G72" s="80">
        <f>IF(AND(H$71&lt;&gt;0,H$11&lt;&gt;""),IF(H$71/H$11-1&gt;0,H$71/H$11-1,0),0)</f>
        <v>0</v>
      </c>
      <c r="H72" s="127">
        <f>H71-H11</f>
        <v>0</v>
      </c>
      <c r="I72" s="80">
        <f>IF(AND(J$71&lt;&gt;0,J$11&lt;&gt;""),IF(J$71/J$11-1&gt;0,J$71/J$11-1,0),0)</f>
        <v>0</v>
      </c>
      <c r="J72" s="127">
        <f>J71-J11</f>
        <v>0</v>
      </c>
    </row>
    <row r="73" spans="1:10" s="3" customFormat="1" ht="30.75" customHeight="1" x14ac:dyDescent="0.3">
      <c r="A73" s="79"/>
      <c r="B73" s="155" t="s">
        <v>125</v>
      </c>
      <c r="C73" s="156"/>
      <c r="D73" s="156"/>
      <c r="E73" s="80">
        <f>IF(F71&lt;&gt;0,F73/F71,0)</f>
        <v>0</v>
      </c>
      <c r="F73" s="128">
        <f>SUM(F11,F12,F47,F49,F56,F57,F60)</f>
        <v>0</v>
      </c>
      <c r="G73" s="80">
        <f>IF(H71&lt;&gt;0,H73/H71,0)</f>
        <v>0</v>
      </c>
      <c r="H73" s="128">
        <f>SUM(H11,H12,H47,H49,H56,H57,H60)</f>
        <v>0</v>
      </c>
      <c r="I73" s="80">
        <f>IF(J71&lt;&gt;0,J73/J71,0)</f>
        <v>0</v>
      </c>
      <c r="J73" s="128">
        <f>SUM(J11,J12,J47,J49,J56,J57,J60)</f>
        <v>0</v>
      </c>
    </row>
    <row r="74" spans="1:10" s="3" customFormat="1" ht="30.75" customHeight="1" x14ac:dyDescent="0.3">
      <c r="A74" s="13" t="s">
        <v>107</v>
      </c>
      <c r="B74" s="155" t="s">
        <v>126</v>
      </c>
      <c r="C74" s="156"/>
      <c r="D74" s="157"/>
      <c r="E74" s="35"/>
      <c r="F74" s="21"/>
      <c r="G74" s="35"/>
      <c r="H74" s="21"/>
      <c r="I74" s="35"/>
      <c r="J74" s="21"/>
    </row>
    <row r="75" spans="1:10" s="3" customFormat="1" ht="30.75" customHeight="1" x14ac:dyDescent="0.3">
      <c r="A75" s="82" t="s">
        <v>108</v>
      </c>
      <c r="B75" s="152" t="s">
        <v>99</v>
      </c>
      <c r="C75" s="153"/>
      <c r="D75" s="154"/>
      <c r="E75" s="174">
        <f>IF(AND(E74+G74+I74=1,F71&lt;&gt;"",H71&lt;&gt;"",J71&lt;&gt;"",E74&gt;=0,G74&gt;=0,I74&gt;=0),F71*E74+H71*G74+J71*I74,0)</f>
        <v>0</v>
      </c>
      <c r="F75" s="175"/>
      <c r="G75" s="175"/>
      <c r="H75" s="175"/>
      <c r="I75" s="175"/>
      <c r="J75" s="176"/>
    </row>
    <row r="76" spans="1:10" s="3" customFormat="1" hidden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idden="1" x14ac:dyDescent="0.25">
      <c r="A77" s="4" t="s">
        <v>104</v>
      </c>
      <c r="J77" s="6"/>
    </row>
    <row r="78" spans="1:10" hidden="1" x14ac:dyDescent="0.25">
      <c r="A78" s="86" t="s">
        <v>114</v>
      </c>
      <c r="J78" s="6"/>
    </row>
    <row r="79" spans="1:10" hidden="1" x14ac:dyDescent="0.25">
      <c r="A79" s="86" t="s">
        <v>106</v>
      </c>
      <c r="J79" s="6"/>
    </row>
    <row r="80" spans="1:10" hidden="1" x14ac:dyDescent="0.25">
      <c r="A80" s="86" t="s">
        <v>105</v>
      </c>
      <c r="J80" s="6"/>
    </row>
    <row r="81" spans="1:10" hidden="1" x14ac:dyDescent="0.25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 s="3" customFormat="1" hidden="1" x14ac:dyDescent="0.3">
      <c r="A82" s="87" t="s">
        <v>113</v>
      </c>
      <c r="B82" s="88"/>
      <c r="C82" s="88"/>
      <c r="D82" s="88"/>
      <c r="E82" s="89"/>
      <c r="F82" s="88"/>
      <c r="G82" s="88"/>
      <c r="H82" s="88"/>
      <c r="I82" s="88"/>
      <c r="J82" s="90"/>
    </row>
    <row r="83" spans="1:10" s="3" customFormat="1" hidden="1" x14ac:dyDescent="0.3">
      <c r="A83" s="32" t="s">
        <v>116</v>
      </c>
      <c r="B83" s="33" t="s">
        <v>11</v>
      </c>
      <c r="C83" s="34"/>
      <c r="D83" s="34"/>
      <c r="E83" s="91">
        <f t="shared" ref="E83:E96" si="16">E15</f>
        <v>0</v>
      </c>
      <c r="F83" s="129">
        <f>E83*F$11</f>
        <v>0</v>
      </c>
      <c r="G83" s="91">
        <f t="shared" ref="G83:G96" si="17">G15</f>
        <v>0</v>
      </c>
      <c r="H83" s="129">
        <f>G83*H$11</f>
        <v>0</v>
      </c>
      <c r="I83" s="91">
        <f t="shared" ref="I83:I96" si="18">I15</f>
        <v>0</v>
      </c>
      <c r="J83" s="129">
        <f>I83*J$11</f>
        <v>0</v>
      </c>
    </row>
    <row r="84" spans="1:10" s="3" customFormat="1" hidden="1" x14ac:dyDescent="0.3">
      <c r="A84" s="32"/>
      <c r="B84" s="33" t="s">
        <v>136</v>
      </c>
      <c r="C84" s="34"/>
      <c r="D84" s="34"/>
      <c r="E84" s="91">
        <f t="shared" si="16"/>
        <v>0</v>
      </c>
      <c r="F84" s="126">
        <f>E84*F$12</f>
        <v>0</v>
      </c>
      <c r="G84" s="91">
        <f t="shared" si="17"/>
        <v>0</v>
      </c>
      <c r="H84" s="126">
        <f>G84*H$12</f>
        <v>0</v>
      </c>
      <c r="I84" s="91">
        <f t="shared" si="18"/>
        <v>0</v>
      </c>
      <c r="J84" s="126">
        <f>I84*J$12</f>
        <v>0</v>
      </c>
    </row>
    <row r="85" spans="1:10" s="3" customFormat="1" hidden="1" x14ac:dyDescent="0.3">
      <c r="A85" s="37" t="s">
        <v>117</v>
      </c>
      <c r="B85" s="30" t="s">
        <v>17</v>
      </c>
      <c r="C85" s="31"/>
      <c r="D85" s="31"/>
      <c r="E85" s="91">
        <f t="shared" si="16"/>
        <v>0</v>
      </c>
      <c r="F85" s="126">
        <f>E85*F$11</f>
        <v>0</v>
      </c>
      <c r="G85" s="91">
        <f t="shared" si="17"/>
        <v>0</v>
      </c>
      <c r="H85" s="126">
        <f>G85*H$11</f>
        <v>0</v>
      </c>
      <c r="I85" s="91">
        <f t="shared" si="18"/>
        <v>0</v>
      </c>
      <c r="J85" s="126">
        <f>I85*J$11</f>
        <v>0</v>
      </c>
    </row>
    <row r="86" spans="1:10" s="3" customFormat="1" hidden="1" x14ac:dyDescent="0.3">
      <c r="A86" s="32"/>
      <c r="B86" s="30" t="s">
        <v>137</v>
      </c>
      <c r="C86" s="31"/>
      <c r="D86" s="31"/>
      <c r="E86" s="91">
        <f t="shared" si="16"/>
        <v>0</v>
      </c>
      <c r="F86" s="126">
        <f>E86*F$12</f>
        <v>0</v>
      </c>
      <c r="G86" s="91">
        <f t="shared" si="17"/>
        <v>0</v>
      </c>
      <c r="H86" s="126">
        <f>G86*H$12</f>
        <v>0</v>
      </c>
      <c r="I86" s="91">
        <f t="shared" si="18"/>
        <v>0</v>
      </c>
      <c r="J86" s="126">
        <f>I86*J$12</f>
        <v>0</v>
      </c>
    </row>
    <row r="87" spans="1:10" s="3" customFormat="1" hidden="1" x14ac:dyDescent="0.3">
      <c r="A87" s="32" t="s">
        <v>118</v>
      </c>
      <c r="B87" s="30" t="s">
        <v>18</v>
      </c>
      <c r="C87" s="31"/>
      <c r="D87" s="31"/>
      <c r="E87" s="91">
        <f t="shared" si="16"/>
        <v>0</v>
      </c>
      <c r="F87" s="126">
        <f>E87*F$11</f>
        <v>0</v>
      </c>
      <c r="G87" s="91">
        <f t="shared" si="17"/>
        <v>0</v>
      </c>
      <c r="H87" s="126">
        <f>G87*H$11</f>
        <v>0</v>
      </c>
      <c r="I87" s="91">
        <f t="shared" si="18"/>
        <v>0</v>
      </c>
      <c r="J87" s="126">
        <f>I87*J$11</f>
        <v>0</v>
      </c>
    </row>
    <row r="88" spans="1:10" s="3" customFormat="1" hidden="1" x14ac:dyDescent="0.3">
      <c r="A88" s="32"/>
      <c r="B88" s="30" t="s">
        <v>138</v>
      </c>
      <c r="C88" s="31"/>
      <c r="D88" s="31"/>
      <c r="E88" s="91">
        <f t="shared" si="16"/>
        <v>0</v>
      </c>
      <c r="F88" s="126">
        <f>E88*F$12</f>
        <v>0</v>
      </c>
      <c r="G88" s="91">
        <f t="shared" si="17"/>
        <v>0</v>
      </c>
      <c r="H88" s="126">
        <f>G88*H$12</f>
        <v>0</v>
      </c>
      <c r="I88" s="91">
        <f t="shared" si="18"/>
        <v>0</v>
      </c>
      <c r="J88" s="126">
        <f>I88*J$12</f>
        <v>0</v>
      </c>
    </row>
    <row r="89" spans="1:10" s="3" customFormat="1" hidden="1" x14ac:dyDescent="0.3">
      <c r="A89" s="37" t="s">
        <v>119</v>
      </c>
      <c r="B89" s="30" t="s">
        <v>19</v>
      </c>
      <c r="C89" s="31"/>
      <c r="D89" s="31"/>
      <c r="E89" s="91">
        <f t="shared" si="16"/>
        <v>0</v>
      </c>
      <c r="F89" s="126">
        <f>E89*F$11</f>
        <v>0</v>
      </c>
      <c r="G89" s="91">
        <f t="shared" si="17"/>
        <v>0</v>
      </c>
      <c r="H89" s="126">
        <f>G89*H$11</f>
        <v>0</v>
      </c>
      <c r="I89" s="91">
        <f t="shared" si="18"/>
        <v>0</v>
      </c>
      <c r="J89" s="126">
        <f>I89*J$11</f>
        <v>0</v>
      </c>
    </row>
    <row r="90" spans="1:10" s="3" customFormat="1" hidden="1" x14ac:dyDescent="0.3">
      <c r="A90" s="32"/>
      <c r="B90" s="30" t="s">
        <v>139</v>
      </c>
      <c r="C90" s="31"/>
      <c r="D90" s="31"/>
      <c r="E90" s="91">
        <f t="shared" si="16"/>
        <v>0</v>
      </c>
      <c r="F90" s="126">
        <f>E90*F$12</f>
        <v>0</v>
      </c>
      <c r="G90" s="91">
        <f t="shared" si="17"/>
        <v>0</v>
      </c>
      <c r="H90" s="126">
        <f>G90*H$12</f>
        <v>0</v>
      </c>
      <c r="I90" s="91">
        <f t="shared" si="18"/>
        <v>0</v>
      </c>
      <c r="J90" s="126">
        <f>I90*J$12</f>
        <v>0</v>
      </c>
    </row>
    <row r="91" spans="1:10" s="3" customFormat="1" hidden="1" x14ac:dyDescent="0.3">
      <c r="A91" s="32" t="s">
        <v>120</v>
      </c>
      <c r="B91" s="30" t="s">
        <v>20</v>
      </c>
      <c r="C91" s="31"/>
      <c r="D91" s="31"/>
      <c r="E91" s="91">
        <f t="shared" si="16"/>
        <v>0</v>
      </c>
      <c r="F91" s="126">
        <f>E91*F$11</f>
        <v>0</v>
      </c>
      <c r="G91" s="91">
        <f t="shared" si="17"/>
        <v>0</v>
      </c>
      <c r="H91" s="126">
        <f>G91*H$11</f>
        <v>0</v>
      </c>
      <c r="I91" s="91">
        <f t="shared" si="18"/>
        <v>0</v>
      </c>
      <c r="J91" s="126">
        <f>I91*J$11</f>
        <v>0</v>
      </c>
    </row>
    <row r="92" spans="1:10" s="3" customFormat="1" hidden="1" x14ac:dyDescent="0.3">
      <c r="A92" s="32"/>
      <c r="B92" s="30" t="s">
        <v>140</v>
      </c>
      <c r="C92" s="31"/>
      <c r="D92" s="31"/>
      <c r="E92" s="91">
        <f t="shared" si="16"/>
        <v>0</v>
      </c>
      <c r="F92" s="126">
        <f>E92*F$12</f>
        <v>0</v>
      </c>
      <c r="G92" s="91">
        <f t="shared" si="17"/>
        <v>0</v>
      </c>
      <c r="H92" s="126">
        <f>G92*H$12</f>
        <v>0</v>
      </c>
      <c r="I92" s="91">
        <f t="shared" si="18"/>
        <v>0</v>
      </c>
      <c r="J92" s="126">
        <f>I92*J$12</f>
        <v>0</v>
      </c>
    </row>
    <row r="93" spans="1:10" s="3" customFormat="1" hidden="1" x14ac:dyDescent="0.3">
      <c r="A93" s="37" t="s">
        <v>121</v>
      </c>
      <c r="B93" s="30" t="s">
        <v>21</v>
      </c>
      <c r="C93" s="31"/>
      <c r="D93" s="31"/>
      <c r="E93" s="91">
        <f t="shared" si="16"/>
        <v>0</v>
      </c>
      <c r="F93" s="125">
        <f>E93*F$11</f>
        <v>0</v>
      </c>
      <c r="G93" s="91">
        <f t="shared" si="17"/>
        <v>0</v>
      </c>
      <c r="H93" s="125">
        <f>G93*H$11</f>
        <v>0</v>
      </c>
      <c r="I93" s="91">
        <f t="shared" si="18"/>
        <v>0</v>
      </c>
      <c r="J93" s="125">
        <f>I93*J$11</f>
        <v>0</v>
      </c>
    </row>
    <row r="94" spans="1:10" s="3" customFormat="1" hidden="1" x14ac:dyDescent="0.3">
      <c r="A94" s="32"/>
      <c r="B94" s="30" t="s">
        <v>141</v>
      </c>
      <c r="C94" s="31"/>
      <c r="D94" s="31"/>
      <c r="E94" s="91">
        <f t="shared" si="16"/>
        <v>0</v>
      </c>
      <c r="F94" s="126">
        <f>E94*F$12</f>
        <v>0</v>
      </c>
      <c r="G94" s="91">
        <f t="shared" si="17"/>
        <v>0</v>
      </c>
      <c r="H94" s="126">
        <f>G94*H$12</f>
        <v>0</v>
      </c>
      <c r="I94" s="91">
        <f t="shared" si="18"/>
        <v>0</v>
      </c>
      <c r="J94" s="126">
        <f>I94*J$12</f>
        <v>0</v>
      </c>
    </row>
    <row r="95" spans="1:10" s="3" customFormat="1" hidden="1" x14ac:dyDescent="0.3">
      <c r="A95" s="32" t="s">
        <v>122</v>
      </c>
      <c r="B95" s="30" t="s">
        <v>22</v>
      </c>
      <c r="C95" s="31"/>
      <c r="D95" s="31"/>
      <c r="E95" s="91">
        <f t="shared" si="16"/>
        <v>0</v>
      </c>
      <c r="F95" s="105">
        <f>E95*F$11</f>
        <v>0</v>
      </c>
      <c r="G95" s="91">
        <f t="shared" si="17"/>
        <v>0</v>
      </c>
      <c r="H95" s="105">
        <f>G95*H$11</f>
        <v>0</v>
      </c>
      <c r="I95" s="91">
        <f t="shared" si="18"/>
        <v>0</v>
      </c>
      <c r="J95" s="105">
        <f>I95*J$11</f>
        <v>0</v>
      </c>
    </row>
    <row r="96" spans="1:10" s="3" customFormat="1" hidden="1" x14ac:dyDescent="0.3">
      <c r="A96" s="32"/>
      <c r="B96" s="30" t="s">
        <v>142</v>
      </c>
      <c r="C96" s="31"/>
      <c r="D96" s="31"/>
      <c r="E96" s="91">
        <f t="shared" si="16"/>
        <v>0</v>
      </c>
      <c r="F96" s="105">
        <f>E96*F$12</f>
        <v>0</v>
      </c>
      <c r="G96" s="91">
        <f t="shared" si="17"/>
        <v>0</v>
      </c>
      <c r="H96" s="105">
        <f>G96*H$12</f>
        <v>0</v>
      </c>
      <c r="I96" s="91">
        <f t="shared" si="18"/>
        <v>0</v>
      </c>
      <c r="J96" s="105">
        <f>I96*J$12</f>
        <v>0</v>
      </c>
    </row>
    <row r="97" spans="1:10" s="3" customFormat="1" ht="15" hidden="1" customHeight="1" x14ac:dyDescent="0.3">
      <c r="A97" s="79"/>
      <c r="B97" s="143" t="s">
        <v>115</v>
      </c>
      <c r="C97" s="144"/>
      <c r="D97" s="144"/>
      <c r="E97" s="92">
        <f>IF(AND(E83=E15,E84=E16,E17=E85,E86=E18,E19=E87,E88=E20,E21=E89,E90=E22,E23=E91,E92=E24,E25=E93,E94=E26,E27=E95,E96=E28),E73,SUM(E11,E12,SUM(E83:E96),E49,E46,E42,E56,E57,E60)/(E99+1))</f>
        <v>0</v>
      </c>
      <c r="F97" s="136">
        <f>F71+F99-F29-F49-F56-F57-F60</f>
        <v>0</v>
      </c>
      <c r="G97" s="92">
        <f>IF(AND(G83=G15,G84=G16,G17=G85,G86=G18,G19=G87,G88=G20,G21=G89,G90=G22,G23=G91,G92=G24,G25=G93,G94=G26,G27=G95,G96=G28),G73,SUM(G11,G12,SUM(G83:G96),G49,G46,G42,G56,G57,G60)/(G99+1))</f>
        <v>0</v>
      </c>
      <c r="H97" s="136">
        <f>H71+H99-H29-H49-H56-H57-H60</f>
        <v>0</v>
      </c>
      <c r="I97" s="92">
        <f>IF(AND(I83=I15,I84=I16,I17=I85,I86=I18,I19=I87,I88=I20,I21=I89,I90=I22,I23=I91,I92=I24,I25=I93,I94=I26,I27=I95,I96=I28),I73,SUM(I11,I12,SUM(I83:I96),I49,I46,I42,I56,I57,I60)/(I99+1))</f>
        <v>0</v>
      </c>
      <c r="J97" s="136">
        <f>J71+J99-J29-J49-J56-J57-J60</f>
        <v>0</v>
      </c>
    </row>
    <row r="98" spans="1:10" s="3" customFormat="1" ht="15" hidden="1" customHeight="1" x14ac:dyDescent="0.3">
      <c r="A98" s="33"/>
      <c r="B98" s="130"/>
      <c r="C98" s="130"/>
      <c r="D98" s="130"/>
      <c r="E98" s="131"/>
      <c r="F98" s="132"/>
      <c r="G98" s="131"/>
      <c r="H98" s="132"/>
      <c r="I98" s="131"/>
      <c r="J98" s="132"/>
    </row>
    <row r="99" spans="1:10" hidden="1" x14ac:dyDescent="0.25">
      <c r="A99" s="7"/>
      <c r="B99" s="8"/>
      <c r="C99" s="8"/>
      <c r="D99" s="8"/>
      <c r="E99" s="134" t="e">
        <f>F97/F11-1</f>
        <v>#DIV/0!</v>
      </c>
      <c r="F99" s="135">
        <f>SUM(F83:F96)+F49+F56+F57+F60</f>
        <v>0</v>
      </c>
      <c r="G99" s="134" t="e">
        <f>H97/H11-1</f>
        <v>#DIV/0!</v>
      </c>
      <c r="H99" s="135">
        <f>SUM(H83:H96)+H49+H56+H57+H60</f>
        <v>0</v>
      </c>
      <c r="I99" s="134" t="e">
        <f>J97/J11-1</f>
        <v>#DIV/0!</v>
      </c>
      <c r="J99" s="135">
        <f>SUM(J83:J96)+J49+J56+J57+J60</f>
        <v>0</v>
      </c>
    </row>
    <row r="100" spans="1:10" ht="22.5" hidden="1" customHeight="1" x14ac:dyDescent="0.25">
      <c r="A100" s="93"/>
      <c r="B100" s="94" t="s">
        <v>102</v>
      </c>
      <c r="C100" s="95"/>
      <c r="D100" s="95"/>
      <c r="E100" s="89" t="s">
        <v>127</v>
      </c>
      <c r="F100" s="95"/>
      <c r="G100" s="95"/>
      <c r="H100" s="95"/>
      <c r="I100" s="95"/>
      <c r="J100" s="96"/>
    </row>
    <row r="101" spans="1:10" s="23" customFormat="1" ht="19.95" hidden="1" customHeight="1" x14ac:dyDescent="0.3">
      <c r="A101" s="106" t="s">
        <v>109</v>
      </c>
      <c r="B101" s="14" t="s">
        <v>100</v>
      </c>
      <c r="C101" s="15"/>
      <c r="D101" s="15"/>
      <c r="E101" s="80">
        <f>IF(F11&lt;&gt;0,F101/F11,0)</f>
        <v>0</v>
      </c>
      <c r="F101" s="97"/>
      <c r="G101" s="80">
        <f>IF(H11&lt;&gt;0,H101/H11,0)</f>
        <v>0</v>
      </c>
      <c r="H101" s="97"/>
      <c r="I101" s="80">
        <f>IF(J11&lt;&gt;0,J101/J11,0)</f>
        <v>0</v>
      </c>
      <c r="J101" s="97"/>
    </row>
    <row r="102" spans="1:10" s="23" customFormat="1" ht="19.95" hidden="1" customHeight="1" x14ac:dyDescent="0.3">
      <c r="A102" s="13"/>
      <c r="B102" s="14" t="s">
        <v>101</v>
      </c>
      <c r="C102" s="15"/>
      <c r="D102" s="15"/>
      <c r="E102" s="80">
        <f>IF(F71&lt;&gt;0,F102/F71,0)</f>
        <v>0</v>
      </c>
      <c r="F102" s="98">
        <f>IF(AND(F101&gt;0,F11&gt;0),F71*(E97*F101/F11+(100%-E97)),0)</f>
        <v>0</v>
      </c>
      <c r="G102" s="80">
        <f>IF(H71&lt;&gt;0,H102/H71,0)</f>
        <v>0</v>
      </c>
      <c r="H102" s="98">
        <f>IF(AND(H101&gt;0,H11&gt;0),H71*(G97*H101/H11+(100%-G97)),0)</f>
        <v>0</v>
      </c>
      <c r="I102" s="80">
        <f>IF(J71&lt;&gt;0,J102/J71,0)</f>
        <v>0</v>
      </c>
      <c r="J102" s="98">
        <f>IF(AND(J101&gt;0,J11&gt;0),J71*(I97*J101/J11+(100%-I97)),0)</f>
        <v>0</v>
      </c>
    </row>
    <row r="103" spans="1:10" s="23" customFormat="1" ht="22.2" hidden="1" customHeight="1" x14ac:dyDescent="0.3">
      <c r="A103" s="99" t="s">
        <v>128</v>
      </c>
      <c r="B103" s="145" t="s">
        <v>103</v>
      </c>
      <c r="C103" s="146"/>
      <c r="D103" s="147"/>
      <c r="E103" s="148">
        <f>IF(E75&gt;0,F102*E74+H102*G74+J102*I74,0)</f>
        <v>0</v>
      </c>
      <c r="F103" s="149"/>
      <c r="G103" s="149"/>
      <c r="H103" s="149"/>
      <c r="I103" s="149"/>
      <c r="J103" s="150"/>
    </row>
  </sheetData>
  <sheetProtection formatColumns="0" formatRows="0" autoFilter="0"/>
  <mergeCells count="16">
    <mergeCell ref="E3:H3"/>
    <mergeCell ref="B97:D97"/>
    <mergeCell ref="B103:D103"/>
    <mergeCell ref="E103:J103"/>
    <mergeCell ref="B71:D71"/>
    <mergeCell ref="B72:D72"/>
    <mergeCell ref="B73:D73"/>
    <mergeCell ref="B74:D74"/>
    <mergeCell ref="B75:D75"/>
    <mergeCell ref="E75:J75"/>
    <mergeCell ref="B49:D49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2BE7-5FBA-4CD3-844B-5F071B755ABB}">
  <sheetPr>
    <tabColor rgb="FF00B050"/>
    <pageSetUpPr fitToPage="1"/>
  </sheetPr>
  <dimension ref="A1:N89"/>
  <sheetViews>
    <sheetView showGridLines="0" zoomScaleNormal="100" workbookViewId="0">
      <selection activeCell="L23" sqref="L23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61" t="s">
        <v>133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5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5" customHeight="1" x14ac:dyDescent="0.3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32" t="s">
        <v>10</v>
      </c>
      <c r="B14" s="33" t="s">
        <v>158</v>
      </c>
      <c r="C14" s="34"/>
      <c r="D14" s="34"/>
      <c r="E14" s="35"/>
      <c r="F14" s="36">
        <f t="shared" ref="F14:F20" si="0">E14*F$11</f>
        <v>0</v>
      </c>
      <c r="G14" s="35"/>
      <c r="H14" s="36">
        <f t="shared" ref="H14:H20" si="1">G14*H$11</f>
        <v>0</v>
      </c>
      <c r="I14" s="35"/>
      <c r="J14" s="36">
        <f t="shared" ref="J14:J20" si="2">I14*J$11</f>
        <v>0</v>
      </c>
    </row>
    <row r="15" spans="1:14" s="28" customFormat="1" ht="15.45" customHeight="1" x14ac:dyDescent="0.3">
      <c r="A15" s="37" t="s">
        <v>12</v>
      </c>
      <c r="B15" s="30" t="s">
        <v>17</v>
      </c>
      <c r="C15" s="31"/>
      <c r="D15" s="31"/>
      <c r="E15" s="35"/>
      <c r="F15" s="36">
        <f t="shared" si="0"/>
        <v>0</v>
      </c>
      <c r="G15" s="35"/>
      <c r="H15" s="36">
        <f t="shared" si="1"/>
        <v>0</v>
      </c>
      <c r="I15" s="35"/>
      <c r="J15" s="36">
        <f t="shared" si="2"/>
        <v>0</v>
      </c>
    </row>
    <row r="16" spans="1:14" s="28" customFormat="1" ht="15.45" customHeight="1" x14ac:dyDescent="0.25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5" customHeight="1" x14ac:dyDescent="0.25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5" customHeight="1" x14ac:dyDescent="0.25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5" customHeight="1" x14ac:dyDescent="0.3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5" customHeight="1" x14ac:dyDescent="0.3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5" customHeight="1" x14ac:dyDescent="0.3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5" customHeight="1" x14ac:dyDescent="0.3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5" customHeight="1" x14ac:dyDescent="0.3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5" customHeight="1" x14ac:dyDescent="0.3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5" customHeight="1" x14ac:dyDescent="0.3">
      <c r="A25" s="38" t="s">
        <v>35</v>
      </c>
      <c r="B25" s="30" t="s">
        <v>144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5" customHeight="1" x14ac:dyDescent="0.3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5" customHeight="1" x14ac:dyDescent="0.3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5" customHeight="1" x14ac:dyDescent="0.3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5" customHeight="1" x14ac:dyDescent="0.3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5" customHeight="1" x14ac:dyDescent="0.3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5" customHeight="1" x14ac:dyDescent="0.3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5" customHeight="1" x14ac:dyDescent="0.3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5" customHeight="1" x14ac:dyDescent="0.3">
      <c r="A33" s="40"/>
      <c r="B33" s="41" t="s">
        <v>32</v>
      </c>
      <c r="C33" s="42"/>
      <c r="D33" s="42"/>
      <c r="E33" s="43">
        <f t="shared" ref="E33:J33" si="7">SUM(E23:E32)</f>
        <v>0</v>
      </c>
      <c r="F33" s="44">
        <f t="shared" si="7"/>
        <v>0</v>
      </c>
      <c r="G33" s="43">
        <f t="shared" si="7"/>
        <v>0</v>
      </c>
      <c r="H33" s="44">
        <f t="shared" si="7"/>
        <v>0</v>
      </c>
      <c r="I33" s="43">
        <f t="shared" si="7"/>
        <v>0</v>
      </c>
      <c r="J33" s="44">
        <f t="shared" si="7"/>
        <v>0</v>
      </c>
    </row>
    <row r="34" spans="1:10" s="28" customFormat="1" ht="15.45" customHeight="1" x14ac:dyDescent="0.3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5" customHeight="1" x14ac:dyDescent="0.3">
      <c r="A35" s="37" t="s">
        <v>42</v>
      </c>
      <c r="B35" s="46" t="s">
        <v>72</v>
      </c>
      <c r="C35" s="47"/>
      <c r="D35" s="47"/>
      <c r="E35" s="35"/>
      <c r="F35" s="36">
        <f>E35*F$11</f>
        <v>0</v>
      </c>
      <c r="G35" s="35"/>
      <c r="H35" s="36">
        <f>G35*H$11</f>
        <v>0</v>
      </c>
      <c r="I35" s="35"/>
      <c r="J35" s="36">
        <f>I35*J$11</f>
        <v>0</v>
      </c>
    </row>
    <row r="36" spans="1:10" s="28" customFormat="1" ht="15.45" customHeight="1" x14ac:dyDescent="0.3">
      <c r="A36" s="48" t="s">
        <v>43</v>
      </c>
      <c r="B36" s="49" t="s">
        <v>44</v>
      </c>
      <c r="C36" s="49"/>
      <c r="D36" s="49"/>
      <c r="E36" s="35"/>
      <c r="F36" s="36">
        <f>E36*F$11</f>
        <v>0</v>
      </c>
      <c r="G36" s="35"/>
      <c r="H36" s="36">
        <f>G36*H$11</f>
        <v>0</v>
      </c>
      <c r="I36" s="35"/>
      <c r="J36" s="36">
        <f>I36*J$11</f>
        <v>0</v>
      </c>
    </row>
    <row r="37" spans="1:10" s="28" customFormat="1" ht="15.45" customHeight="1" x14ac:dyDescent="0.3">
      <c r="A37" s="40"/>
      <c r="B37" s="41" t="s">
        <v>90</v>
      </c>
      <c r="C37" s="42"/>
      <c r="D37" s="42"/>
      <c r="E37" s="43">
        <f t="shared" ref="E37:J37" si="8">SUM(E35:E36)</f>
        <v>0</v>
      </c>
      <c r="F37" s="44">
        <f t="shared" si="8"/>
        <v>0</v>
      </c>
      <c r="G37" s="43">
        <f t="shared" si="8"/>
        <v>0</v>
      </c>
      <c r="H37" s="44">
        <f t="shared" si="8"/>
        <v>0</v>
      </c>
      <c r="I37" s="43">
        <f t="shared" si="8"/>
        <v>0</v>
      </c>
      <c r="J37" s="44">
        <f t="shared" si="8"/>
        <v>0</v>
      </c>
    </row>
    <row r="38" spans="1:10" s="23" customFormat="1" ht="15.45" customHeight="1" x14ac:dyDescent="0.3">
      <c r="A38" s="51"/>
      <c r="B38" s="52" t="s">
        <v>45</v>
      </c>
      <c r="C38" s="53"/>
      <c r="D38" s="53"/>
      <c r="E38" s="54">
        <f t="shared" ref="E38:J38" si="9">SUM(E21,E33,E37)</f>
        <v>0</v>
      </c>
      <c r="F38" s="55">
        <f t="shared" si="9"/>
        <v>0</v>
      </c>
      <c r="G38" s="54">
        <f t="shared" si="9"/>
        <v>0</v>
      </c>
      <c r="H38" s="55">
        <f t="shared" si="9"/>
        <v>0</v>
      </c>
      <c r="I38" s="54">
        <f t="shared" si="9"/>
        <v>0</v>
      </c>
      <c r="J38" s="55">
        <f t="shared" si="9"/>
        <v>0</v>
      </c>
    </row>
    <row r="39" spans="1:10" s="23" customFormat="1" ht="15.45" customHeight="1" x14ac:dyDescent="0.3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3">
      <c r="A40" s="29" t="s">
        <v>47</v>
      </c>
      <c r="B40" s="143" t="s">
        <v>85</v>
      </c>
      <c r="C40" s="144"/>
      <c r="D40" s="151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5" customHeight="1" x14ac:dyDescent="0.3">
      <c r="A41" s="29" t="s">
        <v>76</v>
      </c>
      <c r="B41" s="46" t="s">
        <v>49</v>
      </c>
      <c r="C41" s="47"/>
      <c r="D41" s="47"/>
      <c r="E41" s="35"/>
      <c r="F41" s="36">
        <f>E41*F$11</f>
        <v>0</v>
      </c>
      <c r="G41" s="35"/>
      <c r="H41" s="36">
        <f>G41*H$11</f>
        <v>0</v>
      </c>
      <c r="I41" s="35"/>
      <c r="J41" s="36">
        <f>I41*J$11</f>
        <v>0</v>
      </c>
    </row>
    <row r="42" spans="1:10" s="23" customFormat="1" ht="15.45" customHeight="1" x14ac:dyDescent="0.3">
      <c r="A42" s="29" t="s">
        <v>77</v>
      </c>
      <c r="B42" s="46" t="s">
        <v>74</v>
      </c>
      <c r="C42" s="47"/>
      <c r="D42" s="47"/>
      <c r="E42" s="35"/>
      <c r="F42" s="36">
        <f>E42*F$11</f>
        <v>0</v>
      </c>
      <c r="G42" s="35"/>
      <c r="H42" s="36">
        <f>G42*H$11</f>
        <v>0</v>
      </c>
      <c r="I42" s="35"/>
      <c r="J42" s="36">
        <f>I42*J$11</f>
        <v>0</v>
      </c>
    </row>
    <row r="43" spans="1:10" s="23" customFormat="1" ht="15.45" customHeight="1" x14ac:dyDescent="0.3">
      <c r="A43" s="58" t="s">
        <v>50</v>
      </c>
      <c r="B43" s="59" t="s">
        <v>51</v>
      </c>
      <c r="C43" s="60"/>
      <c r="D43" s="60"/>
      <c r="E43" s="35"/>
      <c r="F43" s="36">
        <f>E43*F$11</f>
        <v>0</v>
      </c>
      <c r="G43" s="35"/>
      <c r="H43" s="36">
        <f>G43*H$11</f>
        <v>0</v>
      </c>
      <c r="I43" s="35"/>
      <c r="J43" s="36">
        <f>I43*J$11</f>
        <v>0</v>
      </c>
    </row>
    <row r="44" spans="1:10" s="23" customFormat="1" ht="15.45" customHeight="1" x14ac:dyDescent="0.3">
      <c r="A44" s="61"/>
      <c r="B44" s="62" t="s">
        <v>88</v>
      </c>
      <c r="C44" s="63"/>
      <c r="D44" s="63"/>
      <c r="E44" s="54">
        <f t="shared" ref="E44:J44" si="10">SUM(E40:E43)</f>
        <v>0</v>
      </c>
      <c r="F44" s="64">
        <f t="shared" si="10"/>
        <v>0</v>
      </c>
      <c r="G44" s="54">
        <f t="shared" si="10"/>
        <v>0</v>
      </c>
      <c r="H44" s="64">
        <f t="shared" si="10"/>
        <v>0</v>
      </c>
      <c r="I44" s="54">
        <f t="shared" si="10"/>
        <v>0</v>
      </c>
      <c r="J44" s="64">
        <f t="shared" si="10"/>
        <v>0</v>
      </c>
    </row>
    <row r="45" spans="1:10" s="23" customFormat="1" ht="15.45" customHeight="1" x14ac:dyDescent="0.3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5" customHeight="1" x14ac:dyDescent="0.3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5" customHeight="1" x14ac:dyDescent="0.3">
      <c r="A47" s="37" t="s">
        <v>78</v>
      </c>
      <c r="B47" s="46" t="s">
        <v>86</v>
      </c>
      <c r="C47" s="47"/>
      <c r="D47" s="47"/>
      <c r="E47" s="35"/>
      <c r="F47" s="36">
        <f>E47*F$11</f>
        <v>0</v>
      </c>
      <c r="G47" s="35"/>
      <c r="H47" s="36">
        <f>G47*H$11</f>
        <v>0</v>
      </c>
      <c r="I47" s="35"/>
      <c r="J47" s="36">
        <f>I47*J$11</f>
        <v>0</v>
      </c>
    </row>
    <row r="48" spans="1:10" s="23" customFormat="1" ht="15.45" customHeight="1" x14ac:dyDescent="0.3">
      <c r="A48" s="37" t="s">
        <v>79</v>
      </c>
      <c r="B48" s="46" t="s">
        <v>87</v>
      </c>
      <c r="C48" s="47"/>
      <c r="D48" s="47"/>
      <c r="E48" s="35"/>
      <c r="F48" s="36">
        <f>E48*F$11</f>
        <v>0</v>
      </c>
      <c r="G48" s="35"/>
      <c r="H48" s="36">
        <f>G48*H$11</f>
        <v>0</v>
      </c>
      <c r="I48" s="35"/>
      <c r="J48" s="36">
        <f>I48*J$11</f>
        <v>0</v>
      </c>
    </row>
    <row r="49" spans="1:12" s="23" customFormat="1" ht="15.45" customHeight="1" x14ac:dyDescent="0.3">
      <c r="A49" s="29" t="s">
        <v>56</v>
      </c>
      <c r="B49" s="3" t="s">
        <v>61</v>
      </c>
      <c r="C49" s="3"/>
      <c r="D49" s="3"/>
      <c r="E49" s="35"/>
      <c r="F49" s="36">
        <f>E49*F$11</f>
        <v>0</v>
      </c>
      <c r="G49" s="35"/>
      <c r="H49" s="36">
        <f>G49*H$11</f>
        <v>0</v>
      </c>
      <c r="I49" s="35"/>
      <c r="J49" s="36">
        <f>I49*J$11</f>
        <v>0</v>
      </c>
    </row>
    <row r="50" spans="1:12" s="23" customFormat="1" ht="15.45" customHeight="1" x14ac:dyDescent="0.3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5" customHeight="1" x14ac:dyDescent="0.3">
      <c r="A51" s="37" t="s">
        <v>58</v>
      </c>
      <c r="B51" s="46" t="s">
        <v>89</v>
      </c>
      <c r="C51" s="47"/>
      <c r="D51" s="47"/>
      <c r="E51" s="35"/>
      <c r="F51" s="36">
        <f t="shared" ref="F51:F57" si="11">E51*F$11</f>
        <v>0</v>
      </c>
      <c r="G51" s="35"/>
      <c r="H51" s="36">
        <f t="shared" ref="H51:H57" si="12">G51*H$11</f>
        <v>0</v>
      </c>
      <c r="I51" s="35"/>
      <c r="J51" s="36">
        <f t="shared" ref="J51:J57" si="13">I51*J$11</f>
        <v>0</v>
      </c>
    </row>
    <row r="52" spans="1:12" s="23" customFormat="1" ht="15.45" customHeight="1" x14ac:dyDescent="0.3">
      <c r="A52" s="37" t="s">
        <v>59</v>
      </c>
      <c r="B52" s="46" t="s">
        <v>71</v>
      </c>
      <c r="C52" s="47"/>
      <c r="D52" s="47"/>
      <c r="E52" s="35"/>
      <c r="F52" s="36">
        <f t="shared" si="11"/>
        <v>0</v>
      </c>
      <c r="G52" s="35"/>
      <c r="H52" s="36">
        <f t="shared" si="12"/>
        <v>0</v>
      </c>
      <c r="I52" s="35"/>
      <c r="J52" s="36">
        <f t="shared" si="13"/>
        <v>0</v>
      </c>
    </row>
    <row r="53" spans="1:12" s="23" customFormat="1" ht="15.45" customHeight="1" x14ac:dyDescent="0.3">
      <c r="A53" s="29" t="s">
        <v>60</v>
      </c>
      <c r="B53" s="46" t="s">
        <v>63</v>
      </c>
      <c r="C53" s="47"/>
      <c r="D53" s="47"/>
      <c r="E53" s="35"/>
      <c r="F53" s="36">
        <f t="shared" si="11"/>
        <v>0</v>
      </c>
      <c r="G53" s="35"/>
      <c r="H53" s="36">
        <f t="shared" si="12"/>
        <v>0</v>
      </c>
      <c r="I53" s="35"/>
      <c r="J53" s="36">
        <f t="shared" si="13"/>
        <v>0</v>
      </c>
    </row>
    <row r="54" spans="1:12" s="23" customFormat="1" ht="15.45" customHeight="1" x14ac:dyDescent="0.3">
      <c r="A54" s="29" t="s">
        <v>80</v>
      </c>
      <c r="B54" s="46" t="s">
        <v>65</v>
      </c>
      <c r="C54" s="47"/>
      <c r="D54" s="47"/>
      <c r="E54" s="35"/>
      <c r="F54" s="36">
        <f t="shared" si="11"/>
        <v>0</v>
      </c>
      <c r="G54" s="35"/>
      <c r="H54" s="36">
        <f t="shared" si="12"/>
        <v>0</v>
      </c>
      <c r="I54" s="35"/>
      <c r="J54" s="36">
        <f t="shared" si="13"/>
        <v>0</v>
      </c>
    </row>
    <row r="55" spans="1:12" s="23" customFormat="1" ht="15.45" customHeight="1" x14ac:dyDescent="0.3">
      <c r="A55" s="29" t="s">
        <v>81</v>
      </c>
      <c r="B55" s="46" t="s">
        <v>64</v>
      </c>
      <c r="C55" s="47"/>
      <c r="D55" s="47"/>
      <c r="E55" s="35"/>
      <c r="F55" s="36">
        <f t="shared" si="11"/>
        <v>0</v>
      </c>
      <c r="G55" s="35"/>
      <c r="H55" s="36">
        <f t="shared" si="12"/>
        <v>0</v>
      </c>
      <c r="I55" s="35"/>
      <c r="J55" s="36">
        <f t="shared" si="13"/>
        <v>0</v>
      </c>
    </row>
    <row r="56" spans="1:12" s="23" customFormat="1" ht="15.45" customHeight="1" x14ac:dyDescent="0.3">
      <c r="A56" s="29" t="s">
        <v>82</v>
      </c>
      <c r="B56" s="46" t="s">
        <v>70</v>
      </c>
      <c r="C56" s="47"/>
      <c r="D56" s="47"/>
      <c r="E56" s="35"/>
      <c r="F56" s="36">
        <f t="shared" si="11"/>
        <v>0</v>
      </c>
      <c r="G56" s="35"/>
      <c r="H56" s="36">
        <f t="shared" si="12"/>
        <v>0</v>
      </c>
      <c r="I56" s="35"/>
      <c r="J56" s="36">
        <f t="shared" si="13"/>
        <v>0</v>
      </c>
    </row>
    <row r="57" spans="1:12" s="23" customFormat="1" ht="15.45" customHeight="1" x14ac:dyDescent="0.3">
      <c r="A57" s="58" t="s">
        <v>83</v>
      </c>
      <c r="B57" s="60" t="s">
        <v>66</v>
      </c>
      <c r="C57" s="60"/>
      <c r="D57" s="60"/>
      <c r="E57" s="35"/>
      <c r="F57" s="36">
        <f t="shared" si="11"/>
        <v>0</v>
      </c>
      <c r="G57" s="35"/>
      <c r="H57" s="36">
        <f t="shared" si="12"/>
        <v>0</v>
      </c>
      <c r="I57" s="35"/>
      <c r="J57" s="36">
        <f t="shared" si="13"/>
        <v>0</v>
      </c>
    </row>
    <row r="58" spans="1:12" s="23" customFormat="1" ht="15.45" customHeight="1" x14ac:dyDescent="0.3">
      <c r="A58" s="51"/>
      <c r="B58" s="70" t="s">
        <v>91</v>
      </c>
      <c r="C58" s="71"/>
      <c r="D58" s="71"/>
      <c r="E58" s="54">
        <f t="shared" ref="E58:J58" si="14">SUM(E47:E57)</f>
        <v>0</v>
      </c>
      <c r="F58" s="64">
        <f t="shared" si="14"/>
        <v>0</v>
      </c>
      <c r="G58" s="54">
        <f t="shared" si="14"/>
        <v>0</v>
      </c>
      <c r="H58" s="64">
        <f t="shared" si="14"/>
        <v>0</v>
      </c>
      <c r="I58" s="54">
        <f t="shared" si="14"/>
        <v>0</v>
      </c>
      <c r="J58" s="64">
        <f t="shared" si="14"/>
        <v>0</v>
      </c>
    </row>
    <row r="59" spans="1:12" s="23" customFormat="1" ht="15.45" customHeight="1" x14ac:dyDescent="0.3">
      <c r="A59" s="72" t="s">
        <v>67</v>
      </c>
      <c r="B59" s="73" t="s">
        <v>73</v>
      </c>
      <c r="C59" s="73"/>
      <c r="D59" s="73"/>
      <c r="E59" s="54">
        <f t="shared" ref="E59:J59" si="15">SUM(E11,E38,E44,E58)</f>
        <v>1</v>
      </c>
      <c r="F59" s="64">
        <f t="shared" si="15"/>
        <v>0</v>
      </c>
      <c r="G59" s="54">
        <f t="shared" si="15"/>
        <v>1</v>
      </c>
      <c r="H59" s="64">
        <f t="shared" si="15"/>
        <v>0</v>
      </c>
      <c r="I59" s="54">
        <f t="shared" si="15"/>
        <v>1</v>
      </c>
      <c r="J59" s="64">
        <f t="shared" si="15"/>
        <v>0</v>
      </c>
    </row>
    <row r="60" spans="1:12" s="23" customFormat="1" ht="15.45" customHeight="1" x14ac:dyDescent="0.3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5" customHeight="1" x14ac:dyDescent="0.3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" customHeight="1" x14ac:dyDescent="0.3">
      <c r="A62" s="76"/>
      <c r="B62" s="152" t="s">
        <v>95</v>
      </c>
      <c r="C62" s="153"/>
      <c r="D62" s="154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3">
      <c r="A63" s="79"/>
      <c r="B63" s="155" t="s">
        <v>112</v>
      </c>
      <c r="C63" s="156"/>
      <c r="D63" s="157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3">
      <c r="A64" s="79"/>
      <c r="B64" s="155" t="s">
        <v>125</v>
      </c>
      <c r="C64" s="156"/>
      <c r="D64" s="156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3">
      <c r="A65" s="74" t="s">
        <v>107</v>
      </c>
      <c r="B65" s="155" t="s">
        <v>126</v>
      </c>
      <c r="C65" s="156"/>
      <c r="D65" s="157"/>
      <c r="E65" s="35"/>
      <c r="F65" s="21"/>
      <c r="G65" s="35"/>
      <c r="H65" s="21"/>
      <c r="I65" s="35"/>
      <c r="J65" s="21"/>
    </row>
    <row r="66" spans="1:11" s="23" customFormat="1" ht="30.15" customHeight="1" x14ac:dyDescent="0.3">
      <c r="A66" s="82" t="s">
        <v>108</v>
      </c>
      <c r="B66" s="152" t="s">
        <v>99</v>
      </c>
      <c r="C66" s="153"/>
      <c r="D66" s="154"/>
      <c r="E66" s="140">
        <f>IF(AND(E65+G65+I65=1,F62&lt;&gt;"",H62&lt;&gt;"",J62&lt;&gt;"",E65&gt;=0,G65&gt;=0,I65&gt;=0),F62*E65+H62*G65+J62*I65,0)</f>
        <v>0</v>
      </c>
      <c r="F66" s="141"/>
      <c r="G66" s="141"/>
      <c r="H66" s="141"/>
      <c r="I66" s="141"/>
      <c r="J66" s="142"/>
    </row>
    <row r="67" spans="1:11" x14ac:dyDescent="0.25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x14ac:dyDescent="0.25">
      <c r="A68" s="4" t="s">
        <v>104</v>
      </c>
      <c r="J68" s="6"/>
    </row>
    <row r="69" spans="1:11" x14ac:dyDescent="0.25">
      <c r="A69" s="86" t="s">
        <v>114</v>
      </c>
      <c r="J69" s="6"/>
    </row>
    <row r="70" spans="1:11" x14ac:dyDescent="0.25">
      <c r="A70" s="86" t="s">
        <v>106</v>
      </c>
      <c r="J70" s="6"/>
    </row>
    <row r="71" spans="1:11" x14ac:dyDescent="0.25">
      <c r="A71" s="86" t="s">
        <v>105</v>
      </c>
      <c r="J71" s="6"/>
    </row>
    <row r="72" spans="1:11" x14ac:dyDescent="0.25">
      <c r="A72" s="7"/>
      <c r="B72" s="8"/>
      <c r="C72" s="8"/>
      <c r="D72" s="8"/>
      <c r="E72" s="8"/>
      <c r="F72" s="8"/>
      <c r="G72" s="8"/>
      <c r="H72" s="8"/>
      <c r="I72" s="8"/>
      <c r="J72" s="9"/>
      <c r="K72" s="133"/>
    </row>
    <row r="73" spans="1:11" s="3" customFormat="1" x14ac:dyDescent="0.3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x14ac:dyDescent="0.3">
      <c r="A74" s="32" t="s">
        <v>116</v>
      </c>
      <c r="B74" s="33" t="s">
        <v>11</v>
      </c>
      <c r="C74" s="34"/>
      <c r="D74" s="34"/>
      <c r="E74" s="91">
        <f t="shared" ref="E74:E80" si="16">E14</f>
        <v>0</v>
      </c>
      <c r="F74" s="137"/>
      <c r="G74" s="91">
        <f t="shared" ref="G74:G80" si="17">G14</f>
        <v>0</v>
      </c>
      <c r="H74" s="137"/>
      <c r="I74" s="91">
        <f t="shared" ref="I74:I80" si="18">I14</f>
        <v>0</v>
      </c>
      <c r="J74" s="137"/>
    </row>
    <row r="75" spans="1:11" s="3" customFormat="1" x14ac:dyDescent="0.3">
      <c r="A75" s="37" t="s">
        <v>117</v>
      </c>
      <c r="B75" s="30" t="s">
        <v>17</v>
      </c>
      <c r="C75" s="31"/>
      <c r="D75" s="31"/>
      <c r="E75" s="91">
        <f t="shared" si="16"/>
        <v>0</v>
      </c>
      <c r="F75" s="137"/>
      <c r="G75" s="91">
        <f t="shared" si="17"/>
        <v>0</v>
      </c>
      <c r="H75" s="137"/>
      <c r="I75" s="91">
        <f t="shared" si="18"/>
        <v>0</v>
      </c>
      <c r="J75" s="137"/>
    </row>
    <row r="76" spans="1:11" s="3" customFormat="1" x14ac:dyDescent="0.3">
      <c r="A76" s="32" t="s">
        <v>118</v>
      </c>
      <c r="B76" s="30" t="s">
        <v>18</v>
      </c>
      <c r="C76" s="31"/>
      <c r="D76" s="31"/>
      <c r="E76" s="91">
        <f t="shared" si="16"/>
        <v>0</v>
      </c>
      <c r="F76" s="137"/>
      <c r="G76" s="91">
        <f t="shared" si="17"/>
        <v>0</v>
      </c>
      <c r="H76" s="137"/>
      <c r="I76" s="91">
        <f t="shared" si="18"/>
        <v>0</v>
      </c>
      <c r="J76" s="137"/>
    </row>
    <row r="77" spans="1:11" s="3" customFormat="1" x14ac:dyDescent="0.3">
      <c r="A77" s="37" t="s">
        <v>119</v>
      </c>
      <c r="B77" s="30" t="s">
        <v>19</v>
      </c>
      <c r="C77" s="31"/>
      <c r="D77" s="31"/>
      <c r="E77" s="91">
        <f t="shared" si="16"/>
        <v>0</v>
      </c>
      <c r="F77" s="137"/>
      <c r="G77" s="91">
        <f t="shared" si="17"/>
        <v>0</v>
      </c>
      <c r="H77" s="137"/>
      <c r="I77" s="91">
        <f t="shared" si="18"/>
        <v>0</v>
      </c>
      <c r="J77" s="137"/>
    </row>
    <row r="78" spans="1:11" s="3" customFormat="1" x14ac:dyDescent="0.3">
      <c r="A78" s="32" t="s">
        <v>120</v>
      </c>
      <c r="B78" s="30" t="s">
        <v>20</v>
      </c>
      <c r="C78" s="31"/>
      <c r="D78" s="31"/>
      <c r="E78" s="91">
        <f t="shared" si="16"/>
        <v>0</v>
      </c>
      <c r="F78" s="137"/>
      <c r="G78" s="91">
        <f t="shared" si="17"/>
        <v>0</v>
      </c>
      <c r="H78" s="137"/>
      <c r="I78" s="91">
        <f t="shared" si="18"/>
        <v>0</v>
      </c>
      <c r="J78" s="137"/>
    </row>
    <row r="79" spans="1:11" s="3" customFormat="1" x14ac:dyDescent="0.3">
      <c r="A79" s="37" t="s">
        <v>121</v>
      </c>
      <c r="B79" s="30" t="s">
        <v>21</v>
      </c>
      <c r="C79" s="31"/>
      <c r="D79" s="31"/>
      <c r="E79" s="91">
        <f t="shared" si="16"/>
        <v>0</v>
      </c>
      <c r="F79" s="137"/>
      <c r="G79" s="91">
        <f t="shared" si="17"/>
        <v>0</v>
      </c>
      <c r="H79" s="137"/>
      <c r="I79" s="91">
        <f t="shared" si="18"/>
        <v>0</v>
      </c>
      <c r="J79" s="137"/>
    </row>
    <row r="80" spans="1:11" s="3" customFormat="1" x14ac:dyDescent="0.3">
      <c r="A80" s="32" t="s">
        <v>122</v>
      </c>
      <c r="B80" s="30" t="s">
        <v>22</v>
      </c>
      <c r="C80" s="31"/>
      <c r="D80" s="31"/>
      <c r="E80" s="91">
        <f t="shared" si="16"/>
        <v>0</v>
      </c>
      <c r="F80" s="138">
        <f>SUM(E74:E80,E40,E47,E48,E51)*$F$11</f>
        <v>0</v>
      </c>
      <c r="G80" s="91">
        <f t="shared" si="17"/>
        <v>0</v>
      </c>
      <c r="H80" s="138">
        <f>SUM(G74:G80,G40,G47,G48,G51)*$F$11</f>
        <v>0</v>
      </c>
      <c r="I80" s="91">
        <f t="shared" si="18"/>
        <v>0</v>
      </c>
      <c r="J80" s="138">
        <f>SUM(I74:I80,I40,I47,I48,I51)*$F$11</f>
        <v>0</v>
      </c>
    </row>
    <row r="81" spans="1:10" s="3" customFormat="1" ht="15" customHeight="1" x14ac:dyDescent="0.3">
      <c r="A81" s="79"/>
      <c r="B81" s="143" t="s">
        <v>115</v>
      </c>
      <c r="C81" s="144"/>
      <c r="D81" s="144"/>
      <c r="E81" s="92">
        <f>IF(AND(E74=E14,E75=E15,E16=E76,E77=E17,E18=E78,E79=E19,E20=E80),E64,SUM(E11,SUM(E74:E80),E33,E37,E40,E47,E48,E51)/(F81+1))</f>
        <v>0</v>
      </c>
      <c r="F81" s="139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39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39" t="e">
        <f>((J80+J61+J60+J58+J37+J33+J44+J11-J51-J48-J47-J40)/J$11)-1</f>
        <v>#DIV/0!</v>
      </c>
    </row>
    <row r="82" spans="1:10" ht="4.5" customHeight="1" x14ac:dyDescent="0.25">
      <c r="A82" s="7"/>
      <c r="B82" s="8"/>
      <c r="C82" s="8"/>
      <c r="D82" s="8"/>
      <c r="E82" s="8"/>
      <c r="F82" s="8"/>
      <c r="G82" s="8"/>
      <c r="H82" s="8"/>
      <c r="I82" s="8"/>
      <c r="J82" s="8"/>
    </row>
    <row r="83" spans="1:10" ht="22.5" customHeight="1" x14ac:dyDescent="0.25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95" customHeight="1" x14ac:dyDescent="0.3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22">
        <v>15</v>
      </c>
      <c r="G84" s="80">
        <f>IF(H11&lt;&gt;0,H84/H11,0)</f>
        <v>0</v>
      </c>
      <c r="H84" s="22"/>
      <c r="I84" s="80">
        <f>IF(J11&lt;&gt;0,J84/J11,0)</f>
        <v>0</v>
      </c>
      <c r="J84" s="22"/>
    </row>
    <row r="85" spans="1:10" s="23" customFormat="1" ht="19.95" customHeight="1" x14ac:dyDescent="0.3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2" customHeight="1" x14ac:dyDescent="0.3">
      <c r="A86" s="99" t="s">
        <v>128</v>
      </c>
      <c r="B86" s="145" t="s">
        <v>103</v>
      </c>
      <c r="C86" s="146"/>
      <c r="D86" s="147"/>
      <c r="E86" s="148">
        <f>IF(E66&gt;0,F85*E65+H85*G65+J85*I65,0)</f>
        <v>0</v>
      </c>
      <c r="F86" s="149"/>
      <c r="G86" s="149"/>
      <c r="H86" s="149"/>
      <c r="I86" s="149"/>
      <c r="J86" s="150"/>
    </row>
    <row r="88" spans="1:10" x14ac:dyDescent="0.25">
      <c r="I88" s="100"/>
    </row>
    <row r="89" spans="1:10" x14ac:dyDescent="0.25">
      <c r="G89" s="100"/>
      <c r="H89" s="101"/>
    </row>
  </sheetData>
  <sheetProtection formatColumns="0" formatRows="0" autoFilter="0"/>
  <mergeCells count="16">
    <mergeCell ref="E66:J66"/>
    <mergeCell ref="B81:D81"/>
    <mergeCell ref="B86:D86"/>
    <mergeCell ref="E86:J86"/>
    <mergeCell ref="B40:D40"/>
    <mergeCell ref="B62:D62"/>
    <mergeCell ref="B63:D63"/>
    <mergeCell ref="B64:D64"/>
    <mergeCell ref="B65:D65"/>
    <mergeCell ref="B66:D66"/>
    <mergeCell ref="E3:H3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E9FF-E777-4449-AEB0-E565B5C1BAB5}">
  <sheetPr>
    <tabColor rgb="FF7030A0"/>
    <pageSetUpPr fitToPage="1"/>
  </sheetPr>
  <dimension ref="A1:N89"/>
  <sheetViews>
    <sheetView showGridLines="0" tabSelected="1" zoomScaleNormal="100" workbookViewId="0">
      <selection activeCell="L14" sqref="L14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3" t="s">
        <v>154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3">
      <c r="A2" s="110"/>
      <c r="J2" s="111"/>
    </row>
    <row r="3" spans="1:14" ht="17.25" customHeight="1" x14ac:dyDescent="0.25">
      <c r="A3" s="4" t="s">
        <v>152</v>
      </c>
      <c r="D3" s="112" t="s">
        <v>153</v>
      </c>
      <c r="E3" s="158"/>
      <c r="F3" s="159"/>
      <c r="G3" s="159"/>
      <c r="H3" s="160"/>
      <c r="J3" s="6"/>
    </row>
    <row r="4" spans="1:14" ht="17.25" customHeight="1" x14ac:dyDescent="0.25">
      <c r="A4" s="4" t="s">
        <v>129</v>
      </c>
      <c r="D4" s="112" t="s">
        <v>130</v>
      </c>
      <c r="E4" s="158"/>
      <c r="F4" s="159"/>
      <c r="G4" s="159"/>
      <c r="H4" s="160"/>
      <c r="J4" s="6"/>
    </row>
    <row r="5" spans="1:14" s="104" customFormat="1" ht="12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5" customHeight="1" x14ac:dyDescent="0.3">
      <c r="A6" s="1" t="s">
        <v>96</v>
      </c>
      <c r="B6" s="2"/>
      <c r="C6" s="10" t="s">
        <v>110</v>
      </c>
      <c r="D6" s="2"/>
      <c r="E6" s="2"/>
      <c r="F6" s="2"/>
      <c r="G6" s="161" t="s">
        <v>157</v>
      </c>
      <c r="H6" s="162"/>
      <c r="I6" s="162"/>
      <c r="J6" s="163"/>
    </row>
    <row r="7" spans="1:14" s="3" customFormat="1" ht="15.45" customHeight="1" x14ac:dyDescent="0.3">
      <c r="A7" s="11"/>
      <c r="C7" s="12" t="s">
        <v>123</v>
      </c>
      <c r="G7" s="164"/>
      <c r="H7" s="165"/>
      <c r="I7" s="165"/>
      <c r="J7" s="166"/>
    </row>
    <row r="8" spans="1:14" s="3" customFormat="1" ht="15.45" customHeight="1" x14ac:dyDescent="0.3">
      <c r="A8" s="4"/>
      <c r="C8" s="12" t="s">
        <v>124</v>
      </c>
      <c r="G8" s="167"/>
      <c r="H8" s="168"/>
      <c r="I8" s="168"/>
      <c r="J8" s="169"/>
    </row>
    <row r="9" spans="1:14" s="16" customFormat="1" ht="26.7" customHeight="1" x14ac:dyDescent="0.25">
      <c r="A9" s="13" t="s">
        <v>0</v>
      </c>
      <c r="B9" s="14" t="s">
        <v>1</v>
      </c>
      <c r="C9" s="15"/>
      <c r="D9" s="15"/>
      <c r="E9" s="170" t="s">
        <v>98</v>
      </c>
      <c r="F9" s="171"/>
      <c r="G9" s="172" t="s">
        <v>111</v>
      </c>
      <c r="H9" s="173"/>
      <c r="I9" s="172" t="s">
        <v>97</v>
      </c>
      <c r="J9" s="173"/>
    </row>
    <row r="10" spans="1:14" s="16" customFormat="1" x14ac:dyDescent="0.25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5" customHeight="1" x14ac:dyDescent="0.3">
      <c r="A11" s="13" t="s">
        <v>69</v>
      </c>
      <c r="B11" s="14" t="s">
        <v>5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5" customHeight="1" x14ac:dyDescent="0.3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32" t="s">
        <v>10</v>
      </c>
      <c r="B14" s="33" t="s">
        <v>158</v>
      </c>
      <c r="C14" s="34"/>
      <c r="D14" s="34"/>
      <c r="E14" s="35"/>
      <c r="F14" s="36">
        <f t="shared" ref="F14:F20" si="0">E14*F$11</f>
        <v>0</v>
      </c>
      <c r="G14" s="35"/>
      <c r="H14" s="36">
        <f t="shared" ref="H14:H20" si="1">G14*H$11</f>
        <v>0</v>
      </c>
      <c r="I14" s="35"/>
      <c r="J14" s="36">
        <f t="shared" ref="J14:J20" si="2">I14*J$11</f>
        <v>0</v>
      </c>
    </row>
    <row r="15" spans="1:14" s="28" customFormat="1" ht="15.45" customHeight="1" x14ac:dyDescent="0.3">
      <c r="A15" s="37" t="s">
        <v>12</v>
      </c>
      <c r="B15" s="30" t="s">
        <v>17</v>
      </c>
      <c r="C15" s="31"/>
      <c r="D15" s="31"/>
      <c r="E15" s="35"/>
      <c r="F15" s="36">
        <f t="shared" si="0"/>
        <v>0</v>
      </c>
      <c r="G15" s="35"/>
      <c r="H15" s="36">
        <f t="shared" si="1"/>
        <v>0</v>
      </c>
      <c r="I15" s="35"/>
      <c r="J15" s="36">
        <f t="shared" si="2"/>
        <v>0</v>
      </c>
    </row>
    <row r="16" spans="1:14" s="28" customFormat="1" ht="15.45" customHeight="1" x14ac:dyDescent="0.25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5" customHeight="1" x14ac:dyDescent="0.25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5" customHeight="1" x14ac:dyDescent="0.25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5" customHeight="1" x14ac:dyDescent="0.3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5" customHeight="1" x14ac:dyDescent="0.3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5" customHeight="1" x14ac:dyDescent="0.3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5" customHeight="1" x14ac:dyDescent="0.3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5" customHeight="1" x14ac:dyDescent="0.3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5" customHeight="1" x14ac:dyDescent="0.3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5" customHeight="1" x14ac:dyDescent="0.3">
      <c r="A25" s="38" t="s">
        <v>35</v>
      </c>
      <c r="B25" s="30" t="s">
        <v>144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5" customHeight="1" x14ac:dyDescent="0.3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5" customHeight="1" x14ac:dyDescent="0.3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5" customHeight="1" x14ac:dyDescent="0.3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5" customHeight="1" x14ac:dyDescent="0.3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5" customHeight="1" x14ac:dyDescent="0.3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5" customHeight="1" x14ac:dyDescent="0.3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5" customHeight="1" x14ac:dyDescent="0.3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5" customHeight="1" x14ac:dyDescent="0.3">
      <c r="A33" s="40"/>
      <c r="B33" s="41" t="s">
        <v>32</v>
      </c>
      <c r="C33" s="42"/>
      <c r="D33" s="42"/>
      <c r="E33" s="43">
        <f t="shared" ref="E33:J33" si="7">SUM(E23:E32)</f>
        <v>0</v>
      </c>
      <c r="F33" s="44">
        <f t="shared" si="7"/>
        <v>0</v>
      </c>
      <c r="G33" s="43">
        <f t="shared" si="7"/>
        <v>0</v>
      </c>
      <c r="H33" s="44">
        <f t="shared" si="7"/>
        <v>0</v>
      </c>
      <c r="I33" s="43">
        <f t="shared" si="7"/>
        <v>0</v>
      </c>
      <c r="J33" s="44">
        <f t="shared" si="7"/>
        <v>0</v>
      </c>
    </row>
    <row r="34" spans="1:10" s="28" customFormat="1" ht="15.45" customHeight="1" x14ac:dyDescent="0.3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5" customHeight="1" x14ac:dyDescent="0.3">
      <c r="A35" s="37" t="s">
        <v>42</v>
      </c>
      <c r="B35" s="46" t="s">
        <v>72</v>
      </c>
      <c r="C35" s="47"/>
      <c r="D35" s="47"/>
      <c r="E35" s="35"/>
      <c r="F35" s="36">
        <f>E35*F$11</f>
        <v>0</v>
      </c>
      <c r="G35" s="35"/>
      <c r="H35" s="36">
        <f>G35*H$11</f>
        <v>0</v>
      </c>
      <c r="I35" s="35"/>
      <c r="J35" s="36">
        <f>I35*J$11</f>
        <v>0</v>
      </c>
    </row>
    <row r="36" spans="1:10" s="28" customFormat="1" ht="15.45" customHeight="1" x14ac:dyDescent="0.3">
      <c r="A36" s="48" t="s">
        <v>43</v>
      </c>
      <c r="B36" s="49" t="s">
        <v>44</v>
      </c>
      <c r="C36" s="49"/>
      <c r="D36" s="49"/>
      <c r="E36" s="35"/>
      <c r="F36" s="36">
        <f>E36*F$11</f>
        <v>0</v>
      </c>
      <c r="G36" s="35"/>
      <c r="H36" s="36">
        <f>G36*H$11</f>
        <v>0</v>
      </c>
      <c r="I36" s="35"/>
      <c r="J36" s="36">
        <f>I36*J$11</f>
        <v>0</v>
      </c>
    </row>
    <row r="37" spans="1:10" s="28" customFormat="1" ht="15.45" customHeight="1" x14ac:dyDescent="0.3">
      <c r="A37" s="40"/>
      <c r="B37" s="41" t="s">
        <v>90</v>
      </c>
      <c r="C37" s="42"/>
      <c r="D37" s="42"/>
      <c r="E37" s="43">
        <f t="shared" ref="E37:J37" si="8">SUM(E35:E36)</f>
        <v>0</v>
      </c>
      <c r="F37" s="44">
        <f t="shared" si="8"/>
        <v>0</v>
      </c>
      <c r="G37" s="43">
        <f t="shared" si="8"/>
        <v>0</v>
      </c>
      <c r="H37" s="44">
        <f t="shared" si="8"/>
        <v>0</v>
      </c>
      <c r="I37" s="43">
        <f t="shared" si="8"/>
        <v>0</v>
      </c>
      <c r="J37" s="44">
        <f t="shared" si="8"/>
        <v>0</v>
      </c>
    </row>
    <row r="38" spans="1:10" s="23" customFormat="1" ht="15.45" customHeight="1" x14ac:dyDescent="0.3">
      <c r="A38" s="51"/>
      <c r="B38" s="52" t="s">
        <v>45</v>
      </c>
      <c r="C38" s="53"/>
      <c r="D38" s="53"/>
      <c r="E38" s="54">
        <f t="shared" ref="E38:J38" si="9">SUM(E21,E33,E37)</f>
        <v>0</v>
      </c>
      <c r="F38" s="55">
        <f t="shared" si="9"/>
        <v>0</v>
      </c>
      <c r="G38" s="54">
        <f t="shared" si="9"/>
        <v>0</v>
      </c>
      <c r="H38" s="55">
        <f t="shared" si="9"/>
        <v>0</v>
      </c>
      <c r="I38" s="54">
        <f t="shared" si="9"/>
        <v>0</v>
      </c>
      <c r="J38" s="55">
        <f t="shared" si="9"/>
        <v>0</v>
      </c>
    </row>
    <row r="39" spans="1:10" s="23" customFormat="1" ht="15.45" customHeight="1" x14ac:dyDescent="0.3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3">
      <c r="A40" s="29" t="s">
        <v>47</v>
      </c>
      <c r="B40" s="143" t="s">
        <v>85</v>
      </c>
      <c r="C40" s="144"/>
      <c r="D40" s="151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5" customHeight="1" x14ac:dyDescent="0.3">
      <c r="A41" s="29" t="s">
        <v>76</v>
      </c>
      <c r="B41" s="46" t="s">
        <v>49</v>
      </c>
      <c r="C41" s="47"/>
      <c r="D41" s="47"/>
      <c r="E41" s="35"/>
      <c r="F41" s="36">
        <f>E41*F$11</f>
        <v>0</v>
      </c>
      <c r="G41" s="35"/>
      <c r="H41" s="36">
        <f>G41*H$11</f>
        <v>0</v>
      </c>
      <c r="I41" s="35"/>
      <c r="J41" s="36">
        <f>I41*J$11</f>
        <v>0</v>
      </c>
    </row>
    <row r="42" spans="1:10" s="23" customFormat="1" ht="15.45" customHeight="1" x14ac:dyDescent="0.3">
      <c r="A42" s="29" t="s">
        <v>77</v>
      </c>
      <c r="B42" s="46" t="s">
        <v>74</v>
      </c>
      <c r="C42" s="47"/>
      <c r="D42" s="47"/>
      <c r="E42" s="35"/>
      <c r="F42" s="36">
        <f>E42*F$11</f>
        <v>0</v>
      </c>
      <c r="G42" s="35"/>
      <c r="H42" s="36">
        <f>G42*H$11</f>
        <v>0</v>
      </c>
      <c r="I42" s="35"/>
      <c r="J42" s="36">
        <f>I42*J$11</f>
        <v>0</v>
      </c>
    </row>
    <row r="43" spans="1:10" s="23" customFormat="1" ht="15.45" customHeight="1" x14ac:dyDescent="0.3">
      <c r="A43" s="58" t="s">
        <v>50</v>
      </c>
      <c r="B43" s="59" t="s">
        <v>51</v>
      </c>
      <c r="C43" s="60"/>
      <c r="D43" s="60"/>
      <c r="E43" s="35"/>
      <c r="F43" s="36">
        <f>E43*F$11</f>
        <v>0</v>
      </c>
      <c r="G43" s="35"/>
      <c r="H43" s="36">
        <f>G43*H$11</f>
        <v>0</v>
      </c>
      <c r="I43" s="35"/>
      <c r="J43" s="36">
        <f>I43*J$11</f>
        <v>0</v>
      </c>
    </row>
    <row r="44" spans="1:10" s="23" customFormat="1" ht="15.45" customHeight="1" x14ac:dyDescent="0.3">
      <c r="A44" s="61"/>
      <c r="B44" s="62" t="s">
        <v>88</v>
      </c>
      <c r="C44" s="63"/>
      <c r="D44" s="63"/>
      <c r="E44" s="54">
        <f t="shared" ref="E44:J44" si="10">SUM(E40:E43)</f>
        <v>0</v>
      </c>
      <c r="F44" s="64">
        <f t="shared" si="10"/>
        <v>0</v>
      </c>
      <c r="G44" s="54">
        <f t="shared" si="10"/>
        <v>0</v>
      </c>
      <c r="H44" s="64">
        <f t="shared" si="10"/>
        <v>0</v>
      </c>
      <c r="I44" s="54">
        <f t="shared" si="10"/>
        <v>0</v>
      </c>
      <c r="J44" s="64">
        <f t="shared" si="10"/>
        <v>0</v>
      </c>
    </row>
    <row r="45" spans="1:10" s="23" customFormat="1" ht="15.45" customHeight="1" x14ac:dyDescent="0.3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5" customHeight="1" x14ac:dyDescent="0.3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5" customHeight="1" x14ac:dyDescent="0.3">
      <c r="A47" s="37" t="s">
        <v>78</v>
      </c>
      <c r="B47" s="46" t="s">
        <v>86</v>
      </c>
      <c r="C47" s="47"/>
      <c r="D47" s="47"/>
      <c r="E47" s="35"/>
      <c r="F47" s="36">
        <f>E47*F$11</f>
        <v>0</v>
      </c>
      <c r="G47" s="35"/>
      <c r="H47" s="36">
        <f>G47*H$11</f>
        <v>0</v>
      </c>
      <c r="I47" s="35"/>
      <c r="J47" s="36">
        <f>I47*J$11</f>
        <v>0</v>
      </c>
    </row>
    <row r="48" spans="1:10" s="23" customFormat="1" ht="15.45" customHeight="1" x14ac:dyDescent="0.3">
      <c r="A48" s="37" t="s">
        <v>79</v>
      </c>
      <c r="B48" s="46" t="s">
        <v>87</v>
      </c>
      <c r="C48" s="47"/>
      <c r="D48" s="47"/>
      <c r="E48" s="35"/>
      <c r="F48" s="36">
        <f>E48*F$11</f>
        <v>0</v>
      </c>
      <c r="G48" s="35"/>
      <c r="H48" s="36">
        <f>G48*H$11</f>
        <v>0</v>
      </c>
      <c r="I48" s="35"/>
      <c r="J48" s="36">
        <f>I48*J$11</f>
        <v>0</v>
      </c>
    </row>
    <row r="49" spans="1:12" s="23" customFormat="1" ht="15.45" customHeight="1" x14ac:dyDescent="0.3">
      <c r="A49" s="29" t="s">
        <v>56</v>
      </c>
      <c r="B49" s="3" t="s">
        <v>61</v>
      </c>
      <c r="C49" s="3"/>
      <c r="D49" s="3"/>
      <c r="E49" s="35"/>
      <c r="F49" s="36">
        <f>E49*F$11</f>
        <v>0</v>
      </c>
      <c r="G49" s="35"/>
      <c r="H49" s="36">
        <f>G49*H$11</f>
        <v>0</v>
      </c>
      <c r="I49" s="35"/>
      <c r="J49" s="36">
        <f>I49*J$11</f>
        <v>0</v>
      </c>
    </row>
    <row r="50" spans="1:12" s="23" customFormat="1" ht="15.45" customHeight="1" x14ac:dyDescent="0.3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5" customHeight="1" x14ac:dyDescent="0.3">
      <c r="A51" s="37" t="s">
        <v>58</v>
      </c>
      <c r="B51" s="46" t="s">
        <v>89</v>
      </c>
      <c r="C51" s="47"/>
      <c r="D51" s="47"/>
      <c r="E51" s="35"/>
      <c r="F51" s="36">
        <f t="shared" ref="F51:F57" si="11">E51*F$11</f>
        <v>0</v>
      </c>
      <c r="G51" s="35"/>
      <c r="H51" s="36">
        <f t="shared" ref="H51:H57" si="12">G51*H$11</f>
        <v>0</v>
      </c>
      <c r="I51" s="35"/>
      <c r="J51" s="36">
        <f t="shared" ref="J51:J57" si="13">I51*J$11</f>
        <v>0</v>
      </c>
    </row>
    <row r="52" spans="1:12" s="23" customFormat="1" ht="15.45" customHeight="1" x14ac:dyDescent="0.3">
      <c r="A52" s="37" t="s">
        <v>59</v>
      </c>
      <c r="B52" s="46" t="s">
        <v>71</v>
      </c>
      <c r="C52" s="47"/>
      <c r="D52" s="47"/>
      <c r="E52" s="35"/>
      <c r="F52" s="36">
        <f t="shared" si="11"/>
        <v>0</v>
      </c>
      <c r="G52" s="35"/>
      <c r="H52" s="36">
        <f t="shared" si="12"/>
        <v>0</v>
      </c>
      <c r="I52" s="35"/>
      <c r="J52" s="36">
        <f t="shared" si="13"/>
        <v>0</v>
      </c>
    </row>
    <row r="53" spans="1:12" s="23" customFormat="1" ht="15.45" customHeight="1" x14ac:dyDescent="0.3">
      <c r="A53" s="29" t="s">
        <v>60</v>
      </c>
      <c r="B53" s="46" t="s">
        <v>63</v>
      </c>
      <c r="C53" s="47"/>
      <c r="D53" s="47"/>
      <c r="E53" s="35"/>
      <c r="F53" s="36">
        <f t="shared" si="11"/>
        <v>0</v>
      </c>
      <c r="G53" s="35"/>
      <c r="H53" s="36">
        <f t="shared" si="12"/>
        <v>0</v>
      </c>
      <c r="I53" s="35"/>
      <c r="J53" s="36">
        <f t="shared" si="13"/>
        <v>0</v>
      </c>
    </row>
    <row r="54" spans="1:12" s="23" customFormat="1" ht="15.45" customHeight="1" x14ac:dyDescent="0.3">
      <c r="A54" s="29" t="s">
        <v>80</v>
      </c>
      <c r="B54" s="46" t="s">
        <v>65</v>
      </c>
      <c r="C54" s="47"/>
      <c r="D54" s="47"/>
      <c r="E54" s="35"/>
      <c r="F54" s="36">
        <f t="shared" si="11"/>
        <v>0</v>
      </c>
      <c r="G54" s="35"/>
      <c r="H54" s="36">
        <f t="shared" si="12"/>
        <v>0</v>
      </c>
      <c r="I54" s="35"/>
      <c r="J54" s="36">
        <f t="shared" si="13"/>
        <v>0</v>
      </c>
    </row>
    <row r="55" spans="1:12" s="23" customFormat="1" ht="15.45" customHeight="1" x14ac:dyDescent="0.3">
      <c r="A55" s="29" t="s">
        <v>81</v>
      </c>
      <c r="B55" s="46" t="s">
        <v>64</v>
      </c>
      <c r="C55" s="47"/>
      <c r="D55" s="47"/>
      <c r="E55" s="35"/>
      <c r="F55" s="36">
        <f t="shared" si="11"/>
        <v>0</v>
      </c>
      <c r="G55" s="35"/>
      <c r="H55" s="36">
        <f t="shared" si="12"/>
        <v>0</v>
      </c>
      <c r="I55" s="35"/>
      <c r="J55" s="36">
        <f t="shared" si="13"/>
        <v>0</v>
      </c>
    </row>
    <row r="56" spans="1:12" s="23" customFormat="1" ht="15.45" customHeight="1" x14ac:dyDescent="0.3">
      <c r="A56" s="29" t="s">
        <v>82</v>
      </c>
      <c r="B56" s="46" t="s">
        <v>70</v>
      </c>
      <c r="C56" s="47"/>
      <c r="D56" s="47"/>
      <c r="E56" s="35"/>
      <c r="F56" s="36">
        <f t="shared" si="11"/>
        <v>0</v>
      </c>
      <c r="G56" s="35"/>
      <c r="H56" s="36">
        <f t="shared" si="12"/>
        <v>0</v>
      </c>
      <c r="I56" s="35"/>
      <c r="J56" s="36">
        <f t="shared" si="13"/>
        <v>0</v>
      </c>
    </row>
    <row r="57" spans="1:12" s="23" customFormat="1" ht="15.45" customHeight="1" x14ac:dyDescent="0.3">
      <c r="A57" s="58" t="s">
        <v>83</v>
      </c>
      <c r="B57" s="60" t="s">
        <v>66</v>
      </c>
      <c r="C57" s="60"/>
      <c r="D57" s="60"/>
      <c r="E57" s="35"/>
      <c r="F57" s="36">
        <f t="shared" si="11"/>
        <v>0</v>
      </c>
      <c r="G57" s="35"/>
      <c r="H57" s="36">
        <f t="shared" si="12"/>
        <v>0</v>
      </c>
      <c r="I57" s="35"/>
      <c r="J57" s="36">
        <f t="shared" si="13"/>
        <v>0</v>
      </c>
    </row>
    <row r="58" spans="1:12" s="23" customFormat="1" ht="15.45" customHeight="1" x14ac:dyDescent="0.3">
      <c r="A58" s="51"/>
      <c r="B58" s="70" t="s">
        <v>91</v>
      </c>
      <c r="C58" s="71"/>
      <c r="D58" s="71"/>
      <c r="E58" s="54">
        <f t="shared" ref="E58:J58" si="14">SUM(E47:E57)</f>
        <v>0</v>
      </c>
      <c r="F58" s="64">
        <f t="shared" si="14"/>
        <v>0</v>
      </c>
      <c r="G58" s="54">
        <f t="shared" si="14"/>
        <v>0</v>
      </c>
      <c r="H58" s="64">
        <f t="shared" si="14"/>
        <v>0</v>
      </c>
      <c r="I58" s="54">
        <f t="shared" si="14"/>
        <v>0</v>
      </c>
      <c r="J58" s="64">
        <f t="shared" si="14"/>
        <v>0</v>
      </c>
    </row>
    <row r="59" spans="1:12" s="23" customFormat="1" ht="15.45" customHeight="1" x14ac:dyDescent="0.3">
      <c r="A59" s="72" t="s">
        <v>67</v>
      </c>
      <c r="B59" s="73" t="s">
        <v>73</v>
      </c>
      <c r="C59" s="73"/>
      <c r="D59" s="73"/>
      <c r="E59" s="54">
        <f t="shared" ref="E59:J59" si="15">SUM(E11,E38,E44,E58)</f>
        <v>1</v>
      </c>
      <c r="F59" s="64">
        <f t="shared" si="15"/>
        <v>0</v>
      </c>
      <c r="G59" s="54">
        <f t="shared" si="15"/>
        <v>1</v>
      </c>
      <c r="H59" s="64">
        <f t="shared" si="15"/>
        <v>0</v>
      </c>
      <c r="I59" s="54">
        <f t="shared" si="15"/>
        <v>1</v>
      </c>
      <c r="J59" s="64">
        <f t="shared" si="15"/>
        <v>0</v>
      </c>
    </row>
    <row r="60" spans="1:12" s="23" customFormat="1" ht="15.45" customHeight="1" x14ac:dyDescent="0.3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5" customHeight="1" x14ac:dyDescent="0.3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" customHeight="1" x14ac:dyDescent="0.3">
      <c r="A62" s="76"/>
      <c r="B62" s="152" t="s">
        <v>95</v>
      </c>
      <c r="C62" s="153"/>
      <c r="D62" s="154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3">
      <c r="A63" s="79"/>
      <c r="B63" s="155" t="s">
        <v>112</v>
      </c>
      <c r="C63" s="156"/>
      <c r="D63" s="157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3">
      <c r="A64" s="79"/>
      <c r="B64" s="155" t="s">
        <v>125</v>
      </c>
      <c r="C64" s="156"/>
      <c r="D64" s="156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3">
      <c r="A65" s="74" t="s">
        <v>107</v>
      </c>
      <c r="B65" s="155" t="s">
        <v>126</v>
      </c>
      <c r="C65" s="156"/>
      <c r="D65" s="157"/>
      <c r="E65" s="35"/>
      <c r="F65" s="21"/>
      <c r="G65" s="35"/>
      <c r="H65" s="21"/>
      <c r="I65" s="35"/>
      <c r="J65" s="21"/>
    </row>
    <row r="66" spans="1:11" s="23" customFormat="1" ht="30.15" customHeight="1" x14ac:dyDescent="0.3">
      <c r="A66" s="82" t="s">
        <v>108</v>
      </c>
      <c r="B66" s="152" t="s">
        <v>99</v>
      </c>
      <c r="C66" s="153"/>
      <c r="D66" s="154"/>
      <c r="E66" s="140">
        <f>IF(AND(E65+G65+I65=1,F62&lt;&gt;"",H62&lt;&gt;"",J62&lt;&gt;"",E65&gt;=0,G65&gt;=0,I65&gt;=0),F62*E65+H62*G65+J62*I65,0)</f>
        <v>0</v>
      </c>
      <c r="F66" s="141"/>
      <c r="G66" s="141"/>
      <c r="H66" s="141"/>
      <c r="I66" s="141"/>
      <c r="J66" s="142"/>
    </row>
    <row r="67" spans="1:11" x14ac:dyDescent="0.25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x14ac:dyDescent="0.25">
      <c r="A68" s="4" t="s">
        <v>104</v>
      </c>
      <c r="J68" s="6"/>
    </row>
    <row r="69" spans="1:11" x14ac:dyDescent="0.25">
      <c r="A69" s="86" t="s">
        <v>114</v>
      </c>
      <c r="J69" s="6"/>
    </row>
    <row r="70" spans="1:11" x14ac:dyDescent="0.25">
      <c r="A70" s="86" t="s">
        <v>106</v>
      </c>
      <c r="J70" s="6"/>
    </row>
    <row r="71" spans="1:11" x14ac:dyDescent="0.25">
      <c r="A71" s="86" t="s">
        <v>105</v>
      </c>
      <c r="J71" s="6"/>
    </row>
    <row r="72" spans="1:11" x14ac:dyDescent="0.25">
      <c r="A72" s="7"/>
      <c r="B72" s="8"/>
      <c r="C72" s="8"/>
      <c r="D72" s="8"/>
      <c r="E72" s="8"/>
      <c r="F72" s="8"/>
      <c r="G72" s="8"/>
      <c r="H72" s="8"/>
      <c r="I72" s="8"/>
      <c r="J72" s="9"/>
      <c r="K72" s="133"/>
    </row>
    <row r="73" spans="1:11" s="3" customFormat="1" x14ac:dyDescent="0.3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x14ac:dyDescent="0.3">
      <c r="A74" s="32" t="s">
        <v>116</v>
      </c>
      <c r="B74" s="33" t="s">
        <v>11</v>
      </c>
      <c r="C74" s="34"/>
      <c r="D74" s="34"/>
      <c r="E74" s="91">
        <f t="shared" ref="E74:E80" si="16">E14</f>
        <v>0</v>
      </c>
      <c r="F74" s="137"/>
      <c r="G74" s="91">
        <f t="shared" ref="G74:G80" si="17">G14</f>
        <v>0</v>
      </c>
      <c r="H74" s="137"/>
      <c r="I74" s="91">
        <f t="shared" ref="I74:I80" si="18">I14</f>
        <v>0</v>
      </c>
      <c r="J74" s="137"/>
    </row>
    <row r="75" spans="1:11" s="3" customFormat="1" x14ac:dyDescent="0.3">
      <c r="A75" s="37" t="s">
        <v>117</v>
      </c>
      <c r="B75" s="30" t="s">
        <v>17</v>
      </c>
      <c r="C75" s="31"/>
      <c r="D75" s="31"/>
      <c r="E75" s="91">
        <f t="shared" si="16"/>
        <v>0</v>
      </c>
      <c r="F75" s="137"/>
      <c r="G75" s="91">
        <f t="shared" si="17"/>
        <v>0</v>
      </c>
      <c r="H75" s="137"/>
      <c r="I75" s="91">
        <f t="shared" si="18"/>
        <v>0</v>
      </c>
      <c r="J75" s="137"/>
    </row>
    <row r="76" spans="1:11" s="3" customFormat="1" x14ac:dyDescent="0.3">
      <c r="A76" s="32" t="s">
        <v>118</v>
      </c>
      <c r="B76" s="30" t="s">
        <v>18</v>
      </c>
      <c r="C76" s="31"/>
      <c r="D76" s="31"/>
      <c r="E76" s="91">
        <f t="shared" si="16"/>
        <v>0</v>
      </c>
      <c r="F76" s="137"/>
      <c r="G76" s="91">
        <f t="shared" si="17"/>
        <v>0</v>
      </c>
      <c r="H76" s="137"/>
      <c r="I76" s="91">
        <f t="shared" si="18"/>
        <v>0</v>
      </c>
      <c r="J76" s="137"/>
    </row>
    <row r="77" spans="1:11" s="3" customFormat="1" x14ac:dyDescent="0.3">
      <c r="A77" s="37" t="s">
        <v>119</v>
      </c>
      <c r="B77" s="30" t="s">
        <v>19</v>
      </c>
      <c r="C77" s="31"/>
      <c r="D77" s="31"/>
      <c r="E77" s="91">
        <f t="shared" si="16"/>
        <v>0</v>
      </c>
      <c r="F77" s="137"/>
      <c r="G77" s="91">
        <f t="shared" si="17"/>
        <v>0</v>
      </c>
      <c r="H77" s="137"/>
      <c r="I77" s="91">
        <f t="shared" si="18"/>
        <v>0</v>
      </c>
      <c r="J77" s="137"/>
    </row>
    <row r="78" spans="1:11" s="3" customFormat="1" x14ac:dyDescent="0.3">
      <c r="A78" s="32" t="s">
        <v>120</v>
      </c>
      <c r="B78" s="30" t="s">
        <v>20</v>
      </c>
      <c r="C78" s="31"/>
      <c r="D78" s="31"/>
      <c r="E78" s="91">
        <f t="shared" si="16"/>
        <v>0</v>
      </c>
      <c r="F78" s="137"/>
      <c r="G78" s="91">
        <f t="shared" si="17"/>
        <v>0</v>
      </c>
      <c r="H78" s="137"/>
      <c r="I78" s="91">
        <f t="shared" si="18"/>
        <v>0</v>
      </c>
      <c r="J78" s="137"/>
    </row>
    <row r="79" spans="1:11" s="3" customFormat="1" x14ac:dyDescent="0.3">
      <c r="A79" s="37" t="s">
        <v>121</v>
      </c>
      <c r="B79" s="30" t="s">
        <v>21</v>
      </c>
      <c r="C79" s="31"/>
      <c r="D79" s="31"/>
      <c r="E79" s="91">
        <f t="shared" si="16"/>
        <v>0</v>
      </c>
      <c r="F79" s="137"/>
      <c r="G79" s="91">
        <f t="shared" si="17"/>
        <v>0</v>
      </c>
      <c r="H79" s="137"/>
      <c r="I79" s="91">
        <f t="shared" si="18"/>
        <v>0</v>
      </c>
      <c r="J79" s="137"/>
    </row>
    <row r="80" spans="1:11" s="3" customFormat="1" x14ac:dyDescent="0.3">
      <c r="A80" s="32" t="s">
        <v>122</v>
      </c>
      <c r="B80" s="30" t="s">
        <v>22</v>
      </c>
      <c r="C80" s="31"/>
      <c r="D80" s="31"/>
      <c r="E80" s="91">
        <f t="shared" si="16"/>
        <v>0</v>
      </c>
      <c r="F80" s="138">
        <f>SUM(E74:E80,E40,E47,E48,E51)*$F$11</f>
        <v>0</v>
      </c>
      <c r="G80" s="91">
        <f t="shared" si="17"/>
        <v>0</v>
      </c>
      <c r="H80" s="138">
        <f>SUM(G74:G80,G40,G47,G48,G51)*$F$11</f>
        <v>0</v>
      </c>
      <c r="I80" s="91">
        <f t="shared" si="18"/>
        <v>0</v>
      </c>
      <c r="J80" s="138">
        <f>SUM(I74:I80,I40,I47,I48,I51)*$F$11</f>
        <v>0</v>
      </c>
    </row>
    <row r="81" spans="1:10" s="3" customFormat="1" ht="15" customHeight="1" x14ac:dyDescent="0.3">
      <c r="A81" s="79"/>
      <c r="B81" s="143" t="s">
        <v>115</v>
      </c>
      <c r="C81" s="144"/>
      <c r="D81" s="144"/>
      <c r="E81" s="92">
        <f>IF(AND(E74=E14,E75=E15,E16=E76,E77=E17,E18=E78,E79=E19,E20=E80),E64,SUM(E11,SUM(E74:E80),E33,E37,E40,E47,E48,E51)/(F81+1))</f>
        <v>0</v>
      </c>
      <c r="F81" s="139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39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39" t="e">
        <f>((J80+J61+J60+J58+J37+J33+J44+J11-J51-J48-J47-J40)/J$11)-1</f>
        <v>#DIV/0!</v>
      </c>
    </row>
    <row r="82" spans="1:10" ht="4.5" customHeight="1" x14ac:dyDescent="0.25">
      <c r="A82" s="7"/>
      <c r="B82" s="8"/>
      <c r="C82" s="8"/>
      <c r="D82" s="8"/>
      <c r="E82" s="8"/>
      <c r="F82" s="8"/>
      <c r="G82" s="8"/>
      <c r="H82" s="8"/>
      <c r="I82" s="8"/>
      <c r="J82" s="8"/>
    </row>
    <row r="83" spans="1:10" ht="22.5" customHeight="1" x14ac:dyDescent="0.25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95" customHeight="1" x14ac:dyDescent="0.3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22">
        <v>15</v>
      </c>
      <c r="G84" s="80">
        <f>IF(H11&lt;&gt;0,H84/H11,0)</f>
        <v>0</v>
      </c>
      <c r="H84" s="22"/>
      <c r="I84" s="80">
        <f>IF(J11&lt;&gt;0,J84/J11,0)</f>
        <v>0</v>
      </c>
      <c r="J84" s="22"/>
    </row>
    <row r="85" spans="1:10" s="23" customFormat="1" ht="19.95" customHeight="1" x14ac:dyDescent="0.3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2" customHeight="1" x14ac:dyDescent="0.3">
      <c r="A86" s="99" t="s">
        <v>128</v>
      </c>
      <c r="B86" s="145" t="s">
        <v>103</v>
      </c>
      <c r="C86" s="146"/>
      <c r="D86" s="147"/>
      <c r="E86" s="148">
        <f>IF(E66&gt;0,F85*E65+H85*G65+J85*I65,0)</f>
        <v>0</v>
      </c>
      <c r="F86" s="149"/>
      <c r="G86" s="149"/>
      <c r="H86" s="149"/>
      <c r="I86" s="149"/>
      <c r="J86" s="150"/>
    </row>
    <row r="88" spans="1:10" x14ac:dyDescent="0.25">
      <c r="I88" s="100"/>
    </row>
    <row r="89" spans="1:10" x14ac:dyDescent="0.25">
      <c r="G89" s="100"/>
      <c r="H89" s="101"/>
    </row>
  </sheetData>
  <sheetProtection formatColumns="0" formatRows="0" autoFilter="0"/>
  <mergeCells count="16">
    <mergeCell ref="E66:J66"/>
    <mergeCell ref="B81:D81"/>
    <mergeCell ref="B86:D86"/>
    <mergeCell ref="E86:J86"/>
    <mergeCell ref="B40:D40"/>
    <mergeCell ref="B62:D62"/>
    <mergeCell ref="B63:D63"/>
    <mergeCell ref="B64:D64"/>
    <mergeCell ref="B65:D65"/>
    <mergeCell ref="B66:D66"/>
    <mergeCell ref="E3:H3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SVS_UR </vt:lpstr>
      <vt:lpstr>SVS_UR_Nacht </vt:lpstr>
      <vt:lpstr>SVS_UR_SonnFeiertag </vt:lpstr>
      <vt:lpstr>SVS_UR_Hoher Feiertag</vt:lpstr>
      <vt:lpstr>SVS_UR_öffWC</vt:lpstr>
      <vt:lpstr>SVS_UR_öffWC_SonnFeiertag</vt:lpstr>
      <vt:lpstr>SVS_UR_öffWC_Hoher Feiertag</vt:lpstr>
      <vt:lpstr>SVS_GrR </vt:lpstr>
      <vt:lpstr>SVS_GlR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MTC Bochum</cp:lastModifiedBy>
  <cp:lastPrinted>2022-11-30T15:01:17Z</cp:lastPrinted>
  <dcterms:created xsi:type="dcterms:W3CDTF">2013-10-11T08:05:11Z</dcterms:created>
  <dcterms:modified xsi:type="dcterms:W3CDTF">2026-06-24T11:34:16Z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	1031</vt:lpwstr>
  </property>
</Properties>
</file>