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DieseArbeitsmappe" defaultThemeVersion="124226"/>
  <mc:AlternateContent xmlns:mc="http://schemas.openxmlformats.org/markup-compatibility/2006">
    <mc:Choice Requires="x15">
      <x15ac:absPath xmlns:x15ac="http://schemas.microsoft.com/office/spreadsheetml/2010/11/ac" url="S:\AC\BB2\WB7169\4_80-32-7169-21-001 NB Wache\55_AV FbT\55.0 561024xxxx_Generalplaner_XXXX\Vertrag\"/>
    </mc:Choice>
  </mc:AlternateContent>
  <xr:revisionPtr revIDLastSave="0" documentId="13_ncr:1_{789033ED-9E8A-4645-A4E2-495A78BB8EF8}" xr6:coauthVersionLast="47" xr6:coauthVersionMax="47" xr10:uidLastSave="{00000000-0000-0000-0000-000000000000}"/>
  <bookViews>
    <workbookView xWindow="-120" yWindow="-120" windowWidth="29040" windowHeight="17520" tabRatio="949" activeTab="2" xr2:uid="{00000000-000D-0000-FFFF-FFFF00000000}"/>
  </bookViews>
  <sheets>
    <sheet name="Deckblatt" sheetId="57" r:id="rId1"/>
    <sheet name="Honorarzusammenstellung " sheetId="16" r:id="rId2"/>
    <sheet name="Anrechenbare Kosten" sheetId="41" r:id="rId3"/>
    <sheet name="Grundleistungen Gebäude" sheetId="6" r:id="rId4"/>
    <sheet name="Besondere Leistungen Gebäude" sheetId="18" r:id="rId5"/>
    <sheet name="Grundleistung Tragwerk" sheetId="17" r:id="rId6"/>
    <sheet name="Besondere Leistungen Tragwerk" sheetId="19" r:id="rId7"/>
    <sheet name="Grundl. TGA Anlagengruppe 1" sheetId="20" r:id="rId8"/>
    <sheet name="Grundl. TGA Anlagengruppe 2" sheetId="42" r:id="rId9"/>
    <sheet name="Grundl. TGA Anlagengruppe 3" sheetId="43" r:id="rId10"/>
    <sheet name="Grundl. TGA Anlagengruppe 4" sheetId="44" r:id="rId11"/>
    <sheet name="Grundl. TGA Anlagengruppe 5" sheetId="45" r:id="rId12"/>
    <sheet name="Grundl. TGA Anlagengruppe 8" sheetId="48" r:id="rId13"/>
    <sheet name="Besondere Leistungen TGA" sheetId="21" r:id="rId14"/>
    <sheet name="Grundleistungen Freianlagen" sheetId="22" r:id="rId15"/>
    <sheet name="Besondere Leistungen Freianlage" sheetId="23" r:id="rId16"/>
    <sheet name="Grundleistungen Verkehrsplanung" sheetId="30" r:id="rId17"/>
    <sheet name="Besondere Leistung. Verkehrspl." sheetId="31" r:id="rId18"/>
    <sheet name="Beratungsleistung Wärmeschutz" sheetId="27" r:id="rId19"/>
    <sheet name="Beratungsleistung Raumakustik" sheetId="51" state="hidden" r:id="rId20"/>
    <sheet name="Ingenieurvermessung" sheetId="55" state="hidden" r:id="rId21"/>
    <sheet name="SiGeKo" sheetId="54" state="hidden" r:id="rId22"/>
    <sheet name="Beratungsleistung Bauakustik" sheetId="63" r:id="rId23"/>
    <sheet name="Geotechnik" sheetId="60" r:id="rId24"/>
    <sheet name="Verrechnungssätze Geotechnik" sheetId="61" r:id="rId25"/>
    <sheet name="Brandschutz" sheetId="40" r:id="rId26"/>
    <sheet name="Rückbau" sheetId="59" r:id="rId27"/>
    <sheet name="Verrechnungssätze Rückbau" sheetId="62" r:id="rId28"/>
  </sheets>
  <definedNames>
    <definedName name="_xlnm._FilterDatabase" localSheetId="3" hidden="1">'Grundleistungen Gebäude'!$A$4:$D$4</definedName>
    <definedName name="_xlnm.Print_Area" localSheetId="2">'Anrechenbare Kosten'!$A$1:$E$74</definedName>
    <definedName name="_xlnm.Print_Area" localSheetId="22">'Beratungsleistung Bauakustik'!$A$1:$D$59</definedName>
    <definedName name="_xlnm.Print_Area" localSheetId="19">'Beratungsleistung Raumakustik'!$A$1:$D$82</definedName>
    <definedName name="_xlnm.Print_Area" localSheetId="18">'Beratungsleistung Wärmeschutz'!$A$1:$D$59</definedName>
    <definedName name="_xlnm.Print_Area" localSheetId="15">'Besondere Leistungen Freianlage'!$A$1:$D$11</definedName>
    <definedName name="_xlnm.Print_Area" localSheetId="4">'Besondere Leistungen Gebäude'!$A$1:$D$29</definedName>
    <definedName name="_xlnm.Print_Area" localSheetId="13">'Besondere Leistungen TGA'!$A$1:$D$17</definedName>
    <definedName name="_xlnm.Print_Area" localSheetId="6">'Besondere Leistungen Tragwerk'!$A$1:$D$11</definedName>
    <definedName name="_xlnm.Print_Area" localSheetId="0">Deckblatt!$A$1:$I$54</definedName>
    <definedName name="_xlnm.Print_Area" localSheetId="7">'Grundl. TGA Anlagengruppe 1'!$A$1:$D$44</definedName>
    <definedName name="_xlnm.Print_Area" localSheetId="5">'Grundleistung Tragwerk'!$A$1:$D$35</definedName>
    <definedName name="_xlnm.Print_Area" localSheetId="3">'Grundleistungen Gebäude'!$A$1:$D$49</definedName>
    <definedName name="_xlnm.Print_Area" localSheetId="1">'Honorarzusammenstellung '!$A$1:$C$31</definedName>
    <definedName name="_xlnm.Print_Area" localSheetId="20">Ingenieurvermessung!$A$1:$D$77</definedName>
    <definedName name="_xlnm.Print_Area" localSheetId="21">SiGeKo!$A$1:$D$18</definedName>
    <definedName name="_xlnm.Print_Area" localSheetId="24">'Verrechnungssätze Geotechnik'!$A$1:$E$2</definedName>
    <definedName name="_xlnm.Print_Area" localSheetId="27">'Verrechnungssätze Rückbau'!$A$1:$E$2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6" i="18" l="1"/>
  <c r="D16" i="18"/>
  <c r="D17" i="18" s="1"/>
  <c r="D6" i="18"/>
  <c r="D7" i="18" s="1"/>
  <c r="D44" i="63"/>
  <c r="D45" i="63" s="1"/>
  <c r="D35" i="63"/>
  <c r="D36" i="63" s="1"/>
  <c r="D26" i="63"/>
  <c r="D27" i="63" s="1"/>
  <c r="D12" i="60"/>
  <c r="D13" i="60" s="1"/>
  <c r="F69" i="62"/>
  <c r="F68" i="62"/>
  <c r="F67" i="62"/>
  <c r="F66" i="62"/>
  <c r="F65" i="62"/>
  <c r="F64" i="62"/>
  <c r="F61" i="62"/>
  <c r="F60" i="62"/>
  <c r="F59" i="62"/>
  <c r="F58" i="62"/>
  <c r="F57" i="62"/>
  <c r="F56" i="62"/>
  <c r="F53" i="62"/>
  <c r="F52" i="62"/>
  <c r="F51" i="62"/>
  <c r="F50" i="62"/>
  <c r="F49" i="62"/>
  <c r="F48" i="62"/>
  <c r="F47" i="62"/>
  <c r="F46" i="62"/>
  <c r="F45" i="62"/>
  <c r="F44" i="62"/>
  <c r="F43" i="62"/>
  <c r="F42" i="62"/>
  <c r="F41" i="62"/>
  <c r="F40" i="62"/>
  <c r="F39" i="62"/>
  <c r="F38" i="62"/>
  <c r="E54" i="62" s="1"/>
  <c r="D74" i="59" s="1" a="1"/>
  <c r="D74" i="59" s="1"/>
  <c r="F37" i="62"/>
  <c r="F36" i="62"/>
  <c r="F35" i="62"/>
  <c r="F34" i="62"/>
  <c r="F33" i="62"/>
  <c r="F32" i="62"/>
  <c r="F31" i="62"/>
  <c r="F30" i="62"/>
  <c r="F29" i="62"/>
  <c r="F26" i="62"/>
  <c r="F25" i="62"/>
  <c r="F24" i="62"/>
  <c r="F23" i="62"/>
  <c r="F22" i="62"/>
  <c r="F19" i="62"/>
  <c r="F18" i="62"/>
  <c r="F17" i="62"/>
  <c r="F16" i="62"/>
  <c r="F15" i="62"/>
  <c r="F14" i="62"/>
  <c r="F13" i="62"/>
  <c r="F12" i="62"/>
  <c r="F11" i="62"/>
  <c r="F10" i="62"/>
  <c r="F9" i="62"/>
  <c r="F8" i="62"/>
  <c r="F7" i="62"/>
  <c r="F6" i="62"/>
  <c r="F5" i="62"/>
  <c r="F22" i="61"/>
  <c r="F21" i="61"/>
  <c r="F20" i="61"/>
  <c r="F19" i="61"/>
  <c r="F18" i="61"/>
  <c r="F14" i="61"/>
  <c r="F13" i="61"/>
  <c r="F12" i="61"/>
  <c r="F11" i="61"/>
  <c r="F10" i="61"/>
  <c r="F9" i="61"/>
  <c r="F8" i="61"/>
  <c r="F7" i="61"/>
  <c r="F6" i="61"/>
  <c r="F5" i="61"/>
  <c r="E15" i="61" s="1"/>
  <c r="E16" i="61" s="1"/>
  <c r="D16" i="60" s="1" a="1"/>
  <c r="D16" i="60" s="1"/>
  <c r="C22" i="16"/>
  <c r="B18" i="16"/>
  <c r="C15" i="16"/>
  <c r="B8" i="16"/>
  <c r="D75" i="59" a="1"/>
  <c r="D75" i="59" s="1"/>
  <c r="E70" i="62"/>
  <c r="D76" i="59" s="1" a="1"/>
  <c r="D76" i="59" s="1"/>
  <c r="E62" i="62"/>
  <c r="E27" i="62"/>
  <c r="D22" i="59" s="1" a="1"/>
  <c r="D22" i="59" s="1"/>
  <c r="E20" i="62"/>
  <c r="D21" i="59" s="1" a="1"/>
  <c r="D21" i="59" s="1"/>
  <c r="E23" i="61" l="1"/>
  <c r="E24" i="61" s="1"/>
  <c r="D17" i="60" s="1" a="1"/>
  <c r="D17" i="60" s="1"/>
  <c r="D18" i="60" s="1"/>
  <c r="D19" i="60" s="1"/>
  <c r="D57" i="59" l="1"/>
  <c r="D58" i="59" s="1"/>
  <c r="D50" i="63" l="1"/>
  <c r="D51" i="63" s="1"/>
  <c r="D8" i="23"/>
  <c r="D14" i="21"/>
  <c r="D8" i="19"/>
  <c r="D6" i="19"/>
  <c r="D4" i="6"/>
  <c r="D56" i="63" l="1"/>
  <c r="C23" i="16" s="1"/>
  <c r="D77" i="59"/>
  <c r="D78" i="59" s="1"/>
  <c r="D46" i="59"/>
  <c r="D47" i="59" s="1"/>
  <c r="D37" i="59"/>
  <c r="D38" i="59" s="1"/>
  <c r="E19" i="41"/>
  <c r="B4" i="44"/>
  <c r="D4" i="20"/>
  <c r="D4" i="17"/>
  <c r="D80" i="59" l="1"/>
  <c r="C26" i="16" s="1"/>
  <c r="D21" i="60"/>
  <c r="C24" i="16" s="1"/>
  <c r="D82" i="59"/>
  <c r="D83" i="59" s="1"/>
  <c r="D58" i="63"/>
  <c r="D59" i="63" s="1"/>
  <c r="C2" i="30"/>
  <c r="B1" i="48"/>
  <c r="C2" i="48"/>
  <c r="B1" i="45"/>
  <c r="C2" i="45"/>
  <c r="B1" i="44"/>
  <c r="C2" i="44"/>
  <c r="B1" i="43"/>
  <c r="C2" i="43"/>
  <c r="C2" i="42"/>
  <c r="B1" i="42"/>
  <c r="B1" i="20"/>
  <c r="C2" i="20"/>
  <c r="C2" i="17"/>
  <c r="B1" i="17"/>
  <c r="B1" i="6"/>
  <c r="C2" i="6"/>
  <c r="D23" i="60" l="1"/>
  <c r="D24" i="60" s="1"/>
  <c r="E51" i="41"/>
  <c r="D71" i="55" l="1"/>
  <c r="D6" i="54"/>
  <c r="D7" i="31"/>
  <c r="D5" i="23"/>
  <c r="D5" i="19"/>
  <c r="D11" i="18"/>
  <c r="D12" i="18" s="1"/>
  <c r="D4" i="30" l="1"/>
  <c r="B4" i="30"/>
  <c r="D4" i="22"/>
  <c r="B4" i="22"/>
  <c r="C2" i="22"/>
  <c r="D4" i="48"/>
  <c r="B4" i="48"/>
  <c r="D4" i="45"/>
  <c r="B4" i="45"/>
  <c r="D4" i="44"/>
  <c r="D4" i="43"/>
  <c r="B4" i="43"/>
  <c r="D4" i="42"/>
  <c r="B4" i="42"/>
  <c r="B4" i="20"/>
  <c r="B4" i="17"/>
  <c r="B4" i="6"/>
  <c r="B1" i="30" l="1"/>
  <c r="B1" i="22"/>
  <c r="D45" i="40" l="1"/>
  <c r="D46" i="40" s="1"/>
  <c r="D76" i="51"/>
  <c r="D77" i="51" s="1"/>
  <c r="D69" i="51"/>
  <c r="D70" i="51" s="1"/>
  <c r="D49" i="51"/>
  <c r="D50" i="51" s="1"/>
  <c r="D50" i="27"/>
  <c r="D51" i="27" s="1"/>
  <c r="D35" i="27"/>
  <c r="D36" i="27" s="1"/>
  <c r="D8" i="31"/>
  <c r="D10" i="31" s="1"/>
  <c r="B21" i="16" s="1"/>
  <c r="D6" i="23"/>
  <c r="D11" i="21"/>
  <c r="D12" i="21" s="1"/>
  <c r="D6" i="21"/>
  <c r="D7" i="21" s="1"/>
  <c r="D22" i="18"/>
  <c r="D23" i="18" s="1"/>
  <c r="D72" i="55"/>
  <c r="D44" i="55"/>
  <c r="D45" i="55" s="1"/>
  <c r="D34" i="55"/>
  <c r="D35" i="55" s="1"/>
  <c r="D12" i="54"/>
  <c r="D13" i="54" s="1"/>
  <c r="D7" i="54"/>
  <c r="B5" i="16" l="1"/>
  <c r="D74" i="55"/>
  <c r="D15" i="54"/>
  <c r="D60" i="51"/>
  <c r="D61" i="51" s="1"/>
  <c r="D38" i="51"/>
  <c r="D39" i="51" s="1"/>
  <c r="D76" i="55" l="1"/>
  <c r="D77" i="55" s="1"/>
  <c r="D17" i="54"/>
  <c r="D18" i="54" s="1"/>
  <c r="D79" i="51"/>
  <c r="D60" i="40"/>
  <c r="D61" i="40" s="1"/>
  <c r="D63" i="40" s="1"/>
  <c r="C25" i="16" s="1"/>
  <c r="D30" i="40"/>
  <c r="D31" i="40" s="1"/>
  <c r="D65" i="40" l="1"/>
  <c r="D66" i="40" s="1"/>
  <c r="D81" i="51"/>
  <c r="D82" i="51" s="1"/>
  <c r="D44" i="27"/>
  <c r="D45" i="27" s="1"/>
  <c r="D26" i="27"/>
  <c r="D27" i="27" s="1"/>
  <c r="D56" i="27" l="1"/>
  <c r="D23" i="30"/>
  <c r="D17" i="30"/>
  <c r="D11" i="30"/>
  <c r="D10" i="30"/>
  <c r="D9" i="30"/>
  <c r="D8" i="30"/>
  <c r="D36" i="30"/>
  <c r="D38" i="30" s="1"/>
  <c r="D30" i="30"/>
  <c r="D32" i="30" s="1"/>
  <c r="D24" i="30"/>
  <c r="D23" i="17"/>
  <c r="D17" i="17"/>
  <c r="D11" i="17"/>
  <c r="D10" i="17"/>
  <c r="D9" i="17"/>
  <c r="D8" i="17"/>
  <c r="D23" i="22"/>
  <c r="D17" i="22"/>
  <c r="D18" i="22" s="1"/>
  <c r="D36" i="22"/>
  <c r="D38" i="22" s="1"/>
  <c r="D30" i="22"/>
  <c r="D32" i="22" s="1"/>
  <c r="D24" i="22"/>
  <c r="D11" i="22"/>
  <c r="D10" i="22"/>
  <c r="D9" i="22"/>
  <c r="D8" i="22"/>
  <c r="D36" i="48"/>
  <c r="D38" i="48" s="1"/>
  <c r="D30" i="48"/>
  <c r="D32" i="48" s="1"/>
  <c r="D24" i="48"/>
  <c r="D23" i="48"/>
  <c r="D17" i="48"/>
  <c r="D11" i="48"/>
  <c r="D10" i="48"/>
  <c r="D9" i="48"/>
  <c r="D8" i="48"/>
  <c r="D36" i="45"/>
  <c r="D38" i="45" s="1"/>
  <c r="D30" i="45"/>
  <c r="D32" i="45" s="1"/>
  <c r="D24" i="45"/>
  <c r="D23" i="45"/>
  <c r="D17" i="45"/>
  <c r="D11" i="45"/>
  <c r="D10" i="45"/>
  <c r="D9" i="45"/>
  <c r="D8" i="45"/>
  <c r="D36" i="44"/>
  <c r="D38" i="44" s="1"/>
  <c r="D30" i="44"/>
  <c r="D32" i="44" s="1"/>
  <c r="D24" i="44"/>
  <c r="D23" i="44"/>
  <c r="D17" i="44"/>
  <c r="D11" i="44"/>
  <c r="D10" i="44"/>
  <c r="D9" i="44"/>
  <c r="D8" i="44"/>
  <c r="D36" i="43"/>
  <c r="D37" i="43" s="1"/>
  <c r="D30" i="43"/>
  <c r="D31" i="43" s="1"/>
  <c r="D24" i="43"/>
  <c r="D23" i="43"/>
  <c r="D17" i="43"/>
  <c r="D19" i="43" s="1"/>
  <c r="D11" i="43"/>
  <c r="D10" i="43"/>
  <c r="D9" i="43"/>
  <c r="D8" i="43"/>
  <c r="D36" i="42"/>
  <c r="D38" i="42" s="1"/>
  <c r="D30" i="42"/>
  <c r="D32" i="42" s="1"/>
  <c r="D24" i="42"/>
  <c r="D23" i="42"/>
  <c r="D17" i="42"/>
  <c r="D18" i="42" s="1"/>
  <c r="D11" i="42"/>
  <c r="D10" i="42"/>
  <c r="D9" i="42"/>
  <c r="D8" i="42"/>
  <c r="D36" i="20"/>
  <c r="D38" i="20" s="1"/>
  <c r="D30" i="20"/>
  <c r="D32" i="20" s="1"/>
  <c r="D24" i="20"/>
  <c r="D23" i="20"/>
  <c r="D17" i="20"/>
  <c r="D19" i="20" s="1"/>
  <c r="D11" i="20"/>
  <c r="D10" i="20"/>
  <c r="D9" i="20"/>
  <c r="D8" i="20"/>
  <c r="D36" i="6"/>
  <c r="D37" i="6" s="1"/>
  <c r="D30" i="6"/>
  <c r="D31" i="6" s="1"/>
  <c r="D24" i="6"/>
  <c r="D23" i="6"/>
  <c r="D17" i="6"/>
  <c r="D18" i="6" s="1"/>
  <c r="D11" i="6"/>
  <c r="D10" i="6"/>
  <c r="D9" i="6"/>
  <c r="D8" i="6"/>
  <c r="D26" i="44" l="1"/>
  <c r="D26" i="43"/>
  <c r="D12" i="30"/>
  <c r="D12" i="22"/>
  <c r="D18" i="43"/>
  <c r="D20" i="43" s="1"/>
  <c r="D25" i="17"/>
  <c r="D24" i="17"/>
  <c r="D13" i="17"/>
  <c r="D19" i="17"/>
  <c r="D18" i="17"/>
  <c r="D25" i="6"/>
  <c r="D13" i="22"/>
  <c r="D13" i="42"/>
  <c r="D37" i="44"/>
  <c r="D39" i="44" s="1"/>
  <c r="D38" i="43"/>
  <c r="D39" i="43" s="1"/>
  <c r="D25" i="43"/>
  <c r="D27" i="43" s="1"/>
  <c r="D12" i="42"/>
  <c r="D12" i="17"/>
  <c r="D58" i="27"/>
  <c r="D59" i="27" s="1"/>
  <c r="D10" i="23"/>
  <c r="D11" i="23" s="1"/>
  <c r="D26" i="22"/>
  <c r="D25" i="22"/>
  <c r="D26" i="48"/>
  <c r="D13" i="48"/>
  <c r="D26" i="45"/>
  <c r="D13" i="45"/>
  <c r="D31" i="44"/>
  <c r="D33" i="44" s="1"/>
  <c r="D12" i="44"/>
  <c r="D13" i="44"/>
  <c r="D32" i="43"/>
  <c r="D33" i="43" s="1"/>
  <c r="D13" i="43"/>
  <c r="D26" i="42"/>
  <c r="D26" i="30"/>
  <c r="D13" i="30"/>
  <c r="D18" i="30"/>
  <c r="D19" i="30"/>
  <c r="D25" i="30"/>
  <c r="D31" i="30"/>
  <c r="D33" i="30" s="1"/>
  <c r="D37" i="30"/>
  <c r="D39" i="30" s="1"/>
  <c r="D19" i="22"/>
  <c r="D20" i="22" s="1"/>
  <c r="D31" i="22"/>
  <c r="D33" i="22" s="1"/>
  <c r="D37" i="22"/>
  <c r="D39" i="22" s="1"/>
  <c r="D12" i="48"/>
  <c r="D18" i="48"/>
  <c r="D19" i="48"/>
  <c r="D25" i="48"/>
  <c r="D31" i="48"/>
  <c r="D33" i="48" s="1"/>
  <c r="D37" i="48"/>
  <c r="D39" i="48" s="1"/>
  <c r="D12" i="45"/>
  <c r="D18" i="45"/>
  <c r="D19" i="45"/>
  <c r="D25" i="45"/>
  <c r="D31" i="45"/>
  <c r="D33" i="45" s="1"/>
  <c r="D37" i="45"/>
  <c r="D39" i="45" s="1"/>
  <c r="D18" i="44"/>
  <c r="D19" i="44"/>
  <c r="D25" i="44"/>
  <c r="D27" i="44" s="1"/>
  <c r="D12" i="43"/>
  <c r="D19" i="42"/>
  <c r="D20" i="42" s="1"/>
  <c r="D25" i="42"/>
  <c r="D31" i="42"/>
  <c r="D33" i="42" s="1"/>
  <c r="D37" i="42"/>
  <c r="D39" i="42" s="1"/>
  <c r="D26" i="20"/>
  <c r="D13" i="20"/>
  <c r="D18" i="20"/>
  <c r="D20" i="20" s="1"/>
  <c r="D31" i="20"/>
  <c r="D33" i="20" s="1"/>
  <c r="D12" i="20"/>
  <c r="D25" i="20"/>
  <c r="D37" i="20"/>
  <c r="D39" i="20" s="1"/>
  <c r="D20" i="17" l="1"/>
  <c r="D14" i="17"/>
  <c r="D14" i="48"/>
  <c r="D14" i="43"/>
  <c r="D41" i="43" s="1"/>
  <c r="D43" i="43" s="1"/>
  <c r="D20" i="30"/>
  <c r="D14" i="42"/>
  <c r="D14" i="22"/>
  <c r="D27" i="48"/>
  <c r="D20" i="45"/>
  <c r="D20" i="44"/>
  <c r="D26" i="17"/>
  <c r="D28" i="17"/>
  <c r="D14" i="45"/>
  <c r="D41" i="45" s="1"/>
  <c r="D12" i="31"/>
  <c r="D13" i="31" s="1"/>
  <c r="D27" i="42"/>
  <c r="D20" i="48"/>
  <c r="E53" i="41"/>
  <c r="E55" i="41" s="1"/>
  <c r="D16" i="21"/>
  <c r="D17" i="21" s="1"/>
  <c r="D27" i="22"/>
  <c r="D27" i="45"/>
  <c r="D14" i="44"/>
  <c r="D41" i="44" s="1"/>
  <c r="D27" i="20"/>
  <c r="D14" i="20"/>
  <c r="D41" i="20" s="1"/>
  <c r="D10" i="19"/>
  <c r="D11" i="19" s="1"/>
  <c r="D28" i="18"/>
  <c r="D29" i="18" s="1"/>
  <c r="D14" i="30"/>
  <c r="D27" i="30"/>
  <c r="D41" i="48" l="1"/>
  <c r="D44" i="48" s="1"/>
  <c r="D44" i="43"/>
  <c r="D45" i="43" s="1"/>
  <c r="C11" i="16" s="1"/>
  <c r="D41" i="42"/>
  <c r="D44" i="42" s="1"/>
  <c r="D41" i="22"/>
  <c r="D43" i="22" s="1"/>
  <c r="D41" i="30"/>
  <c r="D43" i="30" s="1"/>
  <c r="D44" i="45"/>
  <c r="D43" i="45"/>
  <c r="D43" i="44"/>
  <c r="D44" i="44"/>
  <c r="D43" i="20"/>
  <c r="D44" i="20"/>
  <c r="D30" i="17"/>
  <c r="D31" i="17"/>
  <c r="D43" i="48" l="1"/>
  <c r="D45" i="48" s="1"/>
  <c r="C14" i="16" s="1"/>
  <c r="D44" i="22"/>
  <c r="D45" i="22" s="1"/>
  <c r="B17" i="16" s="1"/>
  <c r="C16" i="16" s="1"/>
  <c r="D45" i="44"/>
  <c r="C12" i="16" s="1"/>
  <c r="D43" i="42"/>
  <c r="D45" i="42" s="1"/>
  <c r="C10" i="16" s="1"/>
  <c r="D47" i="43"/>
  <c r="D48" i="43" s="1"/>
  <c r="D44" i="30"/>
  <c r="D45" i="30" s="1"/>
  <c r="B20" i="16" s="1"/>
  <c r="C19" i="16" s="1"/>
  <c r="D45" i="45"/>
  <c r="C13" i="16" s="1"/>
  <c r="D47" i="44"/>
  <c r="D48" i="44" s="1"/>
  <c r="D32" i="17"/>
  <c r="B7" i="16" s="1"/>
  <c r="C6" i="16" s="1"/>
  <c r="D45" i="20"/>
  <c r="C9" i="16" s="1"/>
  <c r="D47" i="48" l="1"/>
  <c r="D48" i="48" s="1"/>
  <c r="D47" i="22"/>
  <c r="D48" i="22" s="1"/>
  <c r="D47" i="42"/>
  <c r="D48" i="42" s="1"/>
  <c r="D47" i="30"/>
  <c r="D48" i="30" s="1"/>
  <c r="D47" i="45"/>
  <c r="D48" i="45" s="1"/>
  <c r="D34" i="17"/>
  <c r="D35" i="17" s="1"/>
  <c r="D47" i="20"/>
  <c r="D48" i="20" s="1"/>
  <c r="D38" i="6"/>
  <c r="D26" i="6"/>
  <c r="D19" i="6"/>
  <c r="D20" i="6" s="1"/>
  <c r="D32" i="6"/>
  <c r="D13" i="6"/>
  <c r="D12" i="6"/>
  <c r="D14" i="6" l="1"/>
  <c r="D27" i="6"/>
  <c r="D33" i="6" l="1"/>
  <c r="D39" i="6" s="1"/>
  <c r="D41" i="6" l="1"/>
  <c r="D44" i="6" l="1"/>
  <c r="D43" i="6"/>
  <c r="D45" i="6" l="1"/>
  <c r="B4" i="16" l="1"/>
  <c r="C3" i="16" s="1"/>
  <c r="C27" i="16" s="1"/>
  <c r="C29" i="16" s="1"/>
  <c r="C31" i="16" s="1"/>
  <c r="G26" i="57" s="1"/>
  <c r="D47" i="6"/>
  <c r="D48"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<sst xmlns="http://schemas.openxmlformats.org/spreadsheetml/2006/main" count="1618" uniqueCount="519">
  <si>
    <t>Betrag</t>
  </si>
  <si>
    <t>[netto]</t>
  </si>
  <si>
    <t>Umsatzsteuer:</t>
  </si>
  <si>
    <t>[brutto]</t>
  </si>
  <si>
    <t>anrechenbare Kosten:</t>
  </si>
  <si>
    <t>Mindestsatz</t>
  </si>
  <si>
    <t>Leistungsphase</t>
  </si>
  <si>
    <t>Grundleistung gem. HOAI</t>
  </si>
  <si>
    <t>Betrag [€ / netto]</t>
  </si>
  <si>
    <t>(3,0)</t>
  </si>
  <si>
    <t>(7,0)</t>
  </si>
  <si>
    <t>Lph 3</t>
  </si>
  <si>
    <t>Umbauzuschlag: [€ / netto]</t>
  </si>
  <si>
    <t>19 % MWSt</t>
  </si>
  <si>
    <t>Summe Honorar: [€ / brutto]</t>
  </si>
  <si>
    <t>Lph 4</t>
  </si>
  <si>
    <t>Lph 5</t>
  </si>
  <si>
    <t>(25,0)</t>
  </si>
  <si>
    <t>Lph 6</t>
  </si>
  <si>
    <t>(10,0)</t>
  </si>
  <si>
    <t>Lph 7</t>
  </si>
  <si>
    <t>(4,0)</t>
  </si>
  <si>
    <t>Lph 8</t>
  </si>
  <si>
    <t>Lph 9</t>
  </si>
  <si>
    <t>angeboten wird:</t>
  </si>
  <si>
    <t>beauftragte Teilleistung</t>
  </si>
  <si>
    <t>(15,0)</t>
  </si>
  <si>
    <t>(5,0)</t>
  </si>
  <si>
    <t>Kostenermittlungsart:</t>
  </si>
  <si>
    <t>Nebenkosten: [v.H]</t>
  </si>
  <si>
    <t>Nebenkosten: [€ / netto]</t>
  </si>
  <si>
    <t>Umsatzsteuer:  z. Zt. 19 %</t>
  </si>
  <si>
    <t>Umbauzuschlag: [v.H]</t>
  </si>
  <si>
    <t>Lph 1</t>
  </si>
  <si>
    <t xml:space="preserve">Lph 2 </t>
  </si>
  <si>
    <t>(32,0)</t>
  </si>
  <si>
    <t>(2,0)</t>
  </si>
  <si>
    <t>(30,0)</t>
  </si>
  <si>
    <t>(40,0)</t>
  </si>
  <si>
    <t>(9,0)</t>
  </si>
  <si>
    <t>(17,0)</t>
  </si>
  <si>
    <t>(22,0)</t>
  </si>
  <si>
    <t>(35,0)</t>
  </si>
  <si>
    <t>(1,0)</t>
  </si>
  <si>
    <t>(16,0)</t>
  </si>
  <si>
    <t>gesamt Summe Honorar: [€ / netto]</t>
  </si>
  <si>
    <t>(20,0)</t>
  </si>
  <si>
    <t>Mitwirken beim Aufstellen der Genehmigungsplanung und bei Vorgesprächen mit Behörden</t>
  </si>
  <si>
    <t xml:space="preserve"> Angebotssumme  [€ / netto]</t>
  </si>
  <si>
    <t>Angebotssumme [€ / brutto]</t>
  </si>
  <si>
    <t xml:space="preserve">Zusammenstellung der Honorare </t>
  </si>
  <si>
    <t>A</t>
  </si>
  <si>
    <t>Mittelsatz</t>
  </si>
  <si>
    <t>Höchstsatz</t>
  </si>
  <si>
    <t>Tafelwert gem. HOAI:</t>
  </si>
  <si>
    <t>Zusammenstellung nach Kostengruppen (DIN 276 2008):</t>
  </si>
  <si>
    <t>Kostenprognose</t>
  </si>
  <si>
    <t>Hinweis:</t>
  </si>
  <si>
    <t>(8,0)</t>
  </si>
  <si>
    <t>Generalplanung</t>
  </si>
  <si>
    <t>Kostenschätzung</t>
  </si>
  <si>
    <t>Baukosten</t>
  </si>
  <si>
    <t>100er-Kostengruppe - Grundstück</t>
  </si>
  <si>
    <t>keine Angaben</t>
  </si>
  <si>
    <t>200er-Kostengruppe - Herrichten und Erschließen</t>
  </si>
  <si>
    <t>300er-Kostengruppe - Baukonstruktionen</t>
  </si>
  <si>
    <t xml:space="preserve"> in KG 300 mitzuverarbeitende Bausubstanz</t>
  </si>
  <si>
    <t>400er-Kostengruppe - Technische Anlagen</t>
  </si>
  <si>
    <t>in KG 410 mitzuverarbeitende Bausubstanz</t>
  </si>
  <si>
    <t>in KG 420 mitzuverarbeitende Bausubstanz</t>
  </si>
  <si>
    <t>in KG 430 mitzuverarbeitende Bausubstanz</t>
  </si>
  <si>
    <t>in KG 440 mitzuverarbeitende Bausubstanz</t>
  </si>
  <si>
    <t>in KG 450 mitzuverarbeitende Bausubstanz</t>
  </si>
  <si>
    <t>AG 6 - 460er-Kostengruppe - Fördertechn. Anlagen</t>
  </si>
  <si>
    <t>in KG 460 mitzuverarbeitende Bausubstanz</t>
  </si>
  <si>
    <t>AG 7 - 470er-Kostengruppe - Nutzungsspez. Anlagen</t>
  </si>
  <si>
    <t>in KG 470 mitzuverarbeitende Bausubstanz</t>
  </si>
  <si>
    <t>AG 8 - 480er Kostengruppe - Gebäudeautomation</t>
  </si>
  <si>
    <t>in KG 480 mitzuverarbeitende Bausubstanz</t>
  </si>
  <si>
    <t>in KG 500 mitzuverarbeitende Bausubstanz</t>
  </si>
  <si>
    <t>600er-Kostengruppe - Ausstattung und Kunstwerke</t>
  </si>
  <si>
    <t>700er-Kostengruppe - Baunebenkosten</t>
  </si>
  <si>
    <t>Leistungsstufe 1</t>
  </si>
  <si>
    <t>Summe Leistungsstufe 1:</t>
  </si>
  <si>
    <t>Leistungsstufe 2</t>
  </si>
  <si>
    <t>a) Besondere Leistungen Leistungsbild Gebäude</t>
  </si>
  <si>
    <t xml:space="preserve">Leistungsstufe 2 - Lph 5 </t>
  </si>
  <si>
    <t>Leistungsstufe 1 - Leistungsphase 3</t>
  </si>
  <si>
    <t xml:space="preserve">Leistungsstufe 1 - Leistungsphase 4 </t>
  </si>
  <si>
    <t>Summe Leistungsstufe 2:</t>
  </si>
  <si>
    <t>Leistungsstufe 3</t>
  </si>
  <si>
    <t>Leistungsstufe 4</t>
  </si>
  <si>
    <t>Leistungsstufe 5</t>
  </si>
  <si>
    <t>Summe Leistungsstufe 3:</t>
  </si>
  <si>
    <t>Summe Leistungsstufe 4:</t>
  </si>
  <si>
    <t>Summe Leistungsstufe 5:</t>
  </si>
  <si>
    <t>Leistungsstufe 3 - Leistungsphase 6</t>
  </si>
  <si>
    <t xml:space="preserve">Leistungsstufe 4 - Leistungsphase 8 </t>
  </si>
  <si>
    <t xml:space="preserve">Leistungsstufe 5 - Leistungsphase 9 </t>
  </si>
  <si>
    <t>Lph 2</t>
  </si>
  <si>
    <t>Leistungsbild Gebäude</t>
  </si>
  <si>
    <t>Leistungsbild TGA, Anlagengruppe 1</t>
  </si>
  <si>
    <t>Leistungsbild TGA, Anlagengruppe 2</t>
  </si>
  <si>
    <t>Leistungsbild TGA, Anlagengruppe 3</t>
  </si>
  <si>
    <t>Leistungsbild TGA, Anlagengruppe 4</t>
  </si>
  <si>
    <t>Leistungsbild TGA, Anlagengruppe 5</t>
  </si>
  <si>
    <t>Leistungsbild TGA, Anlagengruppe 8</t>
  </si>
  <si>
    <t>Leistungsbild TGA
- für alle Anlagengruppen gemäß Vetrag -</t>
  </si>
  <si>
    <t>Leistungsstufe 3 - Leistungsphase 7</t>
  </si>
  <si>
    <t>Leistungsstufe 2 - Leistungsphase 5</t>
  </si>
  <si>
    <t>Leistungsstufe 1 - Leistungsphase 1</t>
  </si>
  <si>
    <t>Leistungsstufe 1 - Leistungsphase 2</t>
  </si>
  <si>
    <t>Leistungsbild Freianlagen</t>
  </si>
  <si>
    <t>Leistungsbild Tragwerk</t>
  </si>
  <si>
    <t>Leistungsstufe 1 - Leistungsphase 4</t>
  </si>
  <si>
    <t>Leistungsbild Verkehrsplanung</t>
  </si>
  <si>
    <t xml:space="preserve">Grundleistungen </t>
  </si>
  <si>
    <t>Grundleistung</t>
  </si>
  <si>
    <t>Beratungsleistung Bauphysik (Raumakustik)</t>
  </si>
  <si>
    <t>Beratungsleistung Brandschutz</t>
  </si>
  <si>
    <t>Genehmigungsplanung</t>
  </si>
  <si>
    <t>Entwurfsplanung</t>
  </si>
  <si>
    <t>Vorplanung</t>
  </si>
  <si>
    <t>Grundlagenermittlung</t>
  </si>
  <si>
    <t>Ausführungsplanung</t>
  </si>
  <si>
    <t>Objektüberwachung (Bauüberwachung)</t>
  </si>
  <si>
    <t>Gebäude u. raumbildende Ausbauten</t>
  </si>
  <si>
    <t>Tragwerksplanung</t>
  </si>
  <si>
    <t>Techn. Ausrüstung, Anlagengruppe 1</t>
  </si>
  <si>
    <t>Techn. Ausrüstung, Anlagengruppe 2</t>
  </si>
  <si>
    <t>Techn. Ausrüstung, Anlagengruppe 3</t>
  </si>
  <si>
    <t>Techn. Ausrüstung, Anlagengruppe 4</t>
  </si>
  <si>
    <t>Techn. Ausrüstung, Anlagengruppe 5</t>
  </si>
  <si>
    <t>Techn. Ausrüstung, Anlagengruppe 8</t>
  </si>
  <si>
    <t>Techn. Ausrüstung, Besondere Leistungen</t>
  </si>
  <si>
    <t>Freianlagen</t>
  </si>
  <si>
    <t>Verkehrsplanung</t>
  </si>
  <si>
    <t>Wärmeschutz</t>
  </si>
  <si>
    <t>Brandschutz</t>
  </si>
  <si>
    <t>Klären der Aufgabenstellung (Beauftragung 1a)</t>
  </si>
  <si>
    <t>Festlegen der Grundlagen, Vorgaben und Ziele (Beauftragung 1b)</t>
  </si>
  <si>
    <t>Durchführen des Zertifizierungssystems „Nachhaltiges Bauen“ (Beauftragung 1g)</t>
  </si>
  <si>
    <t>Analyse der Grundlagen (Beauftragung 2a)</t>
  </si>
  <si>
    <t>Klären der wesentlichen Zusammenhänge von Gebäuden und technischen Anlagen einschließlich Betrachtung von Alternativen (Beauftragung 2b)</t>
  </si>
  <si>
    <t>Vordimensionieren der relevanten Bauteile des Gebäudes (Beauftragung 2c)</t>
  </si>
  <si>
    <t>Mitwirken beim Abstimmen der fachspezifischen Planungskonzepte der Objektplanung und der Fachplanungen (Beauftragung 2d)</t>
  </si>
  <si>
    <t>Erstellen eines Gesamtkonzeptes in Abstimmung mit der Objektplanung und den Fachplanungen (Beauftragung 2e)</t>
  </si>
  <si>
    <t>Erstellen von Rechenmodellen, Auflisten der wesentlichen Kennwerte als Arbeitsgrundlage für Objektplanung und Fachplanungen (Beauftragung 2f)</t>
  </si>
  <si>
    <t>Anwendung der Building Information Modeling Methode (BIM) sowie des CAD-Standards unter Berücksichtigung des CAD/CAE-Datenblatts gemäß der vertraglichen Vorgaben (Beauftragung 2j)</t>
  </si>
  <si>
    <t>Durchführen des Zertifizierungssystems „Nachhaltiges Bauen“ (Beauftragung 2k)</t>
  </si>
  <si>
    <t>Ergänzung der Raumbücher in Bezug auf die Belange der Bauphysik (Beauftragung 2l)</t>
  </si>
  <si>
    <t>Fortschreiben der Rechenmodelle und der wesentlichen Kennwerte für das Gebäude (Beauftragung 3a)</t>
  </si>
  <si>
    <t>Mitwirken beim Fortschreiben der Planungskonzepte der Objektplanung und Fachplanung bis zum vollständigen Entwurf (Beauftragung 3b)</t>
  </si>
  <si>
    <t>Bemessen der Bauteile des Gebäudes (Beauftragung 3c)</t>
  </si>
  <si>
    <t>Erarbeiten von Übersichtsplänen und des Erläuterungsberichtes mit Vorgaben, Grundlagen und Auslegungsdaten (Beauftragung 3d)</t>
  </si>
  <si>
    <t>Anwendung der Building Information Modeling Methode (BIM) sowie des CAD-Standards unter Berücksichtigung des CAD/CAE-Datenblatts gemäß der vertraglichen Vorgaben (Beauftragung 3f)</t>
  </si>
  <si>
    <t>Durchführen des Zertifizierungssystems „Nachhaltiges Bauen“ (Beauftragung 3g)</t>
  </si>
  <si>
    <t>Fortschreibung der Raumbücher in Bezug auf die Belange der Bauphysik (Beauftragung 3h)</t>
  </si>
  <si>
    <t>Aufstellen der förmlichen Nachweise (Beauftragung 4b)</t>
  </si>
  <si>
    <t>Vervollständigen und Anpassen der Unterlagen (Beauftragung 4c)</t>
  </si>
  <si>
    <t>Mitwirken bei Vorkontrollen in Zertifizierungsprozessen (Beauftragung 4d)</t>
  </si>
  <si>
    <t>Durcharbeiten der Ergebnisse der Leistungsphasen 3 und 4 unter Beachtung der durch die Objektplanung integrierten Fachplanungen (Beauftragung 5a)</t>
  </si>
  <si>
    <t>Mitwirken bei der Ausführungsplanung durch ergänzende Angaben für die Objektplanung und Fachplanungen (Beauftragung 5b)</t>
  </si>
  <si>
    <t>Anwendung der Building Information Modeling Methode (BIM) sowie des CAD-Standards unter Berücksichtigung des CAD/CAE-Datenblatts gemäß der vertraglichen Vorgaben (Beauftragung 5d)</t>
  </si>
  <si>
    <t>Durchführen des Zertifizierungssystems „Nachhaltiges Bauen“ (Beauftragung 5e)</t>
  </si>
  <si>
    <t>Fortschreibung der Raumbücher in Bezug auf die Belange der Bauphysik (Beauftragung 5f)</t>
  </si>
  <si>
    <t>Beiträge zu Ausschreibungsunterlagen (Beauftragung 6a)</t>
  </si>
  <si>
    <t>Mitwirken beim Prüfen und Bewerten der Angebote auf Erfüllung der Anforderungen sowie Mitwirkung bei der Vergabe (Beauftragung 7a)</t>
  </si>
  <si>
    <t>Prüfen von Nebenangeboten (Beauftragung 7b)</t>
  </si>
  <si>
    <t>Mitwirken bei der Baustellenkontrolle (Beauftragung 8a)</t>
  </si>
  <si>
    <t>Messtechnisches Überprüfen der Qualität der Bauausführung und von Bauteil- oder Raumeigenschaften (Beauftragung 8b)</t>
  </si>
  <si>
    <t>Anwendung der Building Information Modeling Methode (BIM) sowie des CAD-Standards unter Berücksichtigung des CAD/CAE-Datenblatts gemäß der vertraglichen Vorgaben (Beauftragung 8c)</t>
  </si>
  <si>
    <t>Durchführen des Zertifizierungssystems „Nachhaltiges Bauen“ (Beauftragung 8d)</t>
  </si>
  <si>
    <t>Mitwirken bei Audits in Zertifizierungsprozessen (Beauftragung 9a)</t>
  </si>
  <si>
    <t>Durchführen des Zertifizierungssystems „Nachhaltiges Bauen“ (Beauftragung 9b)</t>
  </si>
  <si>
    <t>a) Erarbeiten des Erläuterungsberichtes gemäß der jeweils geltenden bauaufsichtlichen  Verfahrensvorschriften mit Darstellung (Beauftragung 4a) 
• der Rechtsgrundlagen, die der Planung zugrunde liegen
• des Brandschutzkonzeptes mit den baulichen, anlagentechnischen und betrieblichen Maßnahmen
• der Erfordernisse zur Wahrung der Belange des abwehrenden Brandschutzes</t>
  </si>
  <si>
    <t>Leistungsbild Sicherheits- und Gesundheitskoordination (SiGeKo)</t>
  </si>
  <si>
    <t>Grundleistungen</t>
  </si>
  <si>
    <t>Leistungsstufe 4 - Leistungsphase 2</t>
  </si>
  <si>
    <t>-Koordinierung der Maßnahmen aus den allgemeinen Grundsätzen nach § 4 Arbeitsschutzgesetz bei der Planung der Ausführung
- Feststellen sicherheits- und gesundheitsschutzrelevanter Wechselwirkungen zwischen den Arbeiten der einzelnen Gewerke auf der Baustelle und anderen betrieblichen Tätigkeiten oder Einflüssen auf oder in der Nähe der Baustelle
- Aufzeigen von Möglichkeiten zur Vermeidung von Sicherheits- und Gesundheitsrisiken
- Ausarbeiten eines Sicherheits- und Gesundheitsschutzplanes und Anpassen an den Planungsprozess
- Beraten bei der Planung der Baustelleneinrichtung
- Erstellen einer Baustellenordnung
- Beraten bei der Planung bleibender sicherheitstechnischer Einrichtungen für mögliche spätere Arbeiten an der baulichen Anlage und Zusammenstellen der Unterlage mit den erforderlichen Angaben für die sichere und gesundheitsgerechte Durchführung dieser Arbeiten
- Hinwirken auf das Berücksichtigen von Leistungen zu Sicherheit und Gesundheitsschutz in Ausschreibungen, Vergabe- und Bauvertragsunterlagen; Mitwirken bei der Prüfung der Angebote und der Vergabe
- Beraten bei der Terminplanung, insbesondere bei der Abstimmung von Bauausführungszeiten, um Gefahren, die durch ein zeitliches Nebeneinander hervorgerufen werden können, zu vermeiden
- Mitwirken beim Erstellen der Vorankündigung und deren Übermittlung an die nach Landesrecht zuständige Behörde (z. B. Gewerbeaufsichtsamt oder Amt für Arbeitsschutz) (siehe Beauftragung 1a)</t>
  </si>
  <si>
    <t>- Aushängen und Anpassen der Vorankündigung
- Bekannt machen, Anpassen und Fortschreiben des Sicherheits- und Gesundheitsschutzplanes sowie Hinwirken auf seine Einhaltung und auf die Umsetzung der erforderlichen Arbeitsschutzmaßnahmen durch die beteiligten Unternehmen
- Information und eingehende Erläuterung der Maßnahmen für Sicherheit und Gesundheitsschutz gegenüber allen Auftragnehmern (einschließlich der Nachunternehmer und der Unternehmer ohne Beschäftigte)
- Organisieren des Zusammenwirkens der bauausführenden Unternehmen hinsichtlich Sicherheit und Gesundheitsschutz durch Sicherheitsbesprechungen und -begehungen mit Dokumentation und Auswerten der Ergebnisse
- Koordinieren der Überwachung der ordnungsgemäßen Anwendung der Arbeitsverfahren durch die Arbeitgeber durch Einfordern von Nachweisen
- Hinwirken auf die Einhaltung einer Baustellenordnung und eines Baustelleneinrichtungsplanes hinsichtlich der Vermeidung gegenseitiger Gefährdungen
- Berücksichtigung sicherheits- und gesundheitsschutzrelevanter Wechselwirkungen zwischen Arbeiten auf der Baustelle und anderen betrieblichen Tätigkeiten oder Einflüssen auf oder in der Nähe der Baustelle
- Koordinieren der Anwendung der allgemeinen Grundsätze nach § 4 Arbeitsschutzgesetz (siehe Beauftragung 2a)</t>
  </si>
  <si>
    <t>Leistungsbild Ingenieurvermessung</t>
  </si>
  <si>
    <t>Einholen von Informationen und Beschaffen von Unterlagen über die Örtlichkeit und das geplante Objekt (Beauftragung 1a)</t>
  </si>
  <si>
    <t>Beschaffen vermessungstechnischer Unterlagen und Daten (Beauftragung 1b)</t>
  </si>
  <si>
    <t>Ortsbesichtigung (Beauftragung 1c)</t>
  </si>
  <si>
    <t>Ermitteln des Leistungsumfangs in Abhängigkeit von den Genauigkeitsanforderungen und dem Schwierigkeitsgrad (Beauftragung 1d)</t>
  </si>
  <si>
    <t>Erkunden und Vermarken von Lage- und Höhenfestpunkten (Beauftragung 2a)</t>
  </si>
  <si>
    <t>Fertigen von Punktbeschreibungen und Einmessungsskizzen (Beauftragung 2b)</t>
  </si>
  <si>
    <t>Messungen zum Bestimmen der Fest- und Passpunkte (Beauftragung 2c)</t>
  </si>
  <si>
    <t>Auswerten der Messungen und Erstellen des Koordinaten- und Höhenverzeichnisses (Beauftragung 2d)</t>
  </si>
  <si>
    <t>Topographische/morphologische Geländeaufnahme einschließlich Erfassen von Zwangspunkten und planungsrelevanter Objekte (Beauftragung 3a)</t>
  </si>
  <si>
    <t>Aufbereiten und Auswerten der erfassten Daten (Beauftragung 3b)</t>
  </si>
  <si>
    <t>Erstellen eines digitalen Lagemodells mit ausgewählten planungsrelevanten Höhenpunkten (Beauftragung 3c)</t>
  </si>
  <si>
    <t>Übernehmen von Kanälen, Leitungen, Kabeln und unterirdischen Bauwerken aus vorhandenen Unterlagen (Beauftragung 3d)</t>
  </si>
  <si>
    <t>Übernehmen des Liegenschaftskatasters (Beauftragung 3e)</t>
  </si>
  <si>
    <t>Übernehmen der bestehenden öffentlich-rechtlichen Festsetzungen (Beauftragung 3f)</t>
  </si>
  <si>
    <t>Erstellen von Plänen mit Darstellen der Situation im Planungsbereich mit ausgewählten planungsrelevanten Höhenpunkten (Beauftragung 3g)</t>
  </si>
  <si>
    <t>Liefern der Pläne und Daten in analoger und digitaler Form (Beauftragung 3h)</t>
  </si>
  <si>
    <t>Ausarbeiten der Lagepläne entsprechend der rechtlichen Bedingungen für behördliche Genehmigungsverfahren (Beauftragung 3r)</t>
  </si>
  <si>
    <t>Ableitung von Geländeschnitten (Beauftragung 4c)</t>
  </si>
  <si>
    <t>Selektion der die Geländeoberfläche beschreibenden Höhenpunkte und Bruchkanten aus der Geländeaufnahme (Beauftragung 4a)</t>
  </si>
  <si>
    <t>Berechnung eines digitalen Geländemodells (Beauftragung 4b)</t>
  </si>
  <si>
    <t>Darstellen der Höhen in Punkt-, Raster- oder Schichtlinienform (Beauftragung 4d)</t>
  </si>
  <si>
    <t>Liefern der Pläne und Daten in analoger und digitaler Form (Beauftragung 4e)</t>
  </si>
  <si>
    <t>Leistungsstufe 3 - Leistungsphase 1</t>
  </si>
  <si>
    <t>Ermitteln des Leistungsumfanges in Abhängigkeit vom Projekt (Beauftragung 1a)</t>
  </si>
  <si>
    <t>Beraten, insbesondere im Hinblick auf die erforderlichen Genauigkeiten und zur Konzeption eines Messprogramms (Beauftragung 1b)</t>
  </si>
  <si>
    <t>Festlegen eines für alle Beteiligten verbindlichen Maß-, Bezugs- und Benennungssystems (Beauftragung 1c)</t>
  </si>
  <si>
    <t>Leistungsbild Bauvermessung</t>
  </si>
  <si>
    <t>Berechnen der Detailgeometrie anhand der Ausführungsplanung, Erstellen eines Absteckungsplanes und Berechnen von Absteckungsdaten einschließlich Aufzeigen von Widersprüchen (Absteckungsunterlagen) (Beauftragung 2a)</t>
  </si>
  <si>
    <t xml:space="preserve">Leistungsstufe 4 - Leistungsphase 3 </t>
  </si>
  <si>
    <t>Prüfen und Ergänzen des bestehenden Festpunktfelds (Beauftragung 3a)</t>
  </si>
  <si>
    <t>Zusammenstellung und Aufbereitung der Absteckungsdaten (Beauftragung 3b)</t>
  </si>
  <si>
    <t>Absteckung: Übertragen der Projektgeometrie (Hauptpunkte) und des Baufelds in die Örtlichkeit (Beauftragung 3c)</t>
  </si>
  <si>
    <t>Übergabe der Lage- und Höhenfestpunkte, der Hauptpunkte und der Absteckungsunterlagen an das bauausführende Unternehmen (Beauftragung 3d)</t>
  </si>
  <si>
    <t>Leistungsstufe 4 - Leistungsphase 4</t>
  </si>
  <si>
    <t>Messungen zur Verdichtung des Lage- und Höhenfestpunktfeldes (Beauftragung 4a)</t>
  </si>
  <si>
    <t>Messungen zur Überprüfung und Sicherung von Fest- und Achspunkten (Beauftragung 4b)</t>
  </si>
  <si>
    <t>Baubegleitende Absteckungen der geometriebestimmenden Bauwerkspunkte nach Lage und Höhe (Beauftragung 4c)</t>
  </si>
  <si>
    <t>Messungen zur Erfassung von Bewegungen und Deformationen des zu erstellenden Objekts an konstruktiv bedeutsamen Punkten (Beauftragung 4d)</t>
  </si>
  <si>
    <t>Baubegleitende Eigenüberwachungsmessungen und deren Dokumentation (Beauftragung 4e)</t>
  </si>
  <si>
    <t>Fortlaufende Bestandserfassung während der Bauausführung als Grundlage für den Bestandplan (Beauftragung 4f)</t>
  </si>
  <si>
    <t>Herstellen von Bestandsplänen (Beauftragung 4m)</t>
  </si>
  <si>
    <t>Leistungsstufe 4 - Leistungsphase 5</t>
  </si>
  <si>
    <t>Kontrollieren der Bauausführung durch stichprobenartige Messungen an Schalungen und entstehenden Bauteilen (Kontrollmessungen) (Beauftragung 5a)</t>
  </si>
  <si>
    <t>Fertigen von Messprotokollen (Beauftragung 5b)</t>
  </si>
  <si>
    <t>Stichprobenartige Bewegungs- und Deformationsmessungen an konstruktiv bedeutsamen Punkten des zu erstellenden Objekts (Beauftragung 5c)</t>
  </si>
  <si>
    <t>Gebäude und Innenräume</t>
  </si>
  <si>
    <t>TGA Anlagengruppe 1</t>
  </si>
  <si>
    <t>TGA Anlagengruppe 2</t>
  </si>
  <si>
    <t>TGA Anlagengruppe 3</t>
  </si>
  <si>
    <t>TGA Anlagengruppe 4</t>
  </si>
  <si>
    <t>TGA Anlagengruppe 5</t>
  </si>
  <si>
    <t>TGA Anlagengruppe 6</t>
  </si>
  <si>
    <t>TGA Anlagengruppe 7</t>
  </si>
  <si>
    <t>TGA Anlagengruppe 8</t>
  </si>
  <si>
    <t xml:space="preserve">Ingenieurbauwerke </t>
  </si>
  <si>
    <t>Satz</t>
  </si>
  <si>
    <t>Besondere Leistungen</t>
  </si>
  <si>
    <t>Gesamtkosten:</t>
  </si>
  <si>
    <t>Tafelwert [€]</t>
  </si>
  <si>
    <t>anrechenbare Kosten [€]</t>
  </si>
  <si>
    <t>Planungsdisziplin</t>
  </si>
  <si>
    <t>Honorarzone [I bis IV bzw. I bis III]</t>
  </si>
  <si>
    <t>Satz ist vom Bieter einzutragen!</t>
  </si>
  <si>
    <t>Grundhonorar ist vom Bieter einzutragen!</t>
  </si>
  <si>
    <t xml:space="preserve"> [€ /netto]</t>
  </si>
  <si>
    <t>1 Mindestsatz</t>
  </si>
  <si>
    <t>2 Mittelsatz</t>
  </si>
  <si>
    <t>3 Höchstsatz</t>
  </si>
  <si>
    <t xml:space="preserve">Name und Anschrift des Bieters </t>
  </si>
  <si>
    <t>Ort:</t>
  </si>
  <si>
    <t>Datum:</t>
  </si>
  <si>
    <t>Tel:</t>
  </si>
  <si>
    <t>Fax:</t>
  </si>
  <si>
    <t>e-mail.:</t>
  </si>
  <si>
    <t>Honorarangebot</t>
  </si>
  <si>
    <t xml:space="preserve">für die Baumaßnahme: </t>
  </si>
  <si>
    <t>Planungsleistung:</t>
  </si>
  <si>
    <t>Vergabe-Nr.:</t>
  </si>
  <si>
    <t>Ich/ wir biete(n) die Ausführung der angefragten Leistung zu den von mir/uns eingesetzten Preisen an.</t>
  </si>
  <si>
    <t>Die Abgabe des Honorarangebotes erfolgt ausschließlich in elektronischer Form auf dem Vergabemarktplatz NRW im Bereich „Angebote“ zum o.g. Submissionstermin.</t>
  </si>
  <si>
    <t>Unterschrift:</t>
  </si>
  <si>
    <t>Bitte reichen Sie das Honorarangebot als PDF-Datei ein.</t>
  </si>
  <si>
    <r>
      <t>Ist bei einem elektronisch übermittelten Angebot in Textform der Name der</t>
    </r>
    <r>
      <rPr>
        <sz val="9"/>
        <color rgb="FFFF0000"/>
        <rFont val="Arial"/>
        <family val="2"/>
      </rPr>
      <t xml:space="preserve"> </t>
    </r>
    <r>
      <rPr>
        <b/>
        <sz val="9"/>
        <color rgb="FFFF0000"/>
        <rFont val="Arial"/>
        <family val="2"/>
      </rPr>
      <t>natürlichen Person, die das Angebot abgibt,</t>
    </r>
    <r>
      <rPr>
        <sz val="9"/>
        <color rgb="FFFF0000"/>
        <rFont val="Arial"/>
        <family val="2"/>
      </rPr>
      <t xml:space="preserve"> </t>
    </r>
    <r>
      <rPr>
        <b/>
        <sz val="9"/>
        <color rgb="FFFF0000"/>
        <rFont val="Arial"/>
        <family val="2"/>
      </rPr>
      <t>nicht angegeben oder wird das Angebot nicht ordnungsgemäß unterschrieben, wird das Angebot ausgeschlossen!</t>
    </r>
  </si>
  <si>
    <t>Zuschlag: [v.H]</t>
  </si>
  <si>
    <t>Abschlag: [v.H]</t>
  </si>
  <si>
    <t>Zuschlag: [€ / netto]</t>
  </si>
  <si>
    <t>Abschlag: [€ / netto]</t>
  </si>
  <si>
    <t>Zwischensumme Honorar: [€ / netto]</t>
  </si>
  <si>
    <t xml:space="preserve">Submissionstermin: </t>
  </si>
  <si>
    <t>AG 1 - 410er-Kostengruppe - Abwasser-, Wasser-, Gasanlagen</t>
  </si>
  <si>
    <t>AG 2 - 420er-Kostengruppe - Wärmeversorgungsanlagen</t>
  </si>
  <si>
    <t>AG 3 - 430er-Kostengruppe - Lufttechnische Anlagen</t>
  </si>
  <si>
    <t>AG 4 - 440er-Kostengruppe - Starkstromanlagen</t>
  </si>
  <si>
    <t>AG 5 - 450er-Kostengruppe - Fernmelde- und Informationst. Anlagen</t>
  </si>
  <si>
    <t>500er-Kostengruppe - Außenanlagen</t>
  </si>
  <si>
    <t>Bundesprachenamt Hürth, Neubau Wachgebäude und Zaun</t>
  </si>
  <si>
    <t>III</t>
  </si>
  <si>
    <t>II</t>
  </si>
  <si>
    <t>I</t>
  </si>
  <si>
    <t>entfällt</t>
  </si>
  <si>
    <t>Beratungsleistung Geotechnik</t>
  </si>
  <si>
    <t>Grundleistungen zum Geotechnischen Bericht gemäß HOAI, Anlage 1, Absatz 1.3.3</t>
  </si>
  <si>
    <t>Geotechnische Beratung zu Gründungselementen, Baugruben- oder Hangsicherungen und Erdbauwerken, Mitwirkung bei der Beratung zur Sicherung von Nachbarbauwerken
Durchführung während der LPH 2 des Objektplaners</t>
  </si>
  <si>
    <t>Aufstellen von geotechnischen Berechnungen zur Standsicherheit oder Gebrauchstauglichkeit, wie zum Beispiel Setzungs-, Grundbruch- und Geländebruchberechnungen</t>
  </si>
  <si>
    <t>Pos.</t>
  </si>
  <si>
    <t>M</t>
  </si>
  <si>
    <t>ME</t>
  </si>
  <si>
    <t>Beschreibung</t>
  </si>
  <si>
    <t>EP/Euro</t>
  </si>
  <si>
    <t>GP/Euro</t>
  </si>
  <si>
    <t>St</t>
  </si>
  <si>
    <t>psch</t>
  </si>
  <si>
    <t>Zusammenstellen der Ergebnisse, Bericht, Übergabe an den AG</t>
  </si>
  <si>
    <t>m</t>
  </si>
  <si>
    <t>Rammkernsondierung (RSK),
Durchmesser 60/50/40 mm, Entnahme von gestörten und ungestörten Proben, Verpackung und Transport der Proben für weitere Untersuchungen</t>
  </si>
  <si>
    <t>Felduntersuchung der Proben zu den Parametern,
z.B., Bodenart, Schichtenaufbau, Verdacht auf Schadstoffbelastung</t>
  </si>
  <si>
    <t>Laboruntersuchung der Proben aus der RSK, zu den Parametern, z.B., Wassergehalt, Dichte, Trockendichte/trockenrohdichte, Porenzahl/Porenanteil, Gesamtporosität, Sättigunggrad, Kornrohdichte</t>
  </si>
  <si>
    <t>Schwere Rammsondierung (RS/DPH), zur Ermittlung von z.B., Lagerungsdichte, Konsistenz, Tragfähigkeit, Schichtenaufbau, Tiefe Tragfaähiger Schichten</t>
  </si>
  <si>
    <t>Aufbau/Abbau/Umsetzen der RSK/RS</t>
  </si>
  <si>
    <t>Höhen- und Lagevermssung der RSK/RS</t>
  </si>
  <si>
    <t>Auswertung der Feld- und Laboruntersuchungen, Dokumenation der Ergebnisse, Zusammenfassen der Ergebnisse in einem Bericht in dreifacher Ausfertigung/einfach digital zur Übergabe an den AG</t>
  </si>
  <si>
    <t>Durchführung von Proctorversuchen zur Ermittlung der Verdichtbarkeit des Bodens</t>
  </si>
  <si>
    <t>Versickerungsversuche an den Versickerungsmulden zur Prüfung der Wasserdurchlässigkeit der hergestellten Sohle</t>
  </si>
  <si>
    <t>Auswertung der Prüfungen Dokumenation der Ergebnisse, Zusammenfassen der Ergebnisse in einem Bericht zu Übergabe an den AG</t>
  </si>
  <si>
    <t>Durchführung von Lastplattendruckversuchen auf den Gründungssohlen zur Überprüfung des geforderten Verdichtungsgrades, Ermittlung der Verformungsmodule</t>
  </si>
  <si>
    <t>Anfahrten einschl. Abfahrten für das Bohrfahrzeug zum Objekt für die Aufschlussarbeiten</t>
  </si>
  <si>
    <t>Anfahrten einschl. Abfahrten zum Objekt für Kontrollprüfungen</t>
  </si>
  <si>
    <t>Menge</t>
  </si>
  <si>
    <t xml:space="preserve"> Geotechnik</t>
  </si>
  <si>
    <t>Schadstoff</t>
  </si>
  <si>
    <t>An- und Abfahrten zum Objekt für die Probeentnahmen</t>
  </si>
  <si>
    <t>Durchführung der Schadstoffuntersuchung, Analytik,
Erstellung Schadstoffkataster, Erstellung Bericht</t>
  </si>
  <si>
    <t>Bestandsaufnahme Baukonstrution, Technische Anlagen und Ausrüstung, Medienleitungen</t>
  </si>
  <si>
    <t>An- und Abfahrten zum Objekt für die Bestandsaufnahme</t>
  </si>
  <si>
    <t>Kernbohrungen Durchmesser bis 100 mm, Bohrtiefe bis 40 cm, senkrecht nach unten zur Ermittlung der Bauteilaufbauten</t>
  </si>
  <si>
    <t>Kernbohrungen Durchmesser bis 100 mm, Bohrtiefe bis 40 cm, waagerecht zur Ermittlung der Bauteilaufbauten</t>
  </si>
  <si>
    <t>h</t>
  </si>
  <si>
    <t>Aufmaßarbeiten durch eine(n) Ingenieur:In</t>
  </si>
  <si>
    <t>Aufmaßarbeiten durch eine(n) Technische(n) Mitrabeiter:In/Zeichner:In</t>
  </si>
  <si>
    <t>Erstellung eines Schadstoffkataster als Grundlage für die weitere Planung für das bestehende Wachgebäude</t>
  </si>
  <si>
    <t>Erstellung eines Berichtes als Grundlage für die weitere Planung für das bestehende Wachgebäude</t>
  </si>
  <si>
    <r>
      <t xml:space="preserve">Probeentnahme von Feststoffen zur Beprobung auf </t>
    </r>
    <r>
      <rPr>
        <b/>
        <sz val="10"/>
        <color indexed="8"/>
        <rFont val="Arial"/>
        <family val="2"/>
      </rPr>
      <t>Asbest</t>
    </r>
    <r>
      <rPr>
        <sz val="10"/>
        <color theme="1"/>
        <rFont val="Arial"/>
        <family val="2"/>
      </rPr>
      <t xml:space="preserve"> im bestehenden Wachgebäude</t>
    </r>
  </si>
  <si>
    <r>
      <t xml:space="preserve">Probeentnahme von Feststoffen zur Beprobung auf </t>
    </r>
    <r>
      <rPr>
        <b/>
        <sz val="10"/>
        <color indexed="8"/>
        <rFont val="Arial"/>
        <family val="2"/>
      </rPr>
      <t>KMF</t>
    </r>
    <r>
      <rPr>
        <sz val="10"/>
        <color theme="1"/>
        <rFont val="Arial"/>
        <family val="2"/>
      </rPr>
      <t xml:space="preserve"> im bestehenden Wachgebäude</t>
    </r>
  </si>
  <si>
    <r>
      <t xml:space="preserve">Probeentnahme von Feststoffen zur Beprobung auf </t>
    </r>
    <r>
      <rPr>
        <b/>
        <sz val="10"/>
        <color indexed="8"/>
        <rFont val="Arial"/>
        <family val="2"/>
      </rPr>
      <t>PAK</t>
    </r>
    <r>
      <rPr>
        <sz val="10"/>
        <color theme="1"/>
        <rFont val="Arial"/>
        <family val="2"/>
      </rPr>
      <t xml:space="preserve"> im bestehenden Wachgebäude</t>
    </r>
  </si>
  <si>
    <r>
      <t xml:space="preserve">Probeentnahme von Feststoffen zur Beprobung auf  </t>
    </r>
    <r>
      <rPr>
        <b/>
        <sz val="10"/>
        <color indexed="8"/>
        <rFont val="Arial"/>
        <family val="2"/>
      </rPr>
      <t>PCB</t>
    </r>
    <r>
      <rPr>
        <sz val="10"/>
        <color theme="1"/>
        <rFont val="Arial"/>
        <family val="2"/>
      </rPr>
      <t xml:space="preserve"> im bestehenden Wachgebäude</t>
    </r>
  </si>
  <si>
    <r>
      <t xml:space="preserve">Analytik von </t>
    </r>
    <r>
      <rPr>
        <b/>
        <sz val="10"/>
        <color indexed="8"/>
        <rFont val="Arial"/>
        <family val="2"/>
      </rPr>
      <t>Asbest</t>
    </r>
    <r>
      <rPr>
        <sz val="10"/>
        <color theme="1"/>
        <rFont val="Arial"/>
        <family val="2"/>
      </rPr>
      <t>-Feststoffproben</t>
    </r>
  </si>
  <si>
    <r>
      <t xml:space="preserve">Feststellung KI-Index von </t>
    </r>
    <r>
      <rPr>
        <b/>
        <sz val="10"/>
        <color indexed="8"/>
        <rFont val="Arial"/>
        <family val="2"/>
      </rPr>
      <t>KMF</t>
    </r>
    <r>
      <rPr>
        <sz val="10"/>
        <color theme="1"/>
        <rFont val="Arial"/>
        <family val="2"/>
      </rPr>
      <t>-Feststoffproben</t>
    </r>
  </si>
  <si>
    <r>
      <t xml:space="preserve">Analytik von </t>
    </r>
    <r>
      <rPr>
        <b/>
        <sz val="10"/>
        <color indexed="8"/>
        <rFont val="Arial"/>
        <family val="2"/>
      </rPr>
      <t>PAK</t>
    </r>
    <r>
      <rPr>
        <sz val="10"/>
        <color theme="1"/>
        <rFont val="Arial"/>
        <family val="2"/>
      </rPr>
      <t>-Feststoffproben</t>
    </r>
  </si>
  <si>
    <r>
      <t xml:space="preserve">Analytik von </t>
    </r>
    <r>
      <rPr>
        <b/>
        <sz val="10"/>
        <color indexed="8"/>
        <rFont val="Arial"/>
        <family val="2"/>
      </rPr>
      <t>PCB</t>
    </r>
    <r>
      <rPr>
        <sz val="10"/>
        <color theme="1"/>
        <rFont val="Arial"/>
        <family val="2"/>
      </rPr>
      <t>-Feststoffproben</t>
    </r>
  </si>
  <si>
    <r>
      <t xml:space="preserve">Analytik von </t>
    </r>
    <r>
      <rPr>
        <b/>
        <sz val="10"/>
        <color indexed="8"/>
        <rFont val="Arial"/>
        <family val="2"/>
      </rPr>
      <t>Asbest</t>
    </r>
    <r>
      <rPr>
        <sz val="10"/>
        <color theme="1"/>
        <rFont val="Arial"/>
        <family val="2"/>
      </rPr>
      <t>-Mischproben aus bis zu 5 Einzelproben</t>
    </r>
  </si>
  <si>
    <r>
      <t xml:space="preserve">Feststellung von KI-Index von </t>
    </r>
    <r>
      <rPr>
        <b/>
        <sz val="10"/>
        <color indexed="8"/>
        <rFont val="Arial"/>
        <family val="2"/>
      </rPr>
      <t>KMF</t>
    </r>
    <r>
      <rPr>
        <sz val="10"/>
        <color theme="1"/>
        <rFont val="Arial"/>
        <family val="2"/>
      </rPr>
      <t>-Mischproben aus bis zu 5 Einzelproben</t>
    </r>
  </si>
  <si>
    <r>
      <t xml:space="preserve">Analytik von </t>
    </r>
    <r>
      <rPr>
        <b/>
        <sz val="10"/>
        <color indexed="8"/>
        <rFont val="Arial"/>
        <family val="2"/>
      </rPr>
      <t>PAK</t>
    </r>
    <r>
      <rPr>
        <sz val="10"/>
        <color theme="1"/>
        <rFont val="Arial"/>
        <family val="2"/>
      </rPr>
      <t>-Mischproben aus bis zu 5 Einzelproben</t>
    </r>
  </si>
  <si>
    <r>
      <t xml:space="preserve">Analytik von </t>
    </r>
    <r>
      <rPr>
        <b/>
        <sz val="10"/>
        <color indexed="8"/>
        <rFont val="Arial"/>
        <family val="2"/>
      </rPr>
      <t>PCB</t>
    </r>
    <r>
      <rPr>
        <sz val="10"/>
        <color theme="1"/>
        <rFont val="Arial"/>
        <family val="2"/>
      </rPr>
      <t>-Mischproben aus bis zu 5 Einzelproben</t>
    </r>
  </si>
  <si>
    <t>Durchführung der Raumluftmessungen, Wischproben, Analytik,
Auswertung der Ergebnisse, Messberichte, Bereitstellen der Ergebnisse Ergebnisse</t>
  </si>
  <si>
    <t>Durchführung der Beprobung und Analytik von Aushubmaterial im Rahmen des Rückbaus</t>
  </si>
  <si>
    <t>Entnahme einer repräsentativen Mischprobe aus dem seitlich gelagerten Haufwerk für die nachfolgende Analytik</t>
  </si>
  <si>
    <t>Durchführung der Beprobung und Analytik von Bauschutt im Rahmen des Rückbaus</t>
  </si>
  <si>
    <t>An- und Abfahrten zum Objekt für die Beprobung von Bauschutt nach LAGA/DepV</t>
  </si>
  <si>
    <t>Entnahme einer repräsentativen Mischprobe aus dem seitlich gelagerten Bauschutt für die nachfolgende Analytik</t>
  </si>
  <si>
    <r>
      <t xml:space="preserve">An- und Abfahrten zum Objekt für die </t>
    </r>
    <r>
      <rPr>
        <b/>
        <sz val="10"/>
        <color indexed="8"/>
        <rFont val="Arial"/>
        <family val="2"/>
      </rPr>
      <t>Asbest</t>
    </r>
    <r>
      <rPr>
        <sz val="10"/>
        <color theme="1"/>
        <rFont val="Arial"/>
        <family val="2"/>
      </rPr>
      <t>-Freimessung Probeentnahmen</t>
    </r>
  </si>
  <si>
    <r>
      <rPr>
        <b/>
        <sz val="10"/>
        <color indexed="8"/>
        <rFont val="Arial"/>
        <family val="2"/>
      </rPr>
      <t>Asbest</t>
    </r>
    <r>
      <rPr>
        <sz val="10"/>
        <color theme="1"/>
        <rFont val="Arial"/>
        <family val="2"/>
      </rPr>
      <t>-Raumluftmessung, vorhalten, einrichten, abbauen eines Messpunktes zur Beurteilung der Restfaserbelastung nach Sanierung, Dokumentation/Lage des Messpunktes im Gebäude</t>
    </r>
  </si>
  <si>
    <r>
      <t xml:space="preserve">Entnahme von Wischproben an repräsentativen Oberflächen zur Beurteilung der </t>
    </r>
    <r>
      <rPr>
        <b/>
        <sz val="10"/>
        <color indexed="8"/>
        <rFont val="Arial"/>
        <family val="2"/>
      </rPr>
      <t>Asbest</t>
    </r>
    <r>
      <rPr>
        <sz val="10"/>
        <color theme="1"/>
        <rFont val="Arial"/>
        <family val="2"/>
      </rPr>
      <t>-Belastung,
Dokumentation/Lage des Messpunktes im Gebäude</t>
    </r>
  </si>
  <si>
    <r>
      <t xml:space="preserve">Auswertung der  </t>
    </r>
    <r>
      <rPr>
        <b/>
        <sz val="10"/>
        <color indexed="8"/>
        <rFont val="Arial"/>
        <family val="2"/>
      </rPr>
      <t>Asbest</t>
    </r>
    <r>
      <rPr>
        <sz val="10"/>
        <color theme="1"/>
        <rFont val="Arial"/>
        <family val="2"/>
      </rPr>
      <t>-Raumluftmessung</t>
    </r>
  </si>
  <si>
    <r>
      <t xml:space="preserve">Auswertung der  </t>
    </r>
    <r>
      <rPr>
        <b/>
        <sz val="10"/>
        <color indexed="8"/>
        <rFont val="Arial"/>
        <family val="2"/>
      </rPr>
      <t>Asbest</t>
    </r>
    <r>
      <rPr>
        <sz val="10"/>
        <color theme="1"/>
        <rFont val="Arial"/>
        <family val="2"/>
      </rPr>
      <t>-Wischproben</t>
    </r>
  </si>
  <si>
    <r>
      <t xml:space="preserve">An- und Abfahrten zum Objekt für die </t>
    </r>
    <r>
      <rPr>
        <b/>
        <sz val="10"/>
        <color indexed="8"/>
        <rFont val="Arial"/>
        <family val="2"/>
      </rPr>
      <t>KMF</t>
    </r>
    <r>
      <rPr>
        <sz val="10"/>
        <color theme="1"/>
        <rFont val="Arial"/>
        <family val="2"/>
      </rPr>
      <t>-Freimessung Probeentnahmen</t>
    </r>
  </si>
  <si>
    <r>
      <rPr>
        <b/>
        <sz val="10"/>
        <color indexed="8"/>
        <rFont val="Arial"/>
        <family val="2"/>
      </rPr>
      <t>KMF</t>
    </r>
    <r>
      <rPr>
        <sz val="10"/>
        <color theme="1"/>
        <rFont val="Arial"/>
        <family val="2"/>
      </rPr>
      <t>-Raumluftmessung, vorhalten, einrichten, abbauen eines Messpunktes zur Beurteilung der Restfaserbelastung nach Sanierung, Dokumentation/Lage des Messpunktes im Gebäude</t>
    </r>
  </si>
  <si>
    <r>
      <t xml:space="preserve">Entnahme von Wischproben an repräsentativen Oberflächen zur Beurteilung der </t>
    </r>
    <r>
      <rPr>
        <b/>
        <sz val="10"/>
        <color indexed="8"/>
        <rFont val="Arial"/>
        <family val="2"/>
      </rPr>
      <t>KMF</t>
    </r>
    <r>
      <rPr>
        <sz val="10"/>
        <color theme="1"/>
        <rFont val="Arial"/>
        <family val="2"/>
      </rPr>
      <t>-Belastung,
Dokumentation/Lage des Messpunktes im Gebäude</t>
    </r>
  </si>
  <si>
    <r>
      <t xml:space="preserve">Auswertung der  </t>
    </r>
    <r>
      <rPr>
        <b/>
        <sz val="10"/>
        <color indexed="8"/>
        <rFont val="Arial"/>
        <family val="2"/>
      </rPr>
      <t>KMF</t>
    </r>
    <r>
      <rPr>
        <sz val="10"/>
        <color theme="1"/>
        <rFont val="Arial"/>
        <family val="2"/>
      </rPr>
      <t>-Raumluftmessung</t>
    </r>
  </si>
  <si>
    <r>
      <t xml:space="preserve">Auswertung der  </t>
    </r>
    <r>
      <rPr>
        <b/>
        <sz val="10"/>
        <color indexed="8"/>
        <rFont val="Arial"/>
        <family val="2"/>
      </rPr>
      <t>KMF</t>
    </r>
    <r>
      <rPr>
        <sz val="10"/>
        <color theme="1"/>
        <rFont val="Arial"/>
        <family val="2"/>
      </rPr>
      <t>-Wischproben</t>
    </r>
  </si>
  <si>
    <r>
      <rPr>
        <b/>
        <sz val="10"/>
        <color indexed="8"/>
        <rFont val="Arial"/>
        <family val="2"/>
      </rPr>
      <t>KMF</t>
    </r>
    <r>
      <rPr>
        <sz val="10"/>
        <color theme="1"/>
        <rFont val="Arial"/>
        <family val="2"/>
      </rPr>
      <t>, Zusammenstellen der Ergebnisse, Bericht, Übergabe an den AG</t>
    </r>
  </si>
  <si>
    <r>
      <t xml:space="preserve">An- und Abfahrten zum Objekt für die </t>
    </r>
    <r>
      <rPr>
        <b/>
        <sz val="10"/>
        <color indexed="8"/>
        <rFont val="Arial"/>
        <family val="2"/>
      </rPr>
      <t>PAK</t>
    </r>
    <r>
      <rPr>
        <sz val="10"/>
        <color theme="1"/>
        <rFont val="Arial"/>
        <family val="2"/>
      </rPr>
      <t>-Freimessung Probeentnahmen</t>
    </r>
  </si>
  <si>
    <r>
      <rPr>
        <b/>
        <sz val="10"/>
        <color indexed="8"/>
        <rFont val="Arial"/>
        <family val="2"/>
      </rPr>
      <t>PAK</t>
    </r>
    <r>
      <rPr>
        <sz val="10"/>
        <color theme="1"/>
        <rFont val="Arial"/>
        <family val="2"/>
      </rPr>
      <t>-Raumluftmessung, vorhalten, einrichten, abbauen eines Messpunktes zur Beurteilung der Restfaserbelastung nach Sanierung, Dokumentation/Lage des Messpunktes im Gebäude</t>
    </r>
  </si>
  <si>
    <r>
      <t xml:space="preserve">Entnahme von Wischproben an repräsentativen Oberflächen zur Beurteilung der </t>
    </r>
    <r>
      <rPr>
        <b/>
        <sz val="10"/>
        <color indexed="8"/>
        <rFont val="Arial"/>
        <family val="2"/>
      </rPr>
      <t>PAK</t>
    </r>
    <r>
      <rPr>
        <sz val="10"/>
        <color theme="1"/>
        <rFont val="Arial"/>
        <family val="2"/>
      </rPr>
      <t>-Belastung,
Dokumentation/Lage des Messpunktes im Gebäude</t>
    </r>
  </si>
  <si>
    <r>
      <t xml:space="preserve">Auswertung der  </t>
    </r>
    <r>
      <rPr>
        <b/>
        <sz val="10"/>
        <color indexed="8"/>
        <rFont val="Arial"/>
        <family val="2"/>
      </rPr>
      <t>PAK</t>
    </r>
    <r>
      <rPr>
        <sz val="10"/>
        <color theme="1"/>
        <rFont val="Arial"/>
        <family val="2"/>
      </rPr>
      <t>-Raumluftmessung</t>
    </r>
  </si>
  <si>
    <r>
      <t xml:space="preserve">Auswertung der  </t>
    </r>
    <r>
      <rPr>
        <b/>
        <sz val="10"/>
        <color indexed="8"/>
        <rFont val="Arial"/>
        <family val="2"/>
      </rPr>
      <t>PAK</t>
    </r>
    <r>
      <rPr>
        <sz val="10"/>
        <color theme="1"/>
        <rFont val="Arial"/>
        <family val="2"/>
      </rPr>
      <t>-Wischproben</t>
    </r>
  </si>
  <si>
    <r>
      <rPr>
        <b/>
        <sz val="10"/>
        <color indexed="8"/>
        <rFont val="Arial"/>
        <family val="2"/>
      </rPr>
      <t>PAK</t>
    </r>
    <r>
      <rPr>
        <sz val="10"/>
        <color theme="1"/>
        <rFont val="Arial"/>
        <family val="2"/>
      </rPr>
      <t>, Zusammenstellen der Ergebnisse, Bericht, Übergabe an den AG</t>
    </r>
  </si>
  <si>
    <r>
      <t xml:space="preserve">An- und Abfahrten zum Objekt für die </t>
    </r>
    <r>
      <rPr>
        <b/>
        <sz val="10"/>
        <color indexed="8"/>
        <rFont val="Arial"/>
        <family val="2"/>
      </rPr>
      <t>PCB</t>
    </r>
    <r>
      <rPr>
        <sz val="10"/>
        <color theme="1"/>
        <rFont val="Arial"/>
        <family val="2"/>
      </rPr>
      <t>-Freimessung Probeentnahmen</t>
    </r>
  </si>
  <si>
    <r>
      <rPr>
        <b/>
        <sz val="10"/>
        <color indexed="8"/>
        <rFont val="Arial"/>
        <family val="2"/>
      </rPr>
      <t>PCB</t>
    </r>
    <r>
      <rPr>
        <sz val="10"/>
        <color theme="1"/>
        <rFont val="Arial"/>
        <family val="2"/>
      </rPr>
      <t>-Raumluftmessung, vorhalten, einrichten, abbauen eines Messpunktes zur Beurteilung der Restfaserbelastung nach Sanierung, Dokumentation/Lage des Messpunktes im Gebäude</t>
    </r>
  </si>
  <si>
    <r>
      <t xml:space="preserve">Entnahme von Wischproben an repräsentativen Oberflächen zur Beurteilung der </t>
    </r>
    <r>
      <rPr>
        <b/>
        <sz val="10"/>
        <color indexed="8"/>
        <rFont val="Arial"/>
        <family val="2"/>
      </rPr>
      <t>PCB</t>
    </r>
    <r>
      <rPr>
        <sz val="10"/>
        <color theme="1"/>
        <rFont val="Arial"/>
        <family val="2"/>
      </rPr>
      <t>-Belastung,
Dokumentation/Lage des Messpunktes im Gebäude</t>
    </r>
  </si>
  <si>
    <r>
      <t xml:space="preserve">Auswertung der  </t>
    </r>
    <r>
      <rPr>
        <b/>
        <sz val="10"/>
        <color indexed="8"/>
        <rFont val="Arial"/>
        <family val="2"/>
      </rPr>
      <t>PCB</t>
    </r>
    <r>
      <rPr>
        <sz val="10"/>
        <color theme="1"/>
        <rFont val="Arial"/>
        <family val="2"/>
      </rPr>
      <t>-Raumluftmessung</t>
    </r>
  </si>
  <si>
    <r>
      <t xml:space="preserve">Auswertung der  </t>
    </r>
    <r>
      <rPr>
        <b/>
        <sz val="10"/>
        <color indexed="8"/>
        <rFont val="Arial"/>
        <family val="2"/>
      </rPr>
      <t>PCB</t>
    </r>
    <r>
      <rPr>
        <sz val="10"/>
        <color theme="1"/>
        <rFont val="Arial"/>
        <family val="2"/>
      </rPr>
      <t>-Wischproben</t>
    </r>
  </si>
  <si>
    <r>
      <rPr>
        <b/>
        <sz val="10"/>
        <color indexed="8"/>
        <rFont val="Arial"/>
        <family val="2"/>
      </rPr>
      <t>PCB</t>
    </r>
    <r>
      <rPr>
        <sz val="10"/>
        <color theme="1"/>
        <rFont val="Arial"/>
        <family val="2"/>
      </rPr>
      <t>, Zusammenstellen der Ergebnisse, Bericht, Übergabe an den AG</t>
    </r>
  </si>
  <si>
    <r>
      <t xml:space="preserve">Erstellung eines Abschlussberichtes die Gebäude </t>
    </r>
    <r>
      <rPr>
        <b/>
        <sz val="10"/>
        <color indexed="8"/>
        <rFont val="Arial"/>
        <family val="2"/>
      </rPr>
      <t>T17</t>
    </r>
    <r>
      <rPr>
        <sz val="10"/>
        <color theme="1"/>
        <rFont val="Arial"/>
        <family val="2"/>
      </rPr>
      <t xml:space="preserve"> und </t>
    </r>
    <r>
      <rPr>
        <b/>
        <sz val="10"/>
        <color indexed="8"/>
        <rFont val="Arial"/>
        <family val="2"/>
      </rPr>
      <t>T18</t>
    </r>
    <r>
      <rPr>
        <sz val="10"/>
        <color theme="1"/>
        <rFont val="Arial"/>
        <family val="2"/>
      </rPr>
      <t>, Übergabe an den AG</t>
    </r>
  </si>
  <si>
    <r>
      <t xml:space="preserve">Analytik des Aushubmaterials, im Feststoff/Eluat auf die </t>
    </r>
    <r>
      <rPr>
        <b/>
        <sz val="10"/>
        <color indexed="8"/>
        <rFont val="Arial"/>
        <family val="2"/>
      </rPr>
      <t>Algemeinen Parameter</t>
    </r>
    <r>
      <rPr>
        <sz val="10"/>
        <color theme="1"/>
        <rFont val="Arial"/>
        <family val="2"/>
      </rPr>
      <t xml:space="preserve"> (z.B.,Trockenrückstand, Glühverlust, pH-Wert, Leitfähigkeit, Korngrößenverteilung, Stickstoff- und Carbonatgehalt, Ammonium, Chlorid, Nitrat, Sufat)</t>
    </r>
  </si>
  <si>
    <r>
      <t>Analytik des Aushubmaterials, im Feststoff/Eluat auf den Parameter</t>
    </r>
    <r>
      <rPr>
        <b/>
        <sz val="10"/>
        <color indexed="8"/>
        <rFont val="Arial"/>
        <family val="2"/>
      </rPr>
      <t xml:space="preserve"> Anorganische Stoffe/Metalle und Metalloide</t>
    </r>
    <r>
      <rPr>
        <sz val="10"/>
        <color theme="1"/>
        <rFont val="Arial"/>
        <family val="2"/>
      </rPr>
      <t xml:space="preserve"> (z.B., As, Pb, Cd, Cr, Cu, Ni, Hg, Co) und </t>
    </r>
    <r>
      <rPr>
        <b/>
        <sz val="10"/>
        <color indexed="8"/>
        <rFont val="Arial"/>
        <family val="2"/>
      </rPr>
      <t>Asbest</t>
    </r>
  </si>
  <si>
    <r>
      <t xml:space="preserve">Analytik des Aushubmaterials, im Feststoff/Eluat auf den Parameter </t>
    </r>
    <r>
      <rPr>
        <b/>
        <sz val="10"/>
        <color indexed="8"/>
        <rFont val="Arial"/>
        <family val="2"/>
      </rPr>
      <t xml:space="preserve">Organische Stoffe </t>
    </r>
    <r>
      <rPr>
        <sz val="10"/>
        <color theme="1"/>
        <rFont val="Arial"/>
        <family val="2"/>
      </rPr>
      <t xml:space="preserve">(z.B., PAK, PCB, </t>
    </r>
    <r>
      <rPr>
        <b/>
        <sz val="10"/>
        <color indexed="8"/>
        <rFont val="Arial"/>
        <family val="2"/>
      </rPr>
      <t>PFAS</t>
    </r>
    <r>
      <rPr>
        <sz val="10"/>
        <color theme="1"/>
        <rFont val="Arial"/>
        <family val="2"/>
      </rPr>
      <t>, MKW, TOC, LHKW)</t>
    </r>
  </si>
  <si>
    <r>
      <t xml:space="preserve">Auswertung der Anaytiken, Zusammenstellen der Ergebnisse, Berichterstellung für die Gebäude </t>
    </r>
    <r>
      <rPr>
        <b/>
        <sz val="10"/>
        <color indexed="8"/>
        <rFont val="Arial"/>
        <family val="2"/>
      </rPr>
      <t>T17</t>
    </r>
    <r>
      <rPr>
        <sz val="10"/>
        <color theme="1"/>
        <rFont val="Arial"/>
        <family val="2"/>
      </rPr>
      <t xml:space="preserve"> und </t>
    </r>
    <r>
      <rPr>
        <b/>
        <sz val="10"/>
        <color indexed="8"/>
        <rFont val="Arial"/>
        <family val="2"/>
      </rPr>
      <t>T18</t>
    </r>
    <r>
      <rPr>
        <sz val="10"/>
        <color theme="1"/>
        <rFont val="Arial"/>
        <family val="2"/>
      </rPr>
      <t xml:space="preserve"> und Übergabe an den AG</t>
    </r>
  </si>
  <si>
    <r>
      <t xml:space="preserve">Analytik des Bauschutts, im Feststoff/Eluat auf die </t>
    </r>
    <r>
      <rPr>
        <b/>
        <sz val="10"/>
        <color indexed="8"/>
        <rFont val="Arial"/>
        <family val="2"/>
      </rPr>
      <t>Algemeinen Parameter</t>
    </r>
    <r>
      <rPr>
        <sz val="10"/>
        <color theme="1"/>
        <rFont val="Arial"/>
        <family val="2"/>
      </rPr>
      <t xml:space="preserve"> (z.B., Glühverlust, pH-Wert, Leitfähigkeit, Korngrößenverteilung)</t>
    </r>
  </si>
  <si>
    <r>
      <t xml:space="preserve">Analytik des Bauschutts, im Feststoff/Eluat auf den Parameter </t>
    </r>
    <r>
      <rPr>
        <b/>
        <sz val="10"/>
        <color indexed="8"/>
        <rFont val="Arial"/>
        <family val="2"/>
      </rPr>
      <t>Anorganische Stoffe/Metalle und Metalloide</t>
    </r>
    <r>
      <rPr>
        <sz val="10"/>
        <color theme="1"/>
        <rFont val="Arial"/>
        <family val="2"/>
      </rPr>
      <t xml:space="preserve"> (z.B., As, Pb, Cd, Cr, Cu, Ni, Hg, Co) und </t>
    </r>
    <r>
      <rPr>
        <b/>
        <sz val="10"/>
        <color indexed="8"/>
        <rFont val="Arial"/>
        <family val="2"/>
      </rPr>
      <t>Asbest</t>
    </r>
  </si>
  <si>
    <r>
      <t xml:space="preserve">Analytik desBauschutts, im Feststoff/Eluat auf den Parameter </t>
    </r>
    <r>
      <rPr>
        <b/>
        <sz val="10"/>
        <color indexed="8"/>
        <rFont val="Arial"/>
        <family val="2"/>
      </rPr>
      <t xml:space="preserve">Organische Stoffe </t>
    </r>
    <r>
      <rPr>
        <sz val="10"/>
        <color theme="1"/>
        <rFont val="Arial"/>
        <family val="2"/>
      </rPr>
      <t xml:space="preserve">(z.B., PAK, PCB, </t>
    </r>
    <r>
      <rPr>
        <b/>
        <sz val="10"/>
        <color indexed="8"/>
        <rFont val="Arial"/>
        <family val="2"/>
      </rPr>
      <t>PFAS</t>
    </r>
    <r>
      <rPr>
        <sz val="10"/>
        <color theme="1"/>
        <rFont val="Arial"/>
        <family val="2"/>
      </rPr>
      <t>, MKW, TOC, LHKW)</t>
    </r>
  </si>
  <si>
    <t>Summe Leistungsstufe 1 - Leistungen auf Nachweis:</t>
  </si>
  <si>
    <t>Leistungsstufe 1 - Leistungen auf Nachweis</t>
  </si>
  <si>
    <t>b) Klären, inwieweit besondere Fachplaner einzubeziehen sind, und Festlegen der Aufgabenverteilung</t>
  </si>
  <si>
    <t>a) Klären der Aufgabensteilung und des Planungsumfangs</t>
  </si>
  <si>
    <t>a) Feststellen einschlägiger Rechtsgrundlagen und der wesentlichen materiell-rechtlichen Anforderungen aufgrund der Art, Nutzung, Bauweise, Größe, Nachbarschaft und des gestalterischen Konzeptes sowie eventuell beanspruchte Abweichungen von baurechtlichen Vorschriften</t>
  </si>
  <si>
    <t>b) Erarbeiten der Grundzüge des Brandschutzkonzeptes einschließlich Möglichkeiten beim abwehrenden Brandschutz und Grundlagen für anlagentechnische Maßnahmen</t>
  </si>
  <si>
    <t>c) Erstellen von Brandschutzskizzen zur Visualisierung der baulichen Maßnahmen und des anlagentechnischen Konzepts</t>
  </si>
  <si>
    <t>d) Stichpunkthaftes Zusammenstellen der Vorplanungsergebnisse</t>
  </si>
  <si>
    <t>a) Erarbeiten des Brandschutzkonzeptes ggf. unter Berücksichtigung der Wechselwirkung zwischen den baulichen und anlagentechnischen Maßnahmen</t>
  </si>
  <si>
    <t>b) Konkretisieren von allen objektspezifischen Brandschutzanforderungen</t>
  </si>
  <si>
    <t>c) Mitwirkung bei Abstimmungen mit Behörden, Abstimmung mit Brandschutzdienststellen und/oder Feuerwehr</t>
  </si>
  <si>
    <t>d) Zusammenstellen wesentlicher Inhalte als Entwurf des textlichen Erläuterungsberichtes zum Stand der Entwurfsplanung</t>
  </si>
  <si>
    <t xml:space="preserve">Leistungsstufe 1 - Leistungsphase </t>
  </si>
  <si>
    <t>b) Erstellen von Brandschutzplänen als Visualisierung der baulichen Brandschutzmaßnahmen und des anlagentechnischen Konzepts</t>
  </si>
  <si>
    <t>c) Begründen von Abweichungen</t>
  </si>
  <si>
    <t>d) Zusammenstellen der vorgenannten Unterlagen</t>
  </si>
  <si>
    <t>g) Zusammenstellen der Ergebnisse</t>
  </si>
  <si>
    <t>f) Prüfen, inwieweit zusätzliche genehmigungspflichtige Sachverhalte entstanden sind</t>
  </si>
  <si>
    <t>e) Mitwirken bei Feststellung der Eignung vorgelegter Verwendbarkeitsnachweise für die Einbausituation</t>
  </si>
  <si>
    <t>d) Mitwirken an der Koordination der Fachplanung an brandschutzrelevanten Schnittstellen</t>
  </si>
  <si>
    <t>c) Erstellen einer Brandfallsteuertabelle</t>
  </si>
  <si>
    <t>b) Beraten bei Anfragen der Objekt- und Fachplaner hinsichtlich der integrierten brandschutztechnischen Fachleistung bis zur ausführungsreifen Lösung auf Basis des genehmigten Brandschutzkonzepts einschließlich der Auflagen aus der Genehmigung</t>
  </si>
  <si>
    <t>a) Prüfen der Baugenehmigung auf einen ggf. gebotenen Widerspruch bezogen auf das Brandschutzkonzept</t>
  </si>
  <si>
    <t>a) Prüfen der Ausführung des Objektes auf prinzipielle Übereinstimmung mit dem genehmigten Brandschutzkonzept einschließlich der Auflagen aus der Genehmigung an bis zu drei Begehungseinheiten</t>
  </si>
  <si>
    <t>b) Kontrolle der vorgelegten Verwendbarkeitsnachweise und Bescheinigungen zum baulichen Brandschutz</t>
  </si>
  <si>
    <t>c) Prüfen der Plausibilität der Sachverständigenbescheinigungen oder Sachkundigenbestätigungen für die brandschutzrelevanten Anlagen auf Schnittstellen</t>
  </si>
  <si>
    <t>d) Mitwirken bei der Vorbereitung von behördlichen Prüfungen/Begehungen und Teilnahme daran</t>
  </si>
  <si>
    <t>e) Erstellen eines Statusberichts einschließlich Bewerten der Möglichkeiten für die Inbetriebnahme</t>
  </si>
  <si>
    <t>Honorarangebot zum Vertrag</t>
  </si>
  <si>
    <t>Projektbezeichnung: BSprA Hürth / Neubau Wache und Zaun</t>
  </si>
  <si>
    <t>Beratungsleistung Rückbau</t>
  </si>
  <si>
    <t>Dürchführung von Aufschlussarbeiten und deren Überwachung, Durchführung von Feld- und Laboruntersuchungen</t>
  </si>
  <si>
    <t>Durchführung von Probebelastungen und Versickerungsversuchen sowie fachtechnisches Betreuen und Auswerten während der Bauausführung</t>
  </si>
  <si>
    <t>Summe Titel 1</t>
  </si>
  <si>
    <t>Summe Titel 2</t>
  </si>
  <si>
    <t>Summe Titel 3</t>
  </si>
  <si>
    <t>Summe Titel 4</t>
  </si>
  <si>
    <t>Summe Titel 5</t>
  </si>
  <si>
    <t>Bauakustik</t>
  </si>
  <si>
    <t>Geotechnik</t>
  </si>
  <si>
    <t>Rückbau</t>
  </si>
  <si>
    <t>Die Preisermittlung schließt ab mit der Gesamtsumme (Brutto):</t>
  </si>
  <si>
    <t>Nachweise zum konstruktiven Brandschutz, soweit erforderlich unter Berücksichtigung der Temperatur (Heißbemessung) (Beauftragung 4g)</t>
  </si>
  <si>
    <t>Grundlagenermittlung und Erkundungskonzept
– Klären der Aufgabenstellung, Ermitteln der Baugrund- und Grundwasserverhältnisse auf Basis vorhandener Unterlagen
– Festlegen und Darstellen der erforderlichen Baugrunderkundungen</t>
  </si>
  <si>
    <t>Beschreiben der Baugrund- und Grundwasserverhältnisse
– Auswerten und Darstellen der Baugrunderkundungen sowie der Labor- und Felduntersuchungen
– Abschätzen des Schwankungsbereichs von Wasserständen und/oder Druckhöhen im Boden
– Klassifizieren des Baugrunds und Festlegen der Baugrundkennwerte</t>
  </si>
  <si>
    <t>Beurteilung der Baugrund- und Grundwasserverhältnisse, Empfehlungen, Hinweise, Angaben zur Bemessung der Gründung
– Beurteilung des Baugrunds
– Empfehlung für die Gründung mit Angabe der geotechnischen Bemessungsparameter (zum Beispiel Angaben zur Bemessung einer Flächen- oder Pfahlgründung)
– Angabe der zu erwartenden Setzungen für die vom Tragwerksplaner im Rahmen der Entwurfsplanung nach § 49 zu erbringenden Grundleistungen
– Hinweise zur Herstellung und Trockenhaltung der Baugrube und des Bauwerks sowie Angaben zur Auswirkung der Baumaßnahme auf Nachbarbauwerke
– Allgemeine Angaben zum Erdbau
– Angaben zur geotechnischen Eignung von Aushubmaterial zur Wiederverwendung bei der betreffenden Baumaßnahme sowie Hinweise zur Bauausführung</t>
  </si>
  <si>
    <t>Geotechnische Freigaben (zum Beispiel Abnahme von Gründungssohlen, Beurteilung von geotechnischen Eigenschaften des Aushubmaterials oder angeliefertem Fremdmaterial)</t>
  </si>
  <si>
    <t>Übertrag der Gesamtvergütung netto aus dem Arbeitsblatt "Verrechnungssätze Geotechnik", Titel 1 "Dürchführung von Aufschlussarbeiten und deren Überwachung, Durchführung von Feld- und Laboruntersuchungen"
Vergütung nach tatsächlichem Aufwand zum Nachweis</t>
  </si>
  <si>
    <t>Übertrag der Gesamtvergütung netto aus dem Arbeitsblatt "Verrechnungssätze Geotechnik", Titel 2 "Durchführung von Probebelastungen und Versickerungsversuchen sowie fachtechnisches Betreuen und Auswerten während der Bauausführung"
Vergütung nach tatsächlichem Aufwand zum Nachweis</t>
  </si>
  <si>
    <t>c) Zusammenstellen der Ergebnisse</t>
  </si>
  <si>
    <t>e) Überprüfen von Bauvorlagen auf zutreffende Umsetzung der Brandschutzplanung und auf Übereinstimmung mit dem Erläuterungsbericht</t>
  </si>
  <si>
    <t>f) Überprüfung der Bauvorlagen zur Lüftungsplanung auf die zutreffende Umsetzung der Brandschutzplanung und auf Übereinstimmung mit dem Erläuterungsbericht</t>
  </si>
  <si>
    <t>g) Fortschreiben des prinzipiell genehmigungsfähigen Brandschutzkonzeptes um die Ergebnisse der Vorprüfung der Bauaufsichtsbehörden oder Forderungen des Prüfsachverständigen/Prüfingenieurs</t>
  </si>
  <si>
    <t>k) Mitwirken bei dem Erstellen des Brandmelde- und Alarmierungskonzepts</t>
  </si>
  <si>
    <t>l) Mitwirken bei dem Erstellen einer gewerkeübergreifenden Brandschutzmatrix</t>
  </si>
  <si>
    <t>f) Fachbauleitung Brandschutz als systematisch-stichprobenartige und ggf. zerstörende Kontrolle von baulichen Brandschutzmaßnahmen</t>
  </si>
  <si>
    <t>h) Mitwirken bei der fachtechnischen Abnahme von Sonderbauteilen, Anlagen und Einrichtungen zur Feststellung von Mängeln</t>
  </si>
  <si>
    <t>l) Mitwirkung bei der gewerbeübergreifenden Dokumentation der brandschutztechnischen Einbauten</t>
  </si>
  <si>
    <t>m) Mitwirken bei der Erstellung der Brandschutzordnung für die Baustelle</t>
  </si>
  <si>
    <t>a) Klärung der Aufgabenstellung und des Leistungsumfangs für den Totalrückbau</t>
  </si>
  <si>
    <t>b) Ortsbesichtigung</t>
  </si>
  <si>
    <t>c) Beraten zum gesamten Leistungs- und Untersuchungsbedarf</t>
  </si>
  <si>
    <t>d) Formulieren der Entscheidungshilfen für die Auswahl anderer an der Planung fachlich Beteiligter und Behörden</t>
  </si>
  <si>
    <t>e) Zusammenstellen und Prüfung der relevanten Rechtsvorschriften, Zusammenfassen, Erläutern und Dokumentieren der Ergebnisse</t>
  </si>
  <si>
    <t>a) Analysieren der Grundlagen, Abstimmen der Leistungen mit den anderen an der Planung fachlich Beteiligten</t>
  </si>
  <si>
    <t>b) Abstimmen der Zielvorstellungen, Prüfung der Machbarkeit und Risiken (Schadstofffreisetzung, Statik, Zugänglichkeit)</t>
  </si>
  <si>
    <t>c) Erarbeiten der Vorplanung, Erstellung eines Grobkonzeptes für die Rückbauverfahren, Materialtrennung und Abfallentsorgung unter Berücksichtigung der Verwertungs- und Entsorgungswege
Entwicklung von Varianten von Varainten für den Rückbau unter der Berücksichtigung technischer, ökologischer und wirtschaftlicher Kriterien</t>
  </si>
  <si>
    <t>d) Klären und Erläutern der wesentlichen Zusammenhänge, Vorgaben und Bedingungen unter Verwendung des Musters 7 RBBau</t>
  </si>
  <si>
    <t xml:space="preserve">e) Mitwirkung bei der Abstimmung mit Behörden und Führen von Abstimmungen mit den anderen an der Planung fachlich Beteiligten </t>
  </si>
  <si>
    <t>f) Kostenschätzung nach DIN 276 mindestens gegliedert in die erste Ebene der Kostenschätzung unter Verwendung des Musters 6 RBBau</t>
  </si>
  <si>
    <t>g) Erstellen eines Terminplanes mit den wesentlichen Vorgängen des Planungs- und Rückbauablaufs</t>
  </si>
  <si>
    <t>h) Zusammenfassen, Erläutern und Dokumentieren der Ergebnisse</t>
  </si>
  <si>
    <t>a) Erarbeiten der Entwurfsplanung unter weiterer Berücksichtigung der wesentlichen Zusammenhänge
Planung der Rückbauabläufe und Organisation der Baustelle, Planung der erforderlichen Schutzmaßnahmen (Umwelt, Sicherheit, Nachbarschaft)
Fortschreiben der Planung für Rückbauverfahren, 
Erstellung eines Abfallentsorungskonzeptes unter Berücksichtigung von Materialtrennung und der Verwertungs- und Entsorgungswege</t>
  </si>
  <si>
    <t>b) Bereitstellen der Ergebnisse als Grundlage für die anderen an der Planung fachlich Beteiligten</t>
  </si>
  <si>
    <t>c) Erstellen des Erläuterungsberichtes unter Verwendung des Muster 7 RBBau</t>
  </si>
  <si>
    <t>d) Mitwirken bei Verhandlungen über die Genehmigungsfähigkeit</t>
  </si>
  <si>
    <t>e) Kostenberechnung nach DIN 276 mindestens gegliedert in die zweite Ebene der Kostengliederung unter Verwendung des Musters 6 RBBau</t>
  </si>
  <si>
    <t>f) Fortschreiben des Terminplanes</t>
  </si>
  <si>
    <t>g) Zusammenfassen, Eräutern und Dokumentieren der Ergebnisse;
Zusammenfassen der Ergebnisse zur Entwurfsunterlage-Bau</t>
  </si>
  <si>
    <t>a) Erarbeiten und Zusammenstellen der Vorlagen und Nachweise (z.B. Abbruchgenehmigung, Umweltauflagen, Entsorgungskonzept, Abfallschlüssel, u.a.) für öffentlich-rechtliche Genehmigungen oder Zustimmungen einschließlich der Anträge auf Ausnahmen und Befreiungen, sowie notwendiger Verhandlungen mit Behörden unter Verwendung der Beiträge anderer an der Planung fachlich Beteiligter
Übergeben der Unterlagen in 4-facher und digtal</t>
  </si>
  <si>
    <t>b) Mitwirken bei Einreichen der Vorlagen einschließlich der notwendigen Verhandlungen mit den Behörden</t>
  </si>
  <si>
    <t>c) Ergänzen und Anpassen der Planungsunterlagen und Beschreibungen</t>
  </si>
  <si>
    <t xml:space="preserve">a) Erarbeiten der Ausführungsplanung mit allen für die Ausführung notwendigen Einzelangaben, Erstellen von Arbeitsanweisungen, Planung der erforderlichen Schutzmaßnahmen (Umwelt, Sicherheit, Nachbarschaft), Planung der Baustellenorganisation und Logistik, </t>
  </si>
  <si>
    <t>b) Fortschreibung der Planung der Rückbauabläufe und Organisation der Baustelle, Planung der erforderlichen Schutzmaßnahmen (Umwelt, Sicherheit, Nachbarschaft)
Fortschreiben der Planung für Rückbauverfahren,  Abfallentsorungskonzept, Verwertungs- und Entsorgungswege</t>
  </si>
  <si>
    <t>d) Fortschreiben des Terminplanes</t>
  </si>
  <si>
    <t>e) Fortschreibung der Ausführungsplanung auf den Stand der Ausschreibungsergebnisse der Unternehmen</t>
  </si>
  <si>
    <t>a) Aufstellen von Leistungsbeschreibungen mit Leistungsverzeichnissen unter der Beachtung der Allgemeinen Richtlinien "Vergabeverfahren des Vergabe- und Vertragshandbuchs für die Baumaßnahmen des Bundes" und unter der Verwendung der Standardleistungsbücher für das Bauwesen Mengen auf der Grundlage der Ausführungsplanung</t>
  </si>
  <si>
    <t>c) Ermitteln der Kosten auf der Grundlage vom Planer bepreister Leistungsverzeichnisse</t>
  </si>
  <si>
    <t>a) Prüfen und Werten der Angebote (technische und Wirtschaftliche Prüfung, rechnersiche Prüfung erfolgt durch den Auftraggeber), Prüfen und Werten der Angebote zusätzlicher und geänderter Leistungen der ausführenden Unternehmen und Angemessenheit der Preise</t>
  </si>
  <si>
    <t>b) Teilnehmen an und Auswerten von Aufklärungsgesprächen mit den Bietern</t>
  </si>
  <si>
    <t>c) Erstellen von Vergabevorschlägen unter Verwendung der VHB-Muster, Dokumentation des Vergabeverfahrens</t>
  </si>
  <si>
    <t>d) Mitwirken bei der Auftragserteilung</t>
  </si>
  <si>
    <t>a) Überwachen des Rückbaus auf Übereinstimmung mit den öffentlich-rechtlichen Genehmigungen und Zustimmungen, den Vertägen mit den ausführenden Unternehmen, den Ausführungsunterlagen, den einschlägigen Vorschriften sowie den allgemein anerkannten Regeln der Technik</t>
  </si>
  <si>
    <t>b) Koordinieren der an der Objektüberwachung fachlich Beteiligten</t>
  </si>
  <si>
    <t>c) Fortschreiben und Überwachen eines Terminplanes</t>
  </si>
  <si>
    <t>d) Dokumentation des Rückbauablaufs, Führen des Bautagebuchs gemäß der Richtlinie zu Führen des Bautagebuchs (VHB), Fotodokumentation des Rückbauablaufs</t>
  </si>
  <si>
    <t>e) Gemeinsames Aufmaß mit den ausführenden Unternehmen jeweils nach Baufortschritt unabhängig von Rechnungseingängen</t>
  </si>
  <si>
    <t>f) Rechnungsprüfung gemäß § 10 Nummer 10.1.7 einschließlich Prüfen der Aufmaße, Entsorgungsnachweise ausführenden Unternehmen, sowie Prüfen von Nachträgen der ausführenden Unternehmen gemäß dem Leitfaden für die Vergütung von Nachträgen</t>
  </si>
  <si>
    <t>g) Kostenfeststellung mindestens in die dritte Ebene der Kostengliederung unter Verwendung des Musters 6 RBBau</t>
  </si>
  <si>
    <t>h) Organisation der Abnahme der Rückbauleistung und Feststellung gemäß VOB/B nach Rückbaufortschritt, zeitnah nach Fertigstellung der jeweiligen Teilleistung, sowie Teilnahme daran,
Festellung von Mängeln, Abnahmempfehlung für den Auftraggegeber, Erstellen des Abnahmeprotokolle gemäß VHB sowie der sonstigen Feststellungsvorschriften</t>
  </si>
  <si>
    <t>i) Systematische Zusammenstellung der Dokumentation, Darstellung des letzten Standes der Ausführungsplanung, in zweifacher Ausfertigung und digital und Ergebnis der Kosten unter Verwendung des Musters 6 RBBau</t>
  </si>
  <si>
    <t>j) Mitwirken bei der Übergabe der Rückbaufläche gemäß Abschnitt H RBBau einschließlich der Zusammenstellen und Übergeben der dafür erforderlichen Unterlagen (vergl. Muster 14)</t>
  </si>
  <si>
    <t>k) Überwachen der Beseitigung bei der Abnahme festgestellten Mängel</t>
  </si>
  <si>
    <t>Übertrag der Gesamtvergütung netto aus dem Arbeitsblatt "Verrechnungssätze Rückbau", Titel 1 "Durchführung der Schadstoffuntersuchungen, Analytik, Erstellung Schadstoffkatster und Bericht"
als vobereitende Leistungen für die weitere Bearbeitung
Vergütung nach tatsächlichem Aufwand zum Nachweis</t>
  </si>
  <si>
    <t>Übertrag der Gesamtvergütung aus dem Arbeitsblatt "Verrechnungssätze Rückbau", Titel 2 "Bestandsaufnahme Baukonstrution, Technische Anlagen und Ausrüstung, Medienleitungen"
als vobereitende Leistungen für die weitere Bearbeitung
Vergütung nach tatsächlichem Aufwand zum Nachweis</t>
  </si>
  <si>
    <t>Übertrag der Gesamtvergütung netto aus dem Arbeitsblatt "Verrechnungssätze Rückbau", Titel 3 "Durchführung der Raumluftmessungen, Wischproben, Analytik,
Auswertung der Ergebnisse, Messberichte, Bereitstellen der Ergebnisse" 
Vergütung nach tatsächlichem Aufwand zum Nachweis</t>
  </si>
  <si>
    <t>Übertrag der Gesamtvergütung netto aus dem Arbeitsblatt "Verrechnungssätze Rückbau", Titel 4 "Durchführung der Beprobung und Analytik von Aushubmaterial im Rahmen des Rückbaus"
Vergütung nach tatsächlichem Aufwand zum Nachweis</t>
  </si>
  <si>
    <t>Übertrag der Gesamtvergütung netto aus dem Arbeitsblatt "Verrechnungssätze Rückbau", Titel 5 "Durchführung der Beprobung und Analytik von Bauschutt im Rahmen des Rückbaus"
Vergütung nach tatsächlichem Aufwand zum Nachweis</t>
  </si>
  <si>
    <t>l) Prüfen von Nachträgen</t>
  </si>
  <si>
    <t>n) Übertragung der Planungs- und Kostendaten in die digitalen Erhebungsformulare gemäß Abschnitt K 6 RBBau</t>
  </si>
  <si>
    <t>q) Örtliche Bauüberwachung:
- Plausibilitätsprüfung der Absteckung
- Überwachen der Ausführung der Bauleistungen
- Mitwirken beim Einweisen des Auftragnehmers in die Baumaßnahme (Bauanlaufbesprechung)
- Überwachen der Ausführung des Objektes auf Übereinstimmung mit den zur Ausführung freigegebenen Unterlagen, dem Bauvertrag und den Vorgaben des Auftraggebers
- Prüfen und Bewerten der Berechtigung von Nachträgen
- Durchführen oder Veranlassen von Kontrollprüfungen
- Überwachen der Beseitigung der bei der Abnahme der Leistungen festgestellten Mängel
- Dokumentation des Bauablaufs
- Mitwirken beim Aufmaß mit den ausführenden Unternehmen und Prüfen der Aufmaße
- Mitwirken bei behördlichen Abnahmen
- Mitwirken bei der Abnahme von Leistungen und Lieferungen
- Rechnungsprüfung, Vergleich der Ergebnisse der Rechnungsprüfungen mit der Auftragssumme
- Mitwirken beim Überwachen der Prüfung der Funktionsfähigkeit der Anlagenteile und der Gesamtanlage</t>
  </si>
  <si>
    <t>g) Prüfen, Koordinieren und - nach vorheriger Unterrichtung des Unternehmers - Anerkennen der von den ausführenden Unternehmen gefertigten Ausführungszeichnungen ("Montage- und Werkstattpläne") für die Anlagengruppen: 1, 2, 3, 4, 5 und 8</t>
  </si>
  <si>
    <t>i) Prüfen und Anerkennen von Schalplänen des Tragwerksplaners auf Übereinstimmung mit der Schlitz- und Durchbruchsplanung</t>
  </si>
  <si>
    <t>q) Übertragung der Planungs- und Kostendaten in die digitalen Erhebungsformulare gemäß Abschnitt K 6 RBBau</t>
  </si>
  <si>
    <t>vom Bieter einzutragen!</t>
  </si>
  <si>
    <t>r) Übertragung der Planungs- und Kostendaten in die digitalen Erhebungsformulare gemäß Abschnitt K 6 RBBau</t>
  </si>
  <si>
    <t>Beratungsleistung Bauphysik (B2.1 Wärmeschutz)</t>
  </si>
  <si>
    <t>Beratungsleistung Bauphysik (B2.2 Bauakustik)</t>
  </si>
  <si>
    <t>a) Klären der Aufgabenstellung</t>
  </si>
  <si>
    <t>b) Festlegen der Grundlagen, Vorgaben und Ziele</t>
  </si>
  <si>
    <t>a) Analyse der Grundlagen</t>
  </si>
  <si>
    <t>b) Klären der wesentlichen Zusammenhänge von Gebäuden und technischen Anlagen einschließlich Betrachtung von Alternativen</t>
  </si>
  <si>
    <t>c) Vordimensionieren der relevanten Bauteile des Gebäudes</t>
  </si>
  <si>
    <t>d) Mitwirken beim Abstimmen der fachspezifischen Planungskonzepte der Objektplanung und der Fachplanungen</t>
  </si>
  <si>
    <t>e) Erstellen eines Gesamtkonzeptes in Abstimmung mit der Objektplanung und den Fachplanungen</t>
  </si>
  <si>
    <t>f) Erstellen von Rechenmodellen, Auflisten der wesentlichen Kennwerte als Arbeitsgrundlage für Objektplanung und Fachplanungen</t>
  </si>
  <si>
    <t>a) Fortschreiben der Rechenmodelle und der wesentlichen Kennwerte für das Gebäude</t>
  </si>
  <si>
    <t>b) Mitwirken beim Fortschreiben der Planungskonzepte der Objektplanung und Fachplanung bis zum vollständigen Entwurf</t>
  </si>
  <si>
    <t>c) Bemessen der Bauteile des Gebäudes</t>
  </si>
  <si>
    <t>d) Erarbeiten von Übersichtsplänen und des Erläuterungsberichtes mit Vorgaben, Grundlagen und Auslegungsdaten</t>
  </si>
  <si>
    <t>a) Mitwirken beim Aufstellen der Genehmigungsplanung und bei Vorgesprächen mit Behörden</t>
  </si>
  <si>
    <t>b) Aufstellen der förmlichen Nachweise</t>
  </si>
  <si>
    <t>c) Vervollständigen und Anpassen der Unterlagen</t>
  </si>
  <si>
    <t>a) Durcharbeiten der Ergebnisse der Leistungsphasen 3 und 4 unter Beachtung der durch die Objektplanung integrierten Fachplanungen</t>
  </si>
  <si>
    <t>b) Mitwirken bei der Ausführungsplanung durch ergänzende Angaben für die Objektplanung und Fachplanungen</t>
  </si>
  <si>
    <t>c) Mitwirken beim Prüfen und Anerkennen der Montage- und Werkstattplanung der ausführenden Firmen auf Übereinstimmung mit der Ausführungsplanung</t>
  </si>
  <si>
    <t>a) Beiträge zu Ausschreibungsunterlagen</t>
  </si>
  <si>
    <t>a) Mitwirken beim Prüfen und Bewerten der Angebote auf Erfüllung der Anforderungen sowie Mitwirkung bei der Vergabe</t>
  </si>
  <si>
    <t>a) Mitwirken bei der Baustellenkontrolle</t>
  </si>
  <si>
    <t xml:space="preserve">Leistungsstufe 1 - Lph 2 </t>
  </si>
  <si>
    <t>y) Untersuchung alternativer Lösungsmöglichkeiten nebem dem reinen Neubau wie z. B. Umbau/Sanierung (Bestands-Wachgebäude) und Umbau/Sanierung (Bestands-Wachgebäude) zzgl. Erweiterung/Anbau gem. Baubedarfsdokumentation B.1 als zusätzliche Varianten in der Vorplanung. In einer Variantenvorstellung durch den Auftragnehmer sind somit neben den eigentlichen Neubauvarianten auch diese alternativen Lösungsmöglichkeiten vorzustellen.</t>
  </si>
  <si>
    <t>k) Prüfen und Anerkennen von Plänen Dritter, nicht an der Planung fachlich Beteiligter auf Übereinstimmung mit den Ausführungsplänen (zum Beispiel Werkstattzeichnungen von Unternehmen, Aufstellungs- und Fundamentpläne nutzungsspezifischer oder betriebstechnischer Anlagen), soweit die Leistungen Anlagen betreffen, die in den anrechenbaren Kosten nicht erfasst sind</t>
  </si>
  <si>
    <t xml:space="preserve">Leistungsstufe 3 - Leistungsphase 7 </t>
  </si>
  <si>
    <t>i) Prüfen und Werten von Nebenangeboten mit Auswirkungen auf die abgestimmte Planung</t>
  </si>
  <si>
    <t>q) Übertragung der Planungs- und Kostendaten in die digitalen Erhebungsformulare gemäß Abschnitt K 6 RBBau (Beauftragung 8q)</t>
  </si>
  <si>
    <t>v) Tätigkeit als verantwortlicher Bauleiter, soweit diese Tätigkeit nach jeweiligem Landesrecht über die Grundleistungen der LPH 8 hinausgeht (Beauftragung 8t)</t>
  </si>
  <si>
    <r>
      <t xml:space="preserve">Vom Bieter auszufüllen sind alle grün hinterlegten Felder auf den Tabellenblättern.
Die oben angegeben anrechenbaren Kosten haben das Ziel eine Vergleichbarkeit der Angebote im Verfahren zu erzielen und bilden nicht die anrechenbaren Kosten nach Kostenberechnung ab.
</t>
    </r>
    <r>
      <rPr>
        <sz val="11"/>
        <rFont val="Arial"/>
        <family val="2"/>
      </rPr>
      <t>Verändern sich im weiteren Projektablauf die anrechenbaren Kosten für die jeweiligen Leistungsbilder und Anlagengruppen innerhalb der Tafelwerte der HOAI, gelten die entsprechend angepassten Honorare.</t>
    </r>
    <r>
      <rPr>
        <strike/>
        <sz val="11"/>
        <color rgb="FFFF0000"/>
        <rFont val="Arial"/>
        <family val="2"/>
      </rPr>
      <t xml:space="preserve"> 
</t>
    </r>
    <r>
      <rPr>
        <sz val="11"/>
        <color theme="1"/>
        <rFont val="Arial"/>
        <family val="2"/>
      </rPr>
      <t xml:space="preserve">
Grundlage der Leistung ist die Leistungsbeschreibung (Anlage zum Vertrag).
Die besonderen Leistungen und die Beratungsleistungen werden als Pauschale, unabhängig von den Baukosten, zuzüglich Nebenkosten, aber ohne Zuschläge gezahlt.
Bei Abrechnung nach Zeitaufwand wird die Leistung entsprechend den angebotenen Stundensätzen und dem nachgewiesenem Aufwand vergütet (siehe Vertrag). Auf Stundensätze werden keine Zuschläge erstattet.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</si>
</sst>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0\ &quot;€&quot;;[Red]\-#,##0\ &quot;€&quot;"/>
    <numFmt numFmtId="7" formatCode="#,##0.00\ &quot;€&quot;;\-#,##0.00\ &quot;€&quot;"/>
    <numFmt numFmtId="8" formatCode="#,##0.00\ &quot;€&quot;;[Red]\-#,##0.00\ &quot;€&quot;"/>
    <numFmt numFmtId="44" formatCode="_-* #,##0.00\ &quot;€&quot;_-;\-* #,##0.00\ &quot;€&quot;_-;_-* &quot;-&quot;??\ &quot;€&quot;_-;_-@_-"/>
    <numFmt numFmtId="164" formatCode="#,##0.00\ &quot;€&quot;"/>
    <numFmt numFmtId="165" formatCode="0.0"/>
    <numFmt numFmtId="166" formatCode="0.0%"/>
    <numFmt numFmtId="167" formatCode="#,##0\ &quot;€&quot;"/>
    <numFmt numFmtId="168" formatCode="#,##0.00\ _€"/>
    <numFmt numFmtId="169" formatCode="#,##0.00;[Red]#,##0.00"/>
  </numFmts>
  <fonts count="32" x14ac:knownFonts="1">
    <font>
      <sz val="10"/>
      <color theme="1"/>
      <name val="Arial"/>
      <family val="2"/>
    </font>
    <font>
      <sz val="10"/>
      <color theme="1"/>
      <name val="Arial"/>
      <family val="2"/>
    </font>
    <font>
      <b/>
      <sz val="10"/>
      <color theme="1"/>
      <name val="Arial"/>
      <family val="2"/>
    </font>
    <font>
      <b/>
      <sz val="12"/>
      <color theme="1"/>
      <name val="Arial"/>
      <family val="2"/>
    </font>
    <font>
      <b/>
      <sz val="11"/>
      <color theme="1"/>
      <name val="Arial"/>
      <family val="2"/>
    </font>
    <font>
      <b/>
      <sz val="8"/>
      <color theme="1"/>
      <name val="Arial"/>
      <family val="2"/>
    </font>
    <font>
      <b/>
      <sz val="10"/>
      <name val="Arial"/>
      <family val="2"/>
    </font>
    <font>
      <b/>
      <sz val="16"/>
      <color theme="1"/>
      <name val="Arial"/>
      <family val="2"/>
    </font>
    <font>
      <sz val="10"/>
      <name val="Arial"/>
      <family val="2"/>
    </font>
    <font>
      <b/>
      <sz val="16"/>
      <name val="Arial"/>
      <family val="2"/>
    </font>
    <font>
      <b/>
      <sz val="10"/>
      <color rgb="FFFF0000"/>
      <name val="Arial"/>
      <family val="2"/>
    </font>
    <font>
      <sz val="10"/>
      <color theme="0"/>
      <name val="Arial"/>
      <family val="2"/>
    </font>
    <font>
      <sz val="11"/>
      <color theme="1"/>
      <name val="Arial"/>
      <family val="2"/>
    </font>
    <font>
      <b/>
      <sz val="10"/>
      <color theme="0"/>
      <name val="Arial"/>
      <family val="2"/>
    </font>
    <font>
      <sz val="10"/>
      <color rgb="FFFF0000"/>
      <name val="Arial"/>
      <family val="2"/>
    </font>
    <font>
      <sz val="12"/>
      <color theme="1"/>
      <name val="Arial"/>
      <family val="2"/>
    </font>
    <font>
      <b/>
      <sz val="12"/>
      <name val="Arial"/>
      <family val="2"/>
    </font>
    <font>
      <b/>
      <u/>
      <sz val="14"/>
      <color rgb="FFFF0000"/>
      <name val="Arial"/>
      <family val="2"/>
    </font>
    <font>
      <sz val="14"/>
      <color rgb="FFFF0000"/>
      <name val="Arial"/>
      <family val="2"/>
    </font>
    <font>
      <b/>
      <sz val="14"/>
      <color rgb="FFFF0000"/>
      <name val="Arial"/>
      <family val="2"/>
    </font>
    <font>
      <b/>
      <sz val="8"/>
      <color rgb="FFFF0000"/>
      <name val="Arial"/>
      <family val="2"/>
    </font>
    <font>
      <b/>
      <sz val="14"/>
      <color theme="1"/>
      <name val="Arial"/>
      <family val="2"/>
    </font>
    <font>
      <sz val="12"/>
      <color theme="0"/>
      <name val="Arial"/>
      <family val="2"/>
    </font>
    <font>
      <sz val="14"/>
      <color theme="1"/>
      <name val="Arial"/>
      <family val="2"/>
    </font>
    <font>
      <b/>
      <sz val="9"/>
      <color rgb="FFFF0000"/>
      <name val="Arial"/>
      <family val="2"/>
    </font>
    <font>
      <sz val="9"/>
      <color rgb="FFFF0000"/>
      <name val="Arial"/>
      <family val="2"/>
    </font>
    <font>
      <strike/>
      <sz val="11"/>
      <color rgb="FFFF0000"/>
      <name val="Arial"/>
      <family val="2"/>
    </font>
    <font>
      <sz val="11"/>
      <name val="Arial"/>
      <family val="2"/>
    </font>
    <font>
      <b/>
      <sz val="10"/>
      <color indexed="8"/>
      <name val="Arial"/>
      <family val="2"/>
    </font>
    <font>
      <sz val="9"/>
      <color theme="1"/>
      <name val="Arial"/>
      <family val="2"/>
    </font>
    <font>
      <b/>
      <u/>
      <sz val="14"/>
      <color theme="1"/>
      <name val="Arial"/>
      <family val="2"/>
    </font>
    <font>
      <sz val="7"/>
      <color theme="1"/>
      <name val="Arial"/>
      <family val="2"/>
    </font>
  </fonts>
  <fills count="1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4" tint="0.79998168889431442"/>
        <bgColor indexed="64"/>
      </patternFill>
    </fill>
    <fill>
      <patternFill patternType="darkUp"/>
    </fill>
    <fill>
      <patternFill patternType="solid">
        <fgColor theme="9"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auto="1"/>
        <bgColor indexed="64"/>
      </patternFill>
    </fill>
    <fill>
      <patternFill patternType="solid">
        <fgColor indexed="65"/>
        <bgColor indexed="64"/>
      </patternFill>
    </fill>
    <fill>
      <patternFill patternType="solid">
        <fgColor indexed="65"/>
        <bgColor theme="1"/>
      </patternFill>
    </fill>
    <fill>
      <patternFill patternType="solid">
        <fgColor theme="9" tint="0.59999389629810485"/>
        <bgColor indexed="64"/>
      </patternFill>
    </fill>
  </fills>
  <borders count="6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top style="thin">
        <color indexed="64"/>
      </top>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style="thin">
        <color indexed="64"/>
      </bottom>
      <diagonal/>
    </border>
    <border>
      <left/>
      <right/>
      <top/>
      <bottom style="hair">
        <color indexed="64"/>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8" fillId="0" borderId="0"/>
  </cellStyleXfs>
  <cellXfs count="397">
    <xf numFmtId="0" fontId="0" fillId="0" borderId="0" xfId="0"/>
    <xf numFmtId="0" fontId="4" fillId="2" borderId="6" xfId="0" applyFont="1" applyFill="1" applyBorder="1" applyAlignment="1">
      <alignment horizontal="right" vertical="center"/>
    </xf>
    <xf numFmtId="0" fontId="0" fillId="0" borderId="0" xfId="0" applyBorder="1" applyAlignment="1">
      <alignment horizontal="center"/>
    </xf>
    <xf numFmtId="0" fontId="0" fillId="0" borderId="0" xfId="0" applyAlignment="1">
      <alignment horizontal="center"/>
    </xf>
    <xf numFmtId="0" fontId="2" fillId="0" borderId="0" xfId="0" applyFont="1" applyBorder="1" applyAlignment="1">
      <alignment horizontal="right" vertical="center"/>
    </xf>
    <xf numFmtId="0" fontId="0" fillId="0" borderId="0" xfId="0" applyFill="1" applyBorder="1" applyAlignment="1">
      <alignment horizontal="center" vertical="center"/>
    </xf>
    <xf numFmtId="0" fontId="2" fillId="0" borderId="0" xfId="0" applyFont="1" applyFill="1" applyBorder="1" applyAlignment="1">
      <alignment horizontal="right" vertical="center"/>
    </xf>
    <xf numFmtId="0" fontId="0" fillId="0" borderId="0" xfId="0" applyFill="1" applyAlignment="1">
      <alignment horizontal="center"/>
    </xf>
    <xf numFmtId="0" fontId="2" fillId="3" borderId="6" xfId="0" applyFont="1" applyFill="1" applyBorder="1" applyAlignment="1">
      <alignment horizontal="left" vertical="center"/>
    </xf>
    <xf numFmtId="0" fontId="2" fillId="4" borderId="8" xfId="0" applyFont="1" applyFill="1" applyBorder="1" applyAlignment="1">
      <alignment horizontal="left" vertical="center"/>
    </xf>
    <xf numFmtId="0" fontId="2" fillId="0" borderId="0" xfId="0" applyFont="1" applyAlignment="1">
      <alignment vertical="center"/>
    </xf>
    <xf numFmtId="0" fontId="0" fillId="0" borderId="0" xfId="0" applyAlignment="1">
      <alignment vertical="center"/>
    </xf>
    <xf numFmtId="0" fontId="0" fillId="0" borderId="0" xfId="0" applyFill="1" applyAlignment="1">
      <alignment vertical="center"/>
    </xf>
    <xf numFmtId="0" fontId="7" fillId="0" borderId="0" xfId="0" applyFont="1"/>
    <xf numFmtId="0" fontId="3" fillId="0" borderId="0" xfId="0" applyFont="1"/>
    <xf numFmtId="0" fontId="0" fillId="0" borderId="20" xfId="0" applyBorder="1" applyAlignment="1">
      <alignment horizontal="center" vertical="center"/>
    </xf>
    <xf numFmtId="0" fontId="4" fillId="0" borderId="8" xfId="0" applyFont="1" applyFill="1" applyBorder="1" applyAlignment="1">
      <alignment horizontal="right" vertical="center"/>
    </xf>
    <xf numFmtId="0" fontId="0" fillId="0" borderId="0" xfId="0" applyAlignment="1">
      <alignment vertical="top" wrapText="1"/>
    </xf>
    <xf numFmtId="0" fontId="0" fillId="0" borderId="0" xfId="0" applyAlignment="1">
      <alignment wrapText="1"/>
    </xf>
    <xf numFmtId="0" fontId="0" fillId="0" borderId="22" xfId="0" applyBorder="1" applyAlignment="1">
      <alignment horizontal="center" vertical="center"/>
    </xf>
    <xf numFmtId="8" fontId="2" fillId="0" borderId="5" xfId="0" applyNumberFormat="1" applyFont="1" applyFill="1" applyBorder="1" applyAlignment="1">
      <alignment horizontal="right" vertical="center"/>
    </xf>
    <xf numFmtId="0" fontId="0" fillId="0" borderId="0" xfId="0" applyFill="1"/>
    <xf numFmtId="0" fontId="8" fillId="0" borderId="0" xfId="0" applyFont="1"/>
    <xf numFmtId="0" fontId="6" fillId="0" borderId="0" xfId="0" applyFont="1" applyBorder="1" applyAlignment="1">
      <alignment horizontal="right" vertical="center"/>
    </xf>
    <xf numFmtId="0" fontId="9" fillId="0" borderId="0" xfId="0" applyFont="1"/>
    <xf numFmtId="49" fontId="0" fillId="0" borderId="26" xfId="0" applyNumberFormat="1" applyBorder="1" applyAlignment="1">
      <alignment horizontal="center" vertical="center"/>
    </xf>
    <xf numFmtId="49" fontId="0" fillId="0" borderId="25" xfId="0" applyNumberForma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xf>
    <xf numFmtId="0" fontId="6" fillId="0" borderId="6" xfId="0" applyFont="1" applyFill="1" applyBorder="1" applyAlignment="1">
      <alignment horizontal="left" vertical="center"/>
    </xf>
    <xf numFmtId="164" fontId="2" fillId="0" borderId="5" xfId="0" applyNumberFormat="1" applyFont="1" applyFill="1" applyBorder="1" applyAlignment="1">
      <alignment horizontal="right" vertical="center"/>
    </xf>
    <xf numFmtId="164" fontId="2" fillId="0" borderId="11" xfId="0" applyNumberFormat="1" applyFont="1" applyFill="1" applyBorder="1" applyAlignment="1">
      <alignment horizontal="right" vertical="center"/>
    </xf>
    <xf numFmtId="8" fontId="2" fillId="0" borderId="5" xfId="0" applyNumberFormat="1" applyFont="1" applyFill="1" applyBorder="1" applyAlignment="1">
      <alignment horizontal="right"/>
    </xf>
    <xf numFmtId="0" fontId="5" fillId="0" borderId="0" xfId="0" applyFont="1" applyFill="1" applyBorder="1" applyAlignment="1">
      <alignment horizontal="center" vertical="center"/>
    </xf>
    <xf numFmtId="0" fontId="5" fillId="0" borderId="0" xfId="0" applyFont="1" applyFill="1" applyBorder="1" applyAlignment="1">
      <alignment horizontal="right" vertical="center"/>
    </xf>
    <xf numFmtId="0" fontId="2"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2" fillId="0" borderId="28" xfId="0" applyFont="1" applyFill="1" applyBorder="1" applyAlignment="1">
      <alignment horizontal="left" vertical="center"/>
    </xf>
    <xf numFmtId="0" fontId="0" fillId="0" borderId="28" xfId="0" applyFill="1" applyBorder="1" applyAlignment="1">
      <alignment horizontal="left" vertical="center"/>
    </xf>
    <xf numFmtId="0" fontId="0" fillId="0" borderId="28" xfId="0" applyBorder="1" applyAlignment="1">
      <alignment horizontal="center"/>
    </xf>
    <xf numFmtId="0" fontId="4" fillId="4" borderId="6"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8" xfId="0" applyFont="1" applyFill="1" applyBorder="1" applyAlignment="1">
      <alignment horizontal="right" vertical="center"/>
    </xf>
    <xf numFmtId="0" fontId="2" fillId="0" borderId="30" xfId="0" applyFont="1" applyFill="1" applyBorder="1" applyAlignment="1">
      <alignment horizontal="center" vertical="center"/>
    </xf>
    <xf numFmtId="164" fontId="0" fillId="0" borderId="29" xfId="0" applyNumberFormat="1" applyFill="1" applyBorder="1" applyAlignment="1">
      <alignment horizontal="center"/>
    </xf>
    <xf numFmtId="164" fontId="0" fillId="0" borderId="31" xfId="0" applyNumberFormat="1" applyFill="1" applyBorder="1" applyAlignment="1">
      <alignment horizontal="center" vertical="center"/>
    </xf>
    <xf numFmtId="164" fontId="4" fillId="2" borderId="8" xfId="0" applyNumberFormat="1" applyFont="1" applyFill="1" applyBorder="1" applyAlignment="1">
      <alignment horizontal="center" vertical="center"/>
    </xf>
    <xf numFmtId="164" fontId="4" fillId="0" borderId="8" xfId="0" applyNumberFormat="1" applyFont="1" applyFill="1" applyBorder="1" applyAlignment="1">
      <alignment horizontal="center" vertical="center"/>
    </xf>
    <xf numFmtId="164" fontId="4" fillId="4" borderId="8" xfId="0" applyNumberFormat="1" applyFont="1" applyFill="1" applyBorder="1" applyAlignment="1">
      <alignment horizontal="center" vertical="center"/>
    </xf>
    <xf numFmtId="164" fontId="0" fillId="0" borderId="0" xfId="0" applyNumberFormat="1"/>
    <xf numFmtId="164" fontId="0" fillId="0" borderId="0" xfId="0" applyNumberFormat="1" applyAlignment="1">
      <alignment vertical="top" wrapText="1"/>
    </xf>
    <xf numFmtId="166" fontId="6" fillId="0" borderId="21" xfId="0" applyNumberFormat="1" applyFont="1" applyBorder="1" applyAlignment="1">
      <alignment horizontal="center" vertical="center"/>
    </xf>
    <xf numFmtId="0" fontId="8" fillId="0" borderId="0" xfId="0" applyFont="1" applyFill="1"/>
    <xf numFmtId="0" fontId="3" fillId="5" borderId="0" xfId="0" applyFont="1" applyFill="1"/>
    <xf numFmtId="0" fontId="0" fillId="5" borderId="0" xfId="0" applyFill="1"/>
    <xf numFmtId="0" fontId="6" fillId="5" borderId="8" xfId="0" applyFont="1" applyFill="1" applyBorder="1" applyAlignment="1" applyProtection="1">
      <alignment horizontal="center" vertical="center"/>
      <protection locked="0"/>
    </xf>
    <xf numFmtId="164" fontId="0" fillId="5" borderId="8" xfId="0" applyNumberFormat="1" applyFill="1" applyBorder="1" applyAlignment="1" applyProtection="1">
      <alignment horizontal="right" vertical="center"/>
      <protection locked="0"/>
    </xf>
    <xf numFmtId="10" fontId="2" fillId="5" borderId="5" xfId="0" applyNumberFormat="1" applyFont="1" applyFill="1" applyBorder="1" applyAlignment="1" applyProtection="1">
      <alignment horizontal="center" vertical="center"/>
      <protection locked="0"/>
    </xf>
    <xf numFmtId="164" fontId="2" fillId="5" borderId="13" xfId="0" applyNumberFormat="1" applyFont="1" applyFill="1" applyBorder="1" applyAlignment="1" applyProtection="1">
      <alignment horizontal="right" vertical="center"/>
      <protection locked="0"/>
    </xf>
    <xf numFmtId="164" fontId="2" fillId="5" borderId="5" xfId="0" applyNumberFormat="1" applyFont="1" applyFill="1" applyBorder="1" applyAlignment="1" applyProtection="1">
      <alignment horizontal="right" vertical="center"/>
      <protection locked="0"/>
    </xf>
    <xf numFmtId="164" fontId="2" fillId="5" borderId="13" xfId="0" applyNumberFormat="1" applyFont="1" applyFill="1" applyBorder="1" applyAlignment="1" applyProtection="1">
      <alignment horizontal="center" vertical="center"/>
      <protection locked="0"/>
    </xf>
    <xf numFmtId="164" fontId="2" fillId="5" borderId="27" xfId="0" applyNumberFormat="1" applyFont="1" applyFill="1" applyBorder="1" applyAlignment="1" applyProtection="1">
      <alignment horizontal="center" vertical="center"/>
      <protection locked="0"/>
    </xf>
    <xf numFmtId="164" fontId="2" fillId="5" borderId="27" xfId="0" applyNumberFormat="1" applyFont="1" applyFill="1" applyBorder="1" applyAlignment="1" applyProtection="1">
      <alignment horizontal="right" vertical="center"/>
      <protection locked="0"/>
    </xf>
    <xf numFmtId="0" fontId="0" fillId="0" borderId="0" xfId="0" applyProtection="1"/>
    <xf numFmtId="0" fontId="14" fillId="0" borderId="0" xfId="0" applyFont="1" applyProtection="1"/>
    <xf numFmtId="0" fontId="13" fillId="0" borderId="0" xfId="0" applyFont="1" applyProtection="1"/>
    <xf numFmtId="44" fontId="11" fillId="0" borderId="0" xfId="0" applyNumberFormat="1" applyFont="1" applyProtection="1"/>
    <xf numFmtId="0" fontId="3" fillId="0" borderId="36" xfId="0" applyFont="1" applyFill="1" applyBorder="1" applyAlignment="1" applyProtection="1">
      <alignment horizontal="center" vertical="center"/>
    </xf>
    <xf numFmtId="0" fontId="15" fillId="0" borderId="0" xfId="0" applyFont="1" applyBorder="1" applyAlignment="1" applyProtection="1">
      <alignment horizontal="center"/>
    </xf>
    <xf numFmtId="0" fontId="3" fillId="0" borderId="0" xfId="0" applyFont="1" applyFill="1" applyBorder="1" applyAlignment="1" applyProtection="1">
      <alignment horizontal="right" vertical="center"/>
    </xf>
    <xf numFmtId="166" fontId="6" fillId="0" borderId="23" xfId="0" applyNumberFormat="1" applyFont="1" applyFill="1" applyBorder="1" applyAlignment="1" applyProtection="1">
      <alignment horizontal="center" vertical="center"/>
      <protection locked="0"/>
    </xf>
    <xf numFmtId="166" fontId="6" fillId="0" borderId="21" xfId="0" applyNumberFormat="1" applyFont="1" applyFill="1" applyBorder="1" applyAlignment="1" applyProtection="1">
      <alignment horizontal="center" vertical="center"/>
      <protection locked="0"/>
    </xf>
    <xf numFmtId="0" fontId="0" fillId="4" borderId="1" xfId="0" applyFill="1" applyBorder="1" applyAlignment="1">
      <alignment horizontal="center" vertical="center"/>
    </xf>
    <xf numFmtId="0" fontId="2" fillId="4" borderId="1" xfId="0" applyFont="1" applyFill="1" applyBorder="1" applyAlignment="1">
      <alignment horizontal="right" vertical="center"/>
    </xf>
    <xf numFmtId="8" fontId="2" fillId="4" borderId="5" xfId="0" applyNumberFormat="1" applyFont="1" applyFill="1" applyBorder="1" applyAlignment="1">
      <alignment horizontal="right" vertical="center"/>
    </xf>
    <xf numFmtId="164" fontId="2" fillId="4" borderId="5" xfId="0" applyNumberFormat="1" applyFont="1" applyFill="1" applyBorder="1" applyAlignment="1" applyProtection="1">
      <alignment horizontal="right" vertical="center"/>
      <protection locked="0"/>
    </xf>
    <xf numFmtId="164" fontId="2" fillId="4" borderId="5" xfId="0" applyNumberFormat="1" applyFont="1" applyFill="1" applyBorder="1" applyAlignment="1">
      <alignment horizontal="right" vertical="center"/>
    </xf>
    <xf numFmtId="0" fontId="6" fillId="4" borderId="6" xfId="0" applyFont="1" applyFill="1" applyBorder="1" applyAlignment="1">
      <alignment horizontal="right" vertical="center"/>
    </xf>
    <xf numFmtId="0" fontId="0" fillId="0" borderId="5" xfId="0" applyBorder="1" applyAlignment="1">
      <alignment horizontal="center" vertical="center"/>
    </xf>
    <xf numFmtId="166" fontId="6" fillId="0" borderId="5" xfId="0" applyNumberFormat="1" applyFont="1" applyBorder="1" applyAlignment="1">
      <alignment horizontal="center" vertical="center"/>
    </xf>
    <xf numFmtId="49" fontId="0" fillId="0" borderId="5" xfId="0" applyNumberFormat="1" applyBorder="1" applyAlignment="1">
      <alignment horizontal="center" vertical="center"/>
    </xf>
    <xf numFmtId="0" fontId="0" fillId="0" borderId="5" xfId="0" applyFill="1" applyBorder="1" applyAlignment="1">
      <alignment horizontal="center" vertical="center"/>
    </xf>
    <xf numFmtId="0" fontId="2" fillId="0" borderId="5" xfId="0" applyFont="1" applyFill="1" applyBorder="1" applyAlignment="1">
      <alignment horizontal="right" vertical="center"/>
    </xf>
    <xf numFmtId="166" fontId="6" fillId="0" borderId="23" xfId="0" applyNumberFormat="1" applyFont="1" applyBorder="1" applyAlignment="1">
      <alignment horizontal="center" vertical="center"/>
    </xf>
    <xf numFmtId="0" fontId="0" fillId="0" borderId="26" xfId="0" applyBorder="1" applyAlignment="1">
      <alignment horizontal="center" vertical="center"/>
    </xf>
    <xf numFmtId="0" fontId="2" fillId="4" borderId="5" xfId="0" applyFont="1" applyFill="1" applyBorder="1" applyAlignment="1">
      <alignment horizontal="right" vertical="center"/>
    </xf>
    <xf numFmtId="164" fontId="2" fillId="0" borderId="0" xfId="0" applyNumberFormat="1" applyFont="1" applyFill="1" applyBorder="1" applyAlignment="1">
      <alignment horizontal="right" vertical="center"/>
    </xf>
    <xf numFmtId="0" fontId="0" fillId="0" borderId="13" xfId="0" applyFill="1" applyBorder="1" applyAlignment="1">
      <alignment horizontal="center" vertical="center"/>
    </xf>
    <xf numFmtId="0" fontId="2" fillId="0" borderId="13" xfId="0" applyFont="1" applyFill="1" applyBorder="1" applyAlignment="1">
      <alignment horizontal="right" vertical="center"/>
    </xf>
    <xf numFmtId="8" fontId="2" fillId="0" borderId="13" xfId="0" applyNumberFormat="1" applyFont="1" applyFill="1" applyBorder="1" applyAlignment="1">
      <alignment horizontal="right" vertical="center"/>
    </xf>
    <xf numFmtId="0" fontId="2" fillId="0" borderId="1" xfId="0" applyFont="1" applyFill="1" applyBorder="1" applyAlignment="1">
      <alignment horizontal="right" vertical="center" wrapText="1"/>
    </xf>
    <xf numFmtId="0" fontId="2" fillId="0" borderId="2" xfId="0" applyFont="1" applyFill="1" applyBorder="1" applyAlignment="1">
      <alignment horizontal="right" vertical="center" wrapText="1"/>
    </xf>
    <xf numFmtId="164" fontId="2" fillId="0" borderId="3" xfId="0" applyNumberFormat="1" applyFont="1" applyFill="1" applyBorder="1" applyAlignment="1" applyProtection="1">
      <alignment horizontal="right" vertical="center"/>
      <protection locked="0"/>
    </xf>
    <xf numFmtId="0" fontId="2" fillId="0" borderId="37" xfId="0" applyFont="1" applyFill="1" applyBorder="1" applyAlignment="1">
      <alignment horizontal="right" vertical="center"/>
    </xf>
    <xf numFmtId="8" fontId="2" fillId="0" borderId="11" xfId="0" applyNumberFormat="1" applyFont="1" applyFill="1" applyBorder="1" applyAlignment="1">
      <alignment horizontal="right" vertical="center"/>
    </xf>
    <xf numFmtId="8" fontId="2" fillId="4" borderId="5" xfId="0" applyNumberFormat="1" applyFont="1" applyFill="1" applyBorder="1" applyAlignment="1">
      <alignment horizontal="right"/>
    </xf>
    <xf numFmtId="0" fontId="2" fillId="4" borderId="1" xfId="0" applyFont="1" applyFill="1" applyBorder="1" applyAlignment="1">
      <alignment horizontal="right" vertical="center"/>
    </xf>
    <xf numFmtId="0" fontId="2" fillId="4" borderId="5" xfId="0" applyFont="1" applyFill="1" applyBorder="1" applyAlignment="1">
      <alignment horizontal="right" vertical="center"/>
    </xf>
    <xf numFmtId="0" fontId="2" fillId="4" borderId="1" xfId="0" applyFont="1" applyFill="1" applyBorder="1" applyAlignment="1">
      <alignment horizontal="right" vertical="center"/>
    </xf>
    <xf numFmtId="0" fontId="2" fillId="4" borderId="5" xfId="0" applyFont="1" applyFill="1" applyBorder="1" applyAlignment="1">
      <alignment horizontal="right" vertical="center"/>
    </xf>
    <xf numFmtId="0" fontId="2" fillId="4" borderId="1" xfId="0" applyFont="1" applyFill="1" applyBorder="1" applyAlignment="1">
      <alignment horizontal="right" vertical="center"/>
    </xf>
    <xf numFmtId="0" fontId="2" fillId="4" borderId="5" xfId="0" applyFont="1" applyFill="1" applyBorder="1" applyAlignment="1">
      <alignment horizontal="right" vertical="center"/>
    </xf>
    <xf numFmtId="0" fontId="2" fillId="4" borderId="1" xfId="0" applyFont="1" applyFill="1" applyBorder="1" applyAlignment="1">
      <alignment horizontal="right" vertical="center"/>
    </xf>
    <xf numFmtId="10" fontId="6" fillId="0" borderId="21" xfId="0" applyNumberFormat="1" applyFont="1" applyBorder="1" applyAlignment="1">
      <alignment horizontal="center" vertical="center"/>
    </xf>
    <xf numFmtId="10" fontId="6" fillId="0" borderId="21" xfId="0" applyNumberFormat="1" applyFont="1" applyFill="1" applyBorder="1" applyAlignment="1" applyProtection="1">
      <alignment horizontal="center" vertical="center"/>
      <protection locked="0"/>
    </xf>
    <xf numFmtId="164" fontId="2" fillId="5" borderId="13" xfId="0" applyNumberFormat="1" applyFont="1" applyFill="1" applyBorder="1" applyAlignment="1" applyProtection="1">
      <alignment horizontal="center" vertical="center"/>
      <protection locked="0"/>
    </xf>
    <xf numFmtId="165" fontId="2" fillId="4" borderId="0" xfId="0" applyNumberFormat="1" applyFont="1" applyFill="1" applyBorder="1" applyAlignment="1">
      <alignment horizontal="center" vertical="center"/>
    </xf>
    <xf numFmtId="0" fontId="0" fillId="4" borderId="0" xfId="0" applyFill="1" applyBorder="1" applyAlignment="1">
      <alignment vertical="center"/>
    </xf>
    <xf numFmtId="0" fontId="2" fillId="0" borderId="0" xfId="0" applyFont="1"/>
    <xf numFmtId="0" fontId="2" fillId="8" borderId="6" xfId="0" applyFont="1" applyFill="1" applyBorder="1"/>
    <xf numFmtId="0" fontId="0" fillId="8" borderId="39" xfId="0" applyFont="1" applyFill="1" applyBorder="1"/>
    <xf numFmtId="0" fontId="0" fillId="8" borderId="28" xfId="0" applyFont="1" applyFill="1" applyBorder="1"/>
    <xf numFmtId="0" fontId="0" fillId="8" borderId="40" xfId="0" applyFont="1" applyFill="1" applyBorder="1"/>
    <xf numFmtId="0" fontId="2" fillId="8" borderId="8" xfId="0" applyFont="1" applyFill="1" applyBorder="1"/>
    <xf numFmtId="0" fontId="4" fillId="4" borderId="9" xfId="0" applyFont="1" applyFill="1" applyBorder="1" applyAlignment="1">
      <alignment horizontal="left" vertical="center" wrapText="1"/>
    </xf>
    <xf numFmtId="0" fontId="2" fillId="0" borderId="0" xfId="0" applyFont="1" applyFill="1" applyBorder="1" applyAlignment="1">
      <alignment horizontal="left" vertical="center"/>
    </xf>
    <xf numFmtId="8" fontId="0" fillId="0" borderId="0" xfId="0" applyNumberFormat="1" applyFill="1" applyBorder="1" applyAlignment="1">
      <alignment horizontal="left" vertical="center"/>
    </xf>
    <xf numFmtId="0" fontId="0" fillId="0" borderId="39" xfId="0" applyFill="1" applyBorder="1" applyAlignment="1">
      <alignment horizontal="left" vertical="center"/>
    </xf>
    <xf numFmtId="8" fontId="0" fillId="0" borderId="35" xfId="0" applyNumberFormat="1" applyFill="1" applyBorder="1" applyAlignment="1">
      <alignment horizontal="left" vertical="center"/>
    </xf>
    <xf numFmtId="0" fontId="5" fillId="0" borderId="41" xfId="0" applyFont="1" applyFill="1" applyBorder="1" applyAlignment="1">
      <alignment horizontal="center" vertical="center"/>
    </xf>
    <xf numFmtId="0" fontId="0" fillId="0" borderId="40" xfId="0" applyFill="1" applyBorder="1" applyAlignment="1">
      <alignment horizontal="left" vertical="center"/>
    </xf>
    <xf numFmtId="8" fontId="0" fillId="0" borderId="36" xfId="0" applyNumberFormat="1" applyFill="1" applyBorder="1" applyAlignment="1">
      <alignment horizontal="left" vertical="center"/>
    </xf>
    <xf numFmtId="0" fontId="5" fillId="0" borderId="29" xfId="0" applyFont="1" applyFill="1" applyBorder="1" applyAlignment="1">
      <alignment horizontal="center" vertical="center"/>
    </xf>
    <xf numFmtId="164" fontId="0" fillId="0" borderId="30" xfId="0" applyNumberFormat="1" applyFill="1" applyBorder="1" applyAlignment="1">
      <alignment horizontal="center" vertical="center"/>
    </xf>
    <xf numFmtId="164" fontId="0" fillId="0" borderId="43" xfId="0" applyNumberFormat="1" applyFill="1" applyBorder="1" applyAlignment="1">
      <alignment horizontal="center" vertical="center"/>
    </xf>
    <xf numFmtId="0" fontId="0" fillId="3" borderId="9" xfId="0" applyFill="1" applyBorder="1" applyAlignment="1">
      <alignment horizontal="left" vertical="center"/>
    </xf>
    <xf numFmtId="164" fontId="0" fillId="3" borderId="7" xfId="0" applyNumberFormat="1" applyFill="1" applyBorder="1" applyAlignment="1">
      <alignment horizontal="center" vertical="center"/>
    </xf>
    <xf numFmtId="0" fontId="15" fillId="0" borderId="0" xfId="0" applyFont="1" applyFill="1" applyBorder="1" applyAlignment="1" applyProtection="1">
      <alignment horizontal="right" vertical="center"/>
    </xf>
    <xf numFmtId="0" fontId="15" fillId="0" borderId="9" xfId="0" applyFont="1" applyBorder="1" applyAlignment="1" applyProtection="1"/>
    <xf numFmtId="0" fontId="3" fillId="6" borderId="39" xfId="0" applyFont="1" applyFill="1" applyBorder="1" applyAlignment="1">
      <alignment horizontal="left" vertical="center"/>
    </xf>
    <xf numFmtId="0" fontId="3" fillId="6" borderId="35" xfId="0" applyFont="1" applyFill="1" applyBorder="1" applyAlignment="1">
      <alignment horizontal="left" vertical="center"/>
    </xf>
    <xf numFmtId="0" fontId="2" fillId="6" borderId="35" xfId="0" applyFont="1" applyFill="1" applyBorder="1" applyAlignment="1">
      <alignment horizontal="center" vertical="center"/>
    </xf>
    <xf numFmtId="44" fontId="4" fillId="6" borderId="41" xfId="1" applyFont="1" applyFill="1" applyBorder="1" applyAlignment="1">
      <alignment horizontal="right" vertical="center"/>
    </xf>
    <xf numFmtId="0" fontId="3" fillId="0" borderId="36" xfId="0" applyFont="1" applyFill="1" applyBorder="1" applyAlignment="1" applyProtection="1">
      <alignment vertical="center"/>
    </xf>
    <xf numFmtId="44" fontId="16" fillId="6" borderId="33" xfId="1" applyFont="1" applyFill="1" applyBorder="1" applyAlignment="1" applyProtection="1">
      <alignment vertical="center"/>
    </xf>
    <xf numFmtId="0" fontId="15" fillId="6" borderId="33" xfId="0" applyFont="1" applyFill="1" applyBorder="1" applyAlignment="1" applyProtection="1">
      <alignment vertical="center"/>
    </xf>
    <xf numFmtId="7" fontId="16" fillId="6" borderId="33" xfId="1" applyNumberFormat="1" applyFont="1" applyFill="1" applyBorder="1" applyAlignment="1" applyProtection="1">
      <alignment vertical="center"/>
      <protection locked="0"/>
    </xf>
    <xf numFmtId="0" fontId="12" fillId="6" borderId="33" xfId="0" applyFont="1" applyFill="1" applyBorder="1" applyAlignment="1" applyProtection="1">
      <alignment vertical="center" wrapText="1"/>
    </xf>
    <xf numFmtId="0" fontId="15" fillId="6" borderId="33" xfId="0" applyFont="1" applyFill="1" applyBorder="1" applyAlignment="1" applyProtection="1">
      <alignment vertical="center" wrapText="1"/>
    </xf>
    <xf numFmtId="44" fontId="16" fillId="6" borderId="34" xfId="1" applyFont="1" applyFill="1" applyBorder="1" applyAlignment="1" applyProtection="1">
      <alignment vertical="center"/>
    </xf>
    <xf numFmtId="164" fontId="16" fillId="0" borderId="8" xfId="1" applyNumberFormat="1" applyFont="1" applyFill="1" applyBorder="1" applyAlignment="1" applyProtection="1">
      <alignment vertical="center"/>
    </xf>
    <xf numFmtId="7" fontId="16" fillId="2" borderId="8" xfId="1" applyNumberFormat="1" applyFont="1" applyFill="1" applyBorder="1" applyAlignment="1" applyProtection="1">
      <alignment vertical="center"/>
    </xf>
    <xf numFmtId="167" fontId="14" fillId="8" borderId="38" xfId="0" applyNumberFormat="1" applyFont="1" applyFill="1" applyBorder="1"/>
    <xf numFmtId="167" fontId="14" fillId="8" borderId="4" xfId="0" applyNumberFormat="1" applyFont="1" applyFill="1" applyBorder="1"/>
    <xf numFmtId="167" fontId="14" fillId="8" borderId="50" xfId="0" applyNumberFormat="1" applyFont="1" applyFill="1" applyBorder="1"/>
    <xf numFmtId="0" fontId="0" fillId="5" borderId="38" xfId="0" applyFont="1" applyFill="1" applyBorder="1"/>
    <xf numFmtId="167" fontId="0" fillId="5" borderId="38" xfId="0" applyNumberFormat="1" applyFont="1" applyFill="1" applyBorder="1"/>
    <xf numFmtId="0" fontId="0" fillId="5" borderId="4" xfId="0" applyFont="1" applyFill="1" applyBorder="1"/>
    <xf numFmtId="167" fontId="0" fillId="5" borderId="4" xfId="0" applyNumberFormat="1" applyFont="1" applyFill="1" applyBorder="1"/>
    <xf numFmtId="44" fontId="16" fillId="6" borderId="32" xfId="1" applyFont="1" applyFill="1" applyBorder="1" applyAlignment="1" applyProtection="1">
      <alignment vertical="center"/>
    </xf>
    <xf numFmtId="44" fontId="4" fillId="3" borderId="5" xfId="1" applyFont="1" applyFill="1" applyBorder="1" applyAlignment="1">
      <alignment vertical="center"/>
    </xf>
    <xf numFmtId="7" fontId="16" fillId="6" borderId="33" xfId="1" applyNumberFormat="1" applyFont="1" applyFill="1" applyBorder="1" applyAlignment="1" applyProtection="1">
      <alignment horizontal="right" vertical="center"/>
      <protection locked="0"/>
    </xf>
    <xf numFmtId="0" fontId="0" fillId="0" borderId="0" xfId="0" applyFont="1" applyFill="1" applyProtection="1">
      <protection locked="0"/>
    </xf>
    <xf numFmtId="0" fontId="0" fillId="0" borderId="0" xfId="0" applyFont="1" applyFill="1" applyAlignment="1" applyProtection="1">
      <alignment horizontal="right"/>
      <protection locked="0"/>
    </xf>
    <xf numFmtId="0" fontId="0" fillId="0" borderId="0" xfId="0" applyFill="1" applyProtection="1">
      <protection locked="0"/>
    </xf>
    <xf numFmtId="0" fontId="0" fillId="0" borderId="0" xfId="0" applyFill="1" applyAlignment="1" applyProtection="1">
      <alignment horizontal="right"/>
      <protection locked="0"/>
    </xf>
    <xf numFmtId="0" fontId="2" fillId="0" borderId="0" xfId="0" applyFont="1" applyFill="1" applyAlignment="1" applyProtection="1">
      <alignment horizontal="right"/>
      <protection locked="0"/>
    </xf>
    <xf numFmtId="0" fontId="0" fillId="0" borderId="0" xfId="0" applyFill="1" applyProtection="1"/>
    <xf numFmtId="0" fontId="0" fillId="0" borderId="0" xfId="0" applyFill="1" applyAlignment="1" applyProtection="1">
      <alignment horizontal="right"/>
    </xf>
    <xf numFmtId="0" fontId="18" fillId="0" borderId="0" xfId="0" applyFont="1" applyFill="1" applyProtection="1">
      <protection locked="0"/>
    </xf>
    <xf numFmtId="0" fontId="18" fillId="0" borderId="0" xfId="0" applyFont="1" applyFill="1" applyAlignment="1" applyProtection="1">
      <alignment horizontal="right"/>
      <protection locked="0"/>
    </xf>
    <xf numFmtId="0" fontId="19" fillId="0" borderId="0" xfId="0" applyFont="1" applyFill="1" applyProtection="1">
      <protection locked="0"/>
    </xf>
    <xf numFmtId="0" fontId="19" fillId="0" borderId="0" xfId="0" applyFont="1" applyFill="1" applyAlignment="1" applyProtection="1">
      <alignment horizontal="right"/>
      <protection locked="0"/>
    </xf>
    <xf numFmtId="0" fontId="3" fillId="0" borderId="0" xfId="0" applyFont="1" applyFill="1" applyProtection="1">
      <protection locked="0"/>
    </xf>
    <xf numFmtId="0" fontId="0" fillId="0" borderId="0" xfId="0" applyFill="1" applyBorder="1" applyProtection="1"/>
    <xf numFmtId="0" fontId="0" fillId="0" borderId="0" xfId="0" applyFill="1" applyBorder="1" applyProtection="1">
      <protection locked="0"/>
    </xf>
    <xf numFmtId="0" fontId="0" fillId="0" borderId="0" xfId="0" applyFill="1" applyBorder="1" applyAlignment="1" applyProtection="1">
      <alignment horizontal="right"/>
      <protection locked="0"/>
    </xf>
    <xf numFmtId="0" fontId="2" fillId="0" borderId="0" xfId="0" applyFont="1" applyFill="1" applyBorder="1" applyAlignment="1" applyProtection="1">
      <alignment horizontal="right"/>
      <protection locked="0"/>
    </xf>
    <xf numFmtId="0" fontId="0" fillId="0" borderId="0" xfId="0" applyFill="1" applyBorder="1" applyAlignment="1" applyProtection="1">
      <alignment horizontal="center"/>
      <protection locked="0"/>
    </xf>
    <xf numFmtId="0" fontId="3" fillId="0" borderId="0" xfId="0" applyFont="1" applyFill="1" applyBorder="1" applyAlignment="1" applyProtection="1">
      <alignment horizontal="right"/>
      <protection locked="0"/>
    </xf>
    <xf numFmtId="0" fontId="0" fillId="0" borderId="0" xfId="0" applyBorder="1" applyProtection="1"/>
    <xf numFmtId="0" fontId="0" fillId="0" borderId="0" xfId="0" applyFont="1" applyFill="1" applyBorder="1" applyProtection="1">
      <protection locked="0"/>
    </xf>
    <xf numFmtId="0" fontId="0" fillId="0" borderId="39" xfId="0" applyFill="1" applyBorder="1" applyProtection="1">
      <protection locked="0"/>
    </xf>
    <xf numFmtId="0" fontId="0" fillId="0" borderId="35" xfId="0" applyFill="1" applyBorder="1" applyProtection="1">
      <protection locked="0"/>
    </xf>
    <xf numFmtId="0" fontId="0" fillId="0" borderId="35" xfId="0" applyFill="1" applyBorder="1" applyAlignment="1" applyProtection="1">
      <alignment horizontal="right"/>
      <protection locked="0"/>
    </xf>
    <xf numFmtId="0" fontId="0" fillId="0" borderId="41" xfId="0" applyFill="1" applyBorder="1" applyProtection="1">
      <protection locked="0"/>
    </xf>
    <xf numFmtId="0" fontId="0" fillId="0" borderId="28" xfId="0" applyFill="1" applyBorder="1" applyProtection="1">
      <protection locked="0"/>
    </xf>
    <xf numFmtId="0" fontId="0" fillId="0" borderId="29" xfId="0" applyFill="1" applyBorder="1" applyProtection="1">
      <protection locked="0"/>
    </xf>
    <xf numFmtId="0" fontId="0" fillId="0" borderId="40" xfId="0" applyFill="1" applyBorder="1" applyProtection="1">
      <protection locked="0"/>
    </xf>
    <xf numFmtId="0" fontId="0" fillId="0" borderId="36" xfId="0" applyFill="1" applyBorder="1" applyProtection="1">
      <protection locked="0"/>
    </xf>
    <xf numFmtId="0" fontId="0" fillId="0" borderId="36" xfId="0" applyFill="1" applyBorder="1" applyAlignment="1" applyProtection="1">
      <alignment horizontal="right"/>
      <protection locked="0"/>
    </xf>
    <xf numFmtId="0" fontId="0" fillId="0" borderId="42" xfId="0" applyFill="1" applyBorder="1" applyProtection="1">
      <protection locked="0"/>
    </xf>
    <xf numFmtId="0" fontId="2" fillId="0" borderId="0" xfId="0" applyFont="1" applyFill="1" applyAlignment="1" applyProtection="1">
      <alignment vertical="top" wrapText="1"/>
    </xf>
    <xf numFmtId="0" fontId="21" fillId="0" borderId="0" xfId="0" applyFont="1" applyFill="1" applyProtection="1"/>
    <xf numFmtId="0" fontId="4" fillId="0" borderId="0" xfId="0" applyFont="1" applyFill="1" applyBorder="1" applyAlignment="1" applyProtection="1">
      <alignment horizontal="right"/>
    </xf>
    <xf numFmtId="0" fontId="4" fillId="0" borderId="0" xfId="0" applyFont="1" applyFill="1" applyBorder="1" applyAlignment="1" applyProtection="1">
      <alignment wrapText="1"/>
    </xf>
    <xf numFmtId="0" fontId="12" fillId="0" borderId="0" xfId="0" applyFont="1" applyFill="1" applyBorder="1" applyAlignment="1" applyProtection="1">
      <alignment horizontal="right"/>
    </xf>
    <xf numFmtId="0" fontId="12" fillId="0" borderId="0" xfId="0" applyFont="1" applyFill="1" applyBorder="1" applyAlignment="1" applyProtection="1"/>
    <xf numFmtId="0" fontId="0" fillId="0" borderId="0" xfId="0" applyFill="1" applyBorder="1" applyAlignment="1" applyProtection="1">
      <protection locked="0"/>
    </xf>
    <xf numFmtId="0" fontId="0" fillId="0" borderId="29" xfId="0" applyBorder="1" applyProtection="1"/>
    <xf numFmtId="0" fontId="2" fillId="0" borderId="28" xfId="0" applyFont="1" applyFill="1" applyBorder="1" applyAlignment="1" applyProtection="1">
      <alignment horizontal="right"/>
      <protection locked="0"/>
    </xf>
    <xf numFmtId="0" fontId="15" fillId="0" borderId="0" xfId="0" applyFont="1" applyProtection="1"/>
    <xf numFmtId="0" fontId="3" fillId="0" borderId="28" xfId="0" applyFont="1" applyFill="1" applyBorder="1" applyAlignment="1" applyProtection="1">
      <alignment horizontal="right"/>
      <protection locked="0"/>
    </xf>
    <xf numFmtId="0" fontId="15" fillId="0" borderId="0" xfId="0" applyFont="1" applyFill="1" applyBorder="1" applyProtection="1">
      <protection locked="0"/>
    </xf>
    <xf numFmtId="0" fontId="15" fillId="0" borderId="29" xfId="0" applyFont="1" applyBorder="1" applyProtection="1"/>
    <xf numFmtId="0" fontId="15" fillId="0" borderId="0" xfId="0" applyFont="1"/>
    <xf numFmtId="44" fontId="22" fillId="0" borderId="0" xfId="0" applyNumberFormat="1" applyFont="1" applyProtection="1"/>
    <xf numFmtId="0" fontId="20" fillId="0" borderId="0" xfId="0" applyFont="1" applyAlignment="1">
      <alignment vertical="center" wrapText="1"/>
    </xf>
    <xf numFmtId="0" fontId="2" fillId="4" borderId="5" xfId="0" applyFont="1" applyFill="1" applyBorder="1" applyAlignment="1">
      <alignment horizontal="right" vertical="center"/>
    </xf>
    <xf numFmtId="0" fontId="8" fillId="0" borderId="5" xfId="0" applyFont="1" applyFill="1" applyBorder="1" applyAlignment="1">
      <alignment horizontal="center" vertical="center"/>
    </xf>
    <xf numFmtId="0" fontId="6" fillId="0" borderId="5" xfId="0" applyFont="1" applyFill="1" applyBorder="1" applyAlignment="1">
      <alignment horizontal="right" vertical="center"/>
    </xf>
    <xf numFmtId="164" fontId="6" fillId="0" borderId="5" xfId="0" applyNumberFormat="1" applyFont="1" applyFill="1" applyBorder="1" applyAlignment="1">
      <alignment horizontal="right" vertical="center"/>
    </xf>
    <xf numFmtId="164" fontId="2" fillId="0" borderId="5" xfId="0" applyNumberFormat="1" applyFont="1" applyFill="1" applyBorder="1" applyAlignment="1">
      <alignment horizontal="right"/>
    </xf>
    <xf numFmtId="168" fontId="6" fillId="0" borderId="5" xfId="0" applyNumberFormat="1" applyFont="1" applyFill="1" applyBorder="1" applyAlignment="1">
      <alignment horizontal="right" vertical="center"/>
    </xf>
    <xf numFmtId="0" fontId="2" fillId="4" borderId="5" xfId="0" applyFont="1" applyFill="1" applyBorder="1" applyAlignment="1">
      <alignment horizontal="right" vertical="center"/>
    </xf>
    <xf numFmtId="0" fontId="0" fillId="11" borderId="5" xfId="0" applyFill="1" applyBorder="1" applyAlignment="1">
      <alignment horizontal="center" vertical="center"/>
    </xf>
    <xf numFmtId="0" fontId="2" fillId="11" borderId="5" xfId="0" applyFont="1" applyFill="1" applyBorder="1" applyAlignment="1">
      <alignment horizontal="right" vertical="center"/>
    </xf>
    <xf numFmtId="8" fontId="2" fillId="11" borderId="5" xfId="0" applyNumberFormat="1" applyFont="1" applyFill="1" applyBorder="1" applyAlignment="1">
      <alignment horizontal="right" vertical="center"/>
    </xf>
    <xf numFmtId="0" fontId="0" fillId="11" borderId="0" xfId="0" applyFill="1"/>
    <xf numFmtId="0" fontId="0" fillId="12" borderId="5" xfId="0" applyFill="1" applyBorder="1" applyAlignment="1">
      <alignment horizontal="center" vertical="center"/>
    </xf>
    <xf numFmtId="0" fontId="2" fillId="12" borderId="5" xfId="0" applyFont="1" applyFill="1" applyBorder="1" applyAlignment="1">
      <alignment horizontal="right" vertical="center"/>
    </xf>
    <xf numFmtId="0" fontId="2" fillId="12" borderId="5" xfId="0" applyNumberFormat="1" applyFont="1" applyFill="1" applyBorder="1" applyAlignment="1">
      <alignment horizontal="right" vertical="center"/>
    </xf>
    <xf numFmtId="0" fontId="0" fillId="12" borderId="0" xfId="0" applyFill="1"/>
    <xf numFmtId="0" fontId="2" fillId="11" borderId="5" xfId="0" applyNumberFormat="1" applyFont="1" applyFill="1" applyBorder="1" applyAlignment="1">
      <alignment horizontal="right" vertical="center"/>
    </xf>
    <xf numFmtId="8" fontId="2" fillId="12" borderId="5" xfId="0" applyNumberFormat="1" applyFont="1" applyFill="1" applyBorder="1" applyAlignment="1">
      <alignment horizontal="right" vertical="center"/>
    </xf>
    <xf numFmtId="0" fontId="0" fillId="13" borderId="5" xfId="0" applyFill="1" applyBorder="1" applyAlignment="1">
      <alignment horizontal="center" vertical="center"/>
    </xf>
    <xf numFmtId="166" fontId="6" fillId="13" borderId="5" xfId="0" applyNumberFormat="1" applyFont="1" applyFill="1" applyBorder="1" applyAlignment="1">
      <alignment horizontal="center" vertical="center"/>
    </xf>
    <xf numFmtId="49" fontId="0" fillId="13" borderId="5" xfId="0" applyNumberFormat="1" applyFill="1" applyBorder="1" applyAlignment="1">
      <alignment horizontal="center" vertical="center"/>
    </xf>
    <xf numFmtId="164" fontId="2" fillId="13" borderId="5" xfId="0" applyNumberFormat="1" applyFont="1" applyFill="1" applyBorder="1" applyAlignment="1">
      <alignment horizontal="right" vertical="center"/>
    </xf>
    <xf numFmtId="166" fontId="6" fillId="12" borderId="5" xfId="0" applyNumberFormat="1" applyFont="1" applyFill="1" applyBorder="1" applyAlignment="1">
      <alignment horizontal="center" vertical="center"/>
    </xf>
    <xf numFmtId="49" fontId="0" fillId="12" borderId="5" xfId="0" applyNumberFormat="1" applyFill="1" applyBorder="1" applyAlignment="1">
      <alignment horizontal="center" vertical="center"/>
    </xf>
    <xf numFmtId="164" fontId="2" fillId="12" borderId="5" xfId="0" applyNumberFormat="1" applyFont="1" applyFill="1" applyBorder="1" applyAlignment="1">
      <alignment horizontal="right" vertical="center"/>
    </xf>
    <xf numFmtId="0" fontId="0" fillId="0" borderId="0" xfId="0" applyAlignment="1">
      <alignment horizontal="center" vertical="center"/>
    </xf>
    <xf numFmtId="0" fontId="0" fillId="0" borderId="0" xfId="0" applyFill="1" applyAlignment="1">
      <alignment horizontal="center" vertical="center"/>
    </xf>
    <xf numFmtId="0" fontId="0" fillId="0" borderId="0" xfId="0" applyFill="1" applyBorder="1" applyAlignment="1">
      <alignment horizontal="center"/>
    </xf>
    <xf numFmtId="0" fontId="0" fillId="12" borderId="0" xfId="0" applyFill="1" applyAlignment="1">
      <alignment vertical="center"/>
    </xf>
    <xf numFmtId="0" fontId="0" fillId="0" borderId="0" xfId="0" applyAlignment="1">
      <alignment vertical="center" wrapText="1"/>
    </xf>
    <xf numFmtId="0" fontId="2" fillId="0" borderId="24" xfId="0" applyFont="1" applyFill="1" applyBorder="1" applyAlignment="1">
      <alignment horizontal="right" vertical="center" wrapText="1"/>
    </xf>
    <xf numFmtId="166" fontId="6" fillId="0" borderId="5" xfId="0" applyNumberFormat="1" applyFont="1" applyFill="1" applyBorder="1" applyAlignment="1">
      <alignment horizontal="center" vertical="center"/>
    </xf>
    <xf numFmtId="49" fontId="0" fillId="0" borderId="5" xfId="0" applyNumberFormat="1" applyFill="1" applyBorder="1" applyAlignment="1">
      <alignment horizontal="center" vertical="center"/>
    </xf>
    <xf numFmtId="164" fontId="2" fillId="0" borderId="2" xfId="0" applyNumberFormat="1" applyFont="1" applyFill="1" applyBorder="1" applyAlignment="1" applyProtection="1">
      <alignment horizontal="right" vertical="center"/>
      <protection locked="0"/>
    </xf>
    <xf numFmtId="0" fontId="0" fillId="0" borderId="0" xfId="0" applyFill="1" applyBorder="1"/>
    <xf numFmtId="0" fontId="0" fillId="0" borderId="58" xfId="0" applyFill="1" applyBorder="1" applyAlignment="1">
      <alignment horizontal="center" vertical="center"/>
    </xf>
    <xf numFmtId="0" fontId="2" fillId="0" borderId="0" xfId="0" applyFont="1" applyFill="1" applyBorder="1" applyAlignment="1">
      <alignment horizontal="right" vertical="center" wrapText="1"/>
    </xf>
    <xf numFmtId="8" fontId="2" fillId="0" borderId="37" xfId="0" applyNumberFormat="1" applyFont="1" applyFill="1" applyBorder="1" applyAlignment="1">
      <alignment horizontal="right" vertical="center"/>
    </xf>
    <xf numFmtId="0" fontId="0" fillId="0" borderId="0" xfId="0" applyBorder="1"/>
    <xf numFmtId="0" fontId="2" fillId="0" borderId="12" xfId="0" applyFont="1" applyFill="1" applyBorder="1" applyAlignment="1">
      <alignment horizontal="right" vertical="center" wrapText="1"/>
    </xf>
    <xf numFmtId="0" fontId="0" fillId="0" borderId="0" xfId="0" applyAlignment="1" applyProtection="1">
      <alignment vertical="center"/>
    </xf>
    <xf numFmtId="0" fontId="2" fillId="4" borderId="5" xfId="0" applyFont="1" applyFill="1" applyBorder="1" applyAlignment="1">
      <alignment horizontal="right" vertical="center"/>
    </xf>
    <xf numFmtId="0" fontId="2" fillId="4" borderId="1" xfId="0" applyFont="1" applyFill="1" applyBorder="1" applyAlignment="1">
      <alignment horizontal="right" vertical="center"/>
    </xf>
    <xf numFmtId="0" fontId="2" fillId="4" borderId="5" xfId="0" applyFont="1" applyFill="1" applyBorder="1" applyAlignment="1">
      <alignment horizontal="right" vertical="center"/>
    </xf>
    <xf numFmtId="0" fontId="2" fillId="4" borderId="1" xfId="0" applyFont="1" applyFill="1" applyBorder="1" applyAlignment="1">
      <alignment horizontal="right" vertical="center"/>
    </xf>
    <xf numFmtId="164" fontId="2" fillId="5" borderId="13" xfId="0" applyNumberFormat="1" applyFont="1" applyFill="1" applyBorder="1" applyAlignment="1" applyProtection="1">
      <alignment horizontal="center" vertical="center"/>
      <protection locked="0"/>
    </xf>
    <xf numFmtId="0" fontId="14" fillId="8" borderId="38" xfId="0" applyFont="1" applyFill="1" applyBorder="1" applyAlignment="1">
      <alignment horizontal="center" vertical="center"/>
    </xf>
    <xf numFmtId="0" fontId="14" fillId="8" borderId="4" xfId="0" applyFont="1" applyFill="1" applyBorder="1" applyAlignment="1">
      <alignment horizontal="center" vertical="center"/>
    </xf>
    <xf numFmtId="0" fontId="0" fillId="2" borderId="59" xfId="0" applyFill="1" applyBorder="1" applyAlignment="1">
      <alignment horizontal="left" vertical="center" wrapText="1"/>
    </xf>
    <xf numFmtId="0" fontId="0" fillId="2" borderId="17" xfId="0" applyFill="1" applyBorder="1" applyAlignment="1">
      <alignment horizontal="left" vertical="center" wrapText="1"/>
    </xf>
    <xf numFmtId="0" fontId="0" fillId="2" borderId="18" xfId="0" applyFill="1" applyBorder="1" applyAlignment="1">
      <alignment horizontal="left" vertical="center" wrapText="1"/>
    </xf>
    <xf numFmtId="0" fontId="0" fillId="2" borderId="18" xfId="0" applyFill="1" applyBorder="1" applyAlignment="1">
      <alignment horizontal="center" vertical="center" wrapText="1"/>
    </xf>
    <xf numFmtId="0" fontId="0" fillId="2" borderId="19" xfId="0" applyFill="1" applyBorder="1" applyAlignment="1">
      <alignment horizontal="center" vertical="center" wrapText="1"/>
    </xf>
    <xf numFmtId="0" fontId="0" fillId="0" borderId="61"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169" fontId="0" fillId="14" borderId="5" xfId="0" applyNumberFormat="1" applyFill="1" applyBorder="1" applyAlignment="1">
      <alignment vertical="center" wrapText="1"/>
    </xf>
    <xf numFmtId="169" fontId="0" fillId="0" borderId="62" xfId="0" applyNumberFormat="1" applyBorder="1" applyAlignment="1">
      <alignment vertical="center" wrapText="1"/>
    </xf>
    <xf numFmtId="0" fontId="0" fillId="0" borderId="63" xfId="0" applyBorder="1" applyAlignment="1">
      <alignment horizontal="center" vertical="center" wrapText="1"/>
    </xf>
    <xf numFmtId="169" fontId="0" fillId="14" borderId="5" xfId="0" applyNumberFormat="1" applyFill="1" applyBorder="1" applyAlignment="1">
      <alignment horizontal="right" vertical="center" wrapText="1"/>
    </xf>
    <xf numFmtId="0" fontId="0" fillId="0" borderId="5" xfId="0" applyFill="1" applyBorder="1" applyAlignment="1">
      <alignment horizontal="center" vertical="center" wrapText="1"/>
    </xf>
    <xf numFmtId="0" fontId="0" fillId="0" borderId="5" xfId="0" applyFill="1" applyBorder="1" applyAlignment="1">
      <alignment horizontal="left" vertical="center" wrapText="1"/>
    </xf>
    <xf numFmtId="169" fontId="0" fillId="0" borderId="62" xfId="0" applyNumberFormat="1" applyBorder="1" applyAlignment="1">
      <alignment horizontal="right" vertical="center" wrapText="1"/>
    </xf>
    <xf numFmtId="0" fontId="29" fillId="0" borderId="5" xfId="0" applyFont="1" applyBorder="1" applyAlignment="1">
      <alignment horizontal="left" vertical="center" wrapText="1"/>
    </xf>
    <xf numFmtId="169" fontId="0" fillId="14" borderId="11" xfId="0" applyNumberFormat="1" applyFill="1" applyBorder="1" applyAlignment="1">
      <alignment vertical="center" wrapText="1"/>
    </xf>
    <xf numFmtId="0" fontId="0" fillId="0" borderId="61"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11" xfId="0" applyFill="1" applyBorder="1" applyAlignment="1">
      <alignment horizontal="left" vertical="center" wrapText="1"/>
    </xf>
    <xf numFmtId="0" fontId="21" fillId="0" borderId="0" xfId="0" applyFont="1" applyAlignment="1" applyProtection="1"/>
    <xf numFmtId="0" fontId="2" fillId="4" borderId="1" xfId="0" applyFont="1" applyFill="1" applyBorder="1" applyAlignment="1">
      <alignment horizontal="right" vertical="center"/>
    </xf>
    <xf numFmtId="164" fontId="2" fillId="5" borderId="13" xfId="0" applyNumberFormat="1" applyFont="1" applyFill="1" applyBorder="1" applyAlignment="1" applyProtection="1">
      <alignment horizontal="center" vertical="center"/>
      <protection locked="0"/>
    </xf>
    <xf numFmtId="0" fontId="2" fillId="4" borderId="1" xfId="0" applyFont="1" applyFill="1" applyBorder="1" applyAlignment="1">
      <alignment horizontal="right" vertical="center"/>
    </xf>
    <xf numFmtId="164" fontId="31" fillId="5" borderId="8" xfId="0" applyNumberFormat="1" applyFont="1" applyFill="1" applyBorder="1" applyAlignment="1" applyProtection="1">
      <alignment horizontal="center" vertical="center"/>
      <protection locked="0"/>
    </xf>
    <xf numFmtId="0" fontId="24" fillId="0" borderId="0" xfId="0" applyFont="1" applyAlignment="1">
      <alignment horizontal="center" vertical="center" wrapText="1"/>
    </xf>
    <xf numFmtId="0" fontId="0" fillId="0" borderId="0" xfId="0" applyFill="1" applyAlignment="1" applyProtection="1">
      <alignment horizontal="center"/>
    </xf>
    <xf numFmtId="0" fontId="19" fillId="0" borderId="0" xfId="0" applyFont="1" applyFill="1" applyAlignment="1" applyProtection="1">
      <alignment horizontal="center"/>
      <protection locked="0"/>
    </xf>
    <xf numFmtId="0" fontId="2" fillId="9" borderId="0" xfId="0" applyFont="1" applyFill="1" applyBorder="1" applyAlignment="1" applyProtection="1">
      <alignment horizontal="center"/>
      <protection locked="0"/>
    </xf>
    <xf numFmtId="14" fontId="0" fillId="9" borderId="0" xfId="0" applyNumberFormat="1" applyFill="1" applyBorder="1" applyAlignment="1" applyProtection="1">
      <alignment horizontal="center"/>
      <protection locked="0"/>
    </xf>
    <xf numFmtId="0" fontId="4" fillId="0" borderId="0" xfId="0" applyFont="1" applyFill="1" applyBorder="1" applyAlignment="1" applyProtection="1">
      <alignment horizontal="center" wrapText="1"/>
    </xf>
    <xf numFmtId="0" fontId="23" fillId="10" borderId="0" xfId="0" applyFont="1" applyFill="1" applyBorder="1" applyAlignment="1" applyProtection="1">
      <alignment horizontal="center"/>
    </xf>
    <xf numFmtId="0" fontId="17" fillId="0" borderId="0" xfId="0" applyFont="1" applyAlignment="1">
      <alignment horizontal="center" vertical="center"/>
    </xf>
    <xf numFmtId="0" fontId="18" fillId="0" borderId="0" xfId="0" applyFont="1" applyFill="1" applyAlignment="1" applyProtection="1">
      <alignment horizontal="center" wrapText="1"/>
      <protection locked="0"/>
    </xf>
    <xf numFmtId="0" fontId="18" fillId="0" borderId="0" xfId="0" applyFont="1" applyFill="1" applyAlignment="1" applyProtection="1">
      <alignment horizontal="center"/>
      <protection locked="0"/>
    </xf>
    <xf numFmtId="0" fontId="12" fillId="0" borderId="0" xfId="0" applyFont="1" applyFill="1" applyBorder="1" applyAlignment="1" applyProtection="1">
      <alignment horizontal="center"/>
    </xf>
    <xf numFmtId="0" fontId="30" fillId="0" borderId="0" xfId="0" applyFont="1" applyFill="1" applyAlignment="1" applyProtection="1">
      <alignment horizontal="left"/>
    </xf>
    <xf numFmtId="0" fontId="0" fillId="9" borderId="55" xfId="0" applyFill="1" applyBorder="1" applyAlignment="1" applyProtection="1">
      <alignment horizontal="center"/>
      <protection locked="0"/>
    </xf>
    <xf numFmtId="0" fontId="3" fillId="0" borderId="0" xfId="0" applyFont="1" applyFill="1" applyAlignment="1" applyProtection="1">
      <alignment horizontal="center" vertical="top" wrapText="1"/>
    </xf>
    <xf numFmtId="0" fontId="12" fillId="5" borderId="0" xfId="0" applyFont="1" applyFill="1" applyAlignment="1">
      <alignment horizontal="left" vertical="top" wrapText="1"/>
    </xf>
    <xf numFmtId="0" fontId="2" fillId="6" borderId="0" xfId="0" applyFont="1" applyFill="1" applyAlignment="1"/>
    <xf numFmtId="0" fontId="15" fillId="6" borderId="46" xfId="0" applyFont="1" applyFill="1" applyBorder="1" applyAlignment="1" applyProtection="1">
      <alignment horizontal="left" vertical="center" wrapText="1" indent="2"/>
    </xf>
    <xf numFmtId="0" fontId="15" fillId="6" borderId="44" xfId="0" applyFont="1" applyFill="1" applyBorder="1" applyAlignment="1" applyProtection="1">
      <alignment horizontal="left" vertical="center" wrapText="1" indent="2"/>
    </xf>
    <xf numFmtId="0" fontId="15" fillId="6" borderId="45" xfId="0" applyFont="1" applyFill="1" applyBorder="1" applyAlignment="1" applyProtection="1">
      <alignment horizontal="left" vertical="center" wrapText="1" indent="2"/>
    </xf>
    <xf numFmtId="0" fontId="12" fillId="6" borderId="46" xfId="0" applyFont="1" applyFill="1" applyBorder="1" applyAlignment="1" applyProtection="1">
      <alignment horizontal="left" vertical="center" wrapText="1" indent="2"/>
    </xf>
    <xf numFmtId="0" fontId="12" fillId="6" borderId="44" xfId="0" applyFont="1" applyFill="1" applyBorder="1" applyAlignment="1" applyProtection="1">
      <alignment horizontal="left" vertical="center" wrapText="1" indent="2"/>
    </xf>
    <xf numFmtId="0" fontId="12" fillId="6" borderId="45" xfId="0" applyFont="1" applyFill="1" applyBorder="1" applyAlignment="1" applyProtection="1">
      <alignment horizontal="left" vertical="center" wrapText="1" indent="2"/>
    </xf>
    <xf numFmtId="0" fontId="15" fillId="6" borderId="46" xfId="0" applyFont="1" applyFill="1" applyBorder="1" applyAlignment="1" applyProtection="1">
      <alignment horizontal="left" vertical="center" wrapText="1" indent="1"/>
    </xf>
    <xf numFmtId="0" fontId="15" fillId="6" borderId="44" xfId="0" applyFont="1" applyFill="1" applyBorder="1" applyAlignment="1" applyProtection="1">
      <alignment horizontal="left" vertical="center" wrapText="1" indent="1"/>
    </xf>
    <xf numFmtId="0" fontId="15" fillId="6" borderId="45" xfId="0" applyFont="1" applyFill="1" applyBorder="1" applyAlignment="1" applyProtection="1">
      <alignment horizontal="left" vertical="center" wrapText="1" indent="1"/>
    </xf>
    <xf numFmtId="0" fontId="15" fillId="6" borderId="46" xfId="0" applyFont="1" applyFill="1" applyBorder="1" applyAlignment="1" applyProtection="1">
      <alignment horizontal="left" vertical="center"/>
    </xf>
    <xf numFmtId="0" fontId="15" fillId="6" borderId="44" xfId="0" applyFont="1" applyFill="1" applyBorder="1" applyAlignment="1" applyProtection="1">
      <alignment horizontal="left" vertical="center"/>
    </xf>
    <xf numFmtId="0" fontId="15" fillId="6" borderId="45" xfId="0" applyFont="1" applyFill="1" applyBorder="1" applyAlignment="1" applyProtection="1">
      <alignment horizontal="left" vertical="center"/>
    </xf>
    <xf numFmtId="0" fontId="15" fillId="6" borderId="47" xfId="0" applyFont="1" applyFill="1" applyBorder="1" applyAlignment="1" applyProtection="1">
      <alignment horizontal="left" vertical="center"/>
    </xf>
    <xf numFmtId="0" fontId="15" fillId="6" borderId="48" xfId="0" applyFont="1" applyFill="1" applyBorder="1" applyAlignment="1" applyProtection="1">
      <alignment horizontal="left" vertical="center"/>
    </xf>
    <xf numFmtId="0" fontId="15" fillId="6" borderId="49" xfId="0" applyFont="1" applyFill="1" applyBorder="1" applyAlignment="1" applyProtection="1">
      <alignment horizontal="left" vertical="center"/>
    </xf>
    <xf numFmtId="0" fontId="15" fillId="6" borderId="46" xfId="0" applyFont="1" applyFill="1" applyBorder="1" applyAlignment="1" applyProtection="1">
      <alignment horizontal="left" vertical="center" wrapText="1"/>
    </xf>
    <xf numFmtId="0" fontId="15" fillId="6" borderId="44" xfId="0" applyFont="1" applyFill="1" applyBorder="1" applyAlignment="1" applyProtection="1">
      <alignment horizontal="left" vertical="center" wrapText="1"/>
    </xf>
    <xf numFmtId="0" fontId="15" fillId="6" borderId="45" xfId="0" applyFont="1" applyFill="1" applyBorder="1" applyAlignment="1" applyProtection="1">
      <alignment horizontal="left" vertical="center" wrapText="1"/>
    </xf>
    <xf numFmtId="0" fontId="3" fillId="2" borderId="6" xfId="0" applyFont="1" applyFill="1" applyBorder="1" applyAlignment="1" applyProtection="1">
      <alignment horizontal="left" vertical="center"/>
    </xf>
    <xf numFmtId="0" fontId="3" fillId="2" borderId="10" xfId="0" applyFont="1" applyFill="1" applyBorder="1" applyAlignment="1" applyProtection="1">
      <alignment horizontal="left" vertical="center"/>
    </xf>
    <xf numFmtId="0" fontId="15" fillId="0" borderId="0" xfId="0" applyFont="1" applyAlignment="1" applyProtection="1">
      <alignment horizontal="left"/>
    </xf>
    <xf numFmtId="9" fontId="3" fillId="0" borderId="6" xfId="0" applyNumberFormat="1" applyFont="1" applyFill="1" applyBorder="1" applyAlignment="1" applyProtection="1">
      <alignment horizontal="left" vertical="center"/>
    </xf>
    <xf numFmtId="9" fontId="3" fillId="0" borderId="10" xfId="0" applyNumberFormat="1" applyFont="1" applyFill="1" applyBorder="1" applyAlignment="1" applyProtection="1">
      <alignment horizontal="left" vertical="center"/>
    </xf>
    <xf numFmtId="0" fontId="2" fillId="3" borderId="20" xfId="0" applyFont="1" applyFill="1" applyBorder="1" applyAlignment="1">
      <alignment horizontal="left" vertical="center"/>
    </xf>
    <xf numFmtId="0" fontId="2" fillId="3" borderId="21" xfId="0" applyFont="1" applyFill="1" applyBorder="1" applyAlignment="1">
      <alignment horizontal="left" vertical="center"/>
    </xf>
    <xf numFmtId="0" fontId="2" fillId="3" borderId="54" xfId="0" applyFont="1" applyFill="1" applyBorder="1" applyAlignment="1">
      <alignment horizontal="left" vertical="center"/>
    </xf>
    <xf numFmtId="0" fontId="15" fillId="6" borderId="51" xfId="0" applyFont="1" applyFill="1" applyBorder="1" applyAlignment="1" applyProtection="1">
      <alignment horizontal="left" vertical="center"/>
    </xf>
    <xf numFmtId="0" fontId="15" fillId="6" borderId="52" xfId="0" applyFont="1" applyFill="1" applyBorder="1" applyAlignment="1" applyProtection="1">
      <alignment horizontal="left" vertical="center"/>
    </xf>
    <xf numFmtId="0" fontId="15" fillId="6" borderId="53" xfId="0" applyFont="1" applyFill="1" applyBorder="1" applyAlignment="1" applyProtection="1">
      <alignment horizontal="left" vertical="center"/>
    </xf>
    <xf numFmtId="0" fontId="15" fillId="6" borderId="46" xfId="0" applyFont="1" applyFill="1" applyBorder="1" applyAlignment="1" applyProtection="1">
      <alignment horizontal="left" vertical="center" indent="1"/>
    </xf>
    <xf numFmtId="0" fontId="15" fillId="6" borderId="44" xfId="0" applyFont="1" applyFill="1" applyBorder="1" applyAlignment="1" applyProtection="1">
      <alignment horizontal="left" vertical="center" indent="1"/>
    </xf>
    <xf numFmtId="0" fontId="15" fillId="6" borderId="45" xfId="0" applyFont="1" applyFill="1" applyBorder="1" applyAlignment="1" applyProtection="1">
      <alignment horizontal="left" vertical="center" indent="1"/>
    </xf>
    <xf numFmtId="0" fontId="2" fillId="4" borderId="15" xfId="0" applyFont="1" applyFill="1" applyBorder="1" applyAlignment="1">
      <alignment horizontal="center" vertical="center"/>
    </xf>
    <xf numFmtId="0" fontId="0" fillId="4" borderId="16" xfId="0" applyFill="1" applyBorder="1" applyAlignment="1">
      <alignment horizontal="center" vertical="center"/>
    </xf>
    <xf numFmtId="0" fontId="2" fillId="4" borderId="14"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8" xfId="0" applyFont="1" applyFill="1" applyBorder="1" applyAlignment="1">
      <alignment horizontal="center" vertical="center" wrapText="1"/>
    </xf>
    <xf numFmtId="164" fontId="10" fillId="4" borderId="18" xfId="0" applyNumberFormat="1" applyFont="1" applyFill="1" applyBorder="1" applyAlignment="1">
      <alignment horizontal="center" vertical="center"/>
    </xf>
    <xf numFmtId="164" fontId="10" fillId="4" borderId="19"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2" fillId="4" borderId="5" xfId="0" applyFont="1" applyFill="1" applyBorder="1" applyAlignment="1">
      <alignment horizontal="center" vertical="center"/>
    </xf>
    <xf numFmtId="0" fontId="2" fillId="4" borderId="5" xfId="0" applyFont="1" applyFill="1" applyBorder="1" applyAlignment="1">
      <alignment vertical="center"/>
    </xf>
    <xf numFmtId="0" fontId="2" fillId="4" borderId="5" xfId="0" applyFont="1" applyFill="1" applyBorder="1" applyAlignment="1">
      <alignment horizontal="right" vertical="center"/>
    </xf>
    <xf numFmtId="0" fontId="2" fillId="4" borderId="1" xfId="0" applyFont="1" applyFill="1" applyBorder="1" applyAlignment="1">
      <alignment horizontal="right" vertical="center"/>
    </xf>
    <xf numFmtId="0" fontId="0" fillId="0" borderId="2" xfId="0" applyBorder="1" applyAlignment="1">
      <alignment vertical="center"/>
    </xf>
    <xf numFmtId="0" fontId="0" fillId="0" borderId="3" xfId="0" applyBorder="1" applyAlignment="1">
      <alignment vertical="center"/>
    </xf>
    <xf numFmtId="0" fontId="2" fillId="4" borderId="12" xfId="0" applyFont="1" applyFill="1" applyBorder="1" applyAlignment="1">
      <alignment horizontal="center" vertical="center" wrapText="1"/>
    </xf>
    <xf numFmtId="0" fontId="0" fillId="0" borderId="24" xfId="0" applyBorder="1" applyAlignment="1"/>
    <xf numFmtId="0" fontId="0" fillId="0" borderId="27" xfId="0" applyBorder="1" applyAlignment="1"/>
    <xf numFmtId="0" fontId="2" fillId="0" borderId="1" xfId="0" applyFont="1" applyBorder="1" applyAlignment="1">
      <alignment horizontal="right" vertical="center"/>
    </xf>
    <xf numFmtId="0" fontId="0" fillId="0" borderId="2" xfId="0" applyBorder="1" applyAlignment="1">
      <alignment horizontal="right" vertical="center"/>
    </xf>
    <xf numFmtId="0" fontId="0" fillId="0" borderId="3" xfId="0" applyBorder="1" applyAlignment="1">
      <alignment horizontal="right" vertical="center"/>
    </xf>
    <xf numFmtId="0" fontId="2" fillId="4" borderId="1" xfId="0" applyFont="1" applyFill="1" applyBorder="1" applyAlignment="1">
      <alignment horizontal="right" vertical="center" wrapText="1"/>
    </xf>
    <xf numFmtId="0" fontId="2" fillId="4" borderId="2" xfId="0" applyFont="1" applyFill="1" applyBorder="1" applyAlignment="1">
      <alignment horizontal="righ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165" fontId="6" fillId="4" borderId="1" xfId="0" applyNumberFormat="1" applyFont="1" applyFill="1" applyBorder="1" applyAlignment="1">
      <alignment horizontal="center" vertical="center"/>
    </xf>
    <xf numFmtId="0" fontId="0" fillId="4" borderId="2" xfId="0" applyFill="1" applyBorder="1" applyAlignment="1">
      <alignment vertical="center"/>
    </xf>
    <xf numFmtId="0" fontId="0" fillId="4" borderId="3" xfId="0" applyFill="1" applyBorder="1" applyAlignment="1">
      <alignment vertical="center"/>
    </xf>
    <xf numFmtId="0" fontId="6" fillId="4" borderId="14" xfId="0" applyFont="1" applyFill="1" applyBorder="1" applyAlignment="1">
      <alignment horizontal="center" vertical="center" wrapText="1"/>
    </xf>
    <xf numFmtId="0" fontId="6" fillId="4" borderId="17" xfId="0" applyFont="1" applyFill="1" applyBorder="1" applyAlignment="1">
      <alignment horizontal="center" vertical="center" wrapText="1"/>
    </xf>
    <xf numFmtId="6" fontId="10" fillId="4" borderId="56" xfId="0" applyNumberFormat="1" applyFont="1" applyFill="1" applyBorder="1" applyAlignment="1">
      <alignment horizontal="center" vertical="center"/>
    </xf>
    <xf numFmtId="6" fontId="10" fillId="4" borderId="57" xfId="0" applyNumberFormat="1" applyFont="1" applyFill="1" applyBorder="1" applyAlignment="1">
      <alignment horizontal="center" vertical="center"/>
    </xf>
    <xf numFmtId="6" fontId="10" fillId="4" borderId="18" xfId="0" applyNumberFormat="1" applyFont="1" applyFill="1" applyBorder="1" applyAlignment="1">
      <alignment horizontal="center" vertical="center"/>
    </xf>
    <xf numFmtId="0" fontId="10" fillId="4" borderId="19" xfId="0" applyFont="1" applyFill="1" applyBorder="1" applyAlignment="1">
      <alignment horizontal="center" vertical="center"/>
    </xf>
    <xf numFmtId="165" fontId="2" fillId="4" borderId="1" xfId="0" applyNumberFormat="1" applyFont="1" applyFill="1" applyBorder="1" applyAlignment="1">
      <alignment horizontal="center" vertical="center"/>
    </xf>
    <xf numFmtId="0" fontId="2" fillId="4" borderId="24"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10" fillId="4" borderId="18" xfId="0" applyFont="1" applyFill="1" applyBorder="1" applyAlignment="1">
      <alignment horizontal="center" vertical="center"/>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165" fontId="6" fillId="0" borderId="1" xfId="0" applyNumberFormat="1" applyFont="1" applyBorder="1" applyAlignment="1">
      <alignment horizontal="center" vertical="center"/>
    </xf>
    <xf numFmtId="0" fontId="0" fillId="12" borderId="1" xfId="0" applyFill="1" applyBorder="1" applyAlignment="1">
      <alignment horizontal="left" vertical="center" wrapText="1"/>
    </xf>
    <xf numFmtId="0" fontId="0" fillId="12" borderId="2" xfId="0" applyFill="1" applyBorder="1" applyAlignment="1">
      <alignment horizontal="left" vertical="center" wrapText="1"/>
    </xf>
    <xf numFmtId="0" fontId="0" fillId="12" borderId="3" xfId="0" applyFill="1" applyBorder="1" applyAlignment="1">
      <alignment horizontal="lef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165" fontId="6" fillId="0" borderId="2" xfId="0" applyNumberFormat="1" applyFont="1" applyBorder="1" applyAlignment="1">
      <alignment horizontal="center" vertical="center"/>
    </xf>
    <xf numFmtId="165" fontId="6" fillId="0" borderId="3" xfId="0" applyNumberFormat="1"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7" borderId="1" xfId="0" applyFill="1" applyBorder="1" applyAlignment="1">
      <alignment horizontal="left" vertical="center" wrapText="1"/>
    </xf>
    <xf numFmtId="0" fontId="0" fillId="7" borderId="2" xfId="0" applyFill="1" applyBorder="1" applyAlignment="1">
      <alignment horizontal="left" vertical="center" wrapText="1"/>
    </xf>
    <xf numFmtId="0" fontId="0" fillId="7" borderId="3" xfId="0" applyFill="1" applyBorder="1" applyAlignment="1">
      <alignment horizontal="left" vertical="center" wrapText="1"/>
    </xf>
    <xf numFmtId="0" fontId="0" fillId="0" borderId="1" xfId="0" quotePrefix="1" applyBorder="1" applyAlignment="1">
      <alignment horizontal="left" vertical="center" wrapText="1"/>
    </xf>
    <xf numFmtId="0" fontId="0" fillId="2" borderId="60" xfId="0" applyFill="1" applyBorder="1" applyAlignment="1">
      <alignment horizontal="left" vertical="center" wrapText="1"/>
    </xf>
    <xf numFmtId="0" fontId="0" fillId="0" borderId="60" xfId="0" applyBorder="1" applyAlignment="1">
      <alignment horizontal="left" vertical="center" wrapText="1"/>
    </xf>
    <xf numFmtId="0" fontId="0" fillId="0" borderId="30" xfId="0" applyBorder="1" applyAlignment="1">
      <alignment horizontal="left" vertical="center" wrapText="1"/>
    </xf>
    <xf numFmtId="0" fontId="2" fillId="4" borderId="36" xfId="0" applyFont="1" applyFill="1" applyBorder="1" applyAlignment="1">
      <alignment horizontal="right" vertical="center"/>
    </xf>
    <xf numFmtId="0" fontId="2" fillId="4" borderId="65" xfId="0" applyFont="1" applyFill="1" applyBorder="1" applyAlignment="1">
      <alignment horizontal="right" vertical="center"/>
    </xf>
    <xf numFmtId="8" fontId="2" fillId="4" borderId="66" xfId="0" applyNumberFormat="1" applyFont="1" applyFill="1" applyBorder="1" applyAlignment="1">
      <alignment horizontal="right" vertical="center"/>
    </xf>
    <xf numFmtId="8" fontId="2" fillId="4" borderId="42" xfId="0" applyNumberFormat="1" applyFont="1" applyFill="1" applyBorder="1" applyAlignment="1">
      <alignment horizontal="right" vertical="center"/>
    </xf>
    <xf numFmtId="0" fontId="2" fillId="4" borderId="56" xfId="0" applyFont="1" applyFill="1" applyBorder="1" applyAlignment="1">
      <alignment horizontal="right" vertical="center"/>
    </xf>
    <xf numFmtId="0" fontId="2" fillId="4" borderId="64" xfId="0" applyFont="1" applyFill="1" applyBorder="1" applyAlignment="1">
      <alignment horizontal="right" vertical="center"/>
    </xf>
    <xf numFmtId="8" fontId="2" fillId="4" borderId="1" xfId="0" applyNumberFormat="1" applyFont="1" applyFill="1" applyBorder="1" applyAlignment="1">
      <alignment horizontal="right" vertical="center"/>
    </xf>
    <xf numFmtId="8" fontId="2" fillId="4" borderId="67" xfId="0" applyNumberFormat="1" applyFont="1" applyFill="1" applyBorder="1" applyAlignment="1">
      <alignment horizontal="right" vertical="center"/>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165" fontId="2" fillId="4" borderId="2" xfId="0" applyNumberFormat="1" applyFont="1" applyFill="1" applyBorder="1" applyAlignment="1">
      <alignment horizontal="center" vertical="center"/>
    </xf>
    <xf numFmtId="165" fontId="2" fillId="4" borderId="3" xfId="0" applyNumberFormat="1" applyFont="1" applyFill="1" applyBorder="1" applyAlignment="1">
      <alignment horizontal="center" vertical="center"/>
    </xf>
  </cellXfs>
  <cellStyles count="3">
    <cellStyle name="Standard" xfId="0" builtinId="0"/>
    <cellStyle name="Standard 2" xfId="2" xr:uid="{00000000-0005-0000-0000-000001000000}"/>
    <cellStyle name="Währung" xfId="1" builtinId="4"/>
  </cellStyles>
  <dxfs count="0"/>
  <tableStyles count="0" defaultTableStyle="TableStyleMedium9" defaultPivotStyle="PivotStyleLight16"/>
  <colors>
    <mruColors>
      <color rgb="FF0000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pageSetUpPr fitToPage="1"/>
  </sheetPr>
  <dimension ref="A1:P54"/>
  <sheetViews>
    <sheetView showGridLines="0" zoomScale="82" zoomScaleNormal="85" zoomScaleSheetLayoutView="90" workbookViewId="0">
      <selection activeCell="B22" sqref="B22"/>
    </sheetView>
  </sheetViews>
  <sheetFormatPr baseColWidth="10" defaultRowHeight="12.75" x14ac:dyDescent="0.2"/>
  <cols>
    <col min="1" max="1" width="16.42578125" customWidth="1"/>
    <col min="2" max="2" width="28.140625" customWidth="1"/>
    <col min="3" max="3" width="31.42578125" customWidth="1"/>
    <col min="4" max="4" width="11.42578125" customWidth="1"/>
    <col min="8" max="8" width="21" customWidth="1"/>
    <col min="9" max="9" width="16.42578125" customWidth="1"/>
  </cols>
  <sheetData>
    <row r="1" spans="1:16" ht="117.75" customHeight="1" x14ac:dyDescent="0.2">
      <c r="A1" s="153"/>
      <c r="B1" s="153"/>
      <c r="C1" s="153"/>
      <c r="D1" s="153"/>
      <c r="E1" s="153"/>
      <c r="F1" s="154"/>
      <c r="G1" s="153"/>
      <c r="H1" s="153"/>
      <c r="I1" s="153"/>
      <c r="J1" s="155"/>
    </row>
    <row r="2" spans="1:16" x14ac:dyDescent="0.2">
      <c r="A2" s="153"/>
      <c r="B2" s="153"/>
      <c r="C2" s="153"/>
      <c r="D2" s="153"/>
      <c r="E2" s="153"/>
      <c r="F2" s="154"/>
      <c r="G2" s="153"/>
      <c r="H2" s="153"/>
      <c r="I2" s="153"/>
      <c r="J2" s="155"/>
    </row>
    <row r="3" spans="1:16" x14ac:dyDescent="0.2">
      <c r="A3" s="155"/>
      <c r="B3" s="155"/>
      <c r="C3" s="155"/>
      <c r="D3" s="155"/>
      <c r="E3" s="155"/>
      <c r="F3" s="156"/>
      <c r="G3" s="155"/>
      <c r="H3" s="155"/>
      <c r="I3" s="155"/>
      <c r="J3" s="155"/>
    </row>
    <row r="4" spans="1:16" x14ac:dyDescent="0.2">
      <c r="A4" s="155"/>
      <c r="B4" s="155"/>
      <c r="C4" s="155"/>
      <c r="D4" s="155"/>
      <c r="E4" s="155"/>
      <c r="F4" s="156"/>
      <c r="G4" s="155"/>
      <c r="H4" s="155"/>
      <c r="I4" s="155"/>
      <c r="J4" s="155"/>
    </row>
    <row r="5" spans="1:16" ht="15.75" x14ac:dyDescent="0.25">
      <c r="A5" s="155"/>
      <c r="B5" s="164" t="s">
        <v>250</v>
      </c>
      <c r="C5" s="155"/>
      <c r="D5" s="155"/>
      <c r="E5" s="155"/>
      <c r="F5" s="156"/>
      <c r="G5" s="155"/>
      <c r="H5" s="155"/>
      <c r="I5" s="155"/>
      <c r="J5" s="155"/>
    </row>
    <row r="6" spans="1:16" ht="16.5" customHeight="1" x14ac:dyDescent="0.2">
      <c r="A6" s="155"/>
      <c r="B6" s="284"/>
      <c r="C6" s="284"/>
      <c r="D6" s="155"/>
      <c r="E6" s="155"/>
      <c r="F6" s="157" t="s">
        <v>251</v>
      </c>
      <c r="G6" s="284"/>
      <c r="H6" s="284"/>
      <c r="I6" s="155"/>
      <c r="J6" s="155"/>
    </row>
    <row r="7" spans="1:16" ht="16.5" customHeight="1" x14ac:dyDescent="0.2">
      <c r="A7" s="155"/>
      <c r="B7" s="284"/>
      <c r="C7" s="284"/>
      <c r="D7" s="155"/>
      <c r="E7" s="155"/>
      <c r="F7" s="157" t="s">
        <v>252</v>
      </c>
      <c r="G7" s="284"/>
      <c r="H7" s="284"/>
      <c r="I7" s="155"/>
      <c r="J7" s="155"/>
    </row>
    <row r="8" spans="1:16" ht="16.5" customHeight="1" x14ac:dyDescent="0.2">
      <c r="A8" s="155"/>
      <c r="B8" s="284"/>
      <c r="C8" s="284"/>
      <c r="D8" s="155"/>
      <c r="E8" s="155"/>
      <c r="F8" s="157" t="s">
        <v>253</v>
      </c>
      <c r="G8" s="284"/>
      <c r="H8" s="284"/>
      <c r="I8" s="155"/>
      <c r="J8" s="155"/>
    </row>
    <row r="9" spans="1:16" ht="16.5" customHeight="1" x14ac:dyDescent="0.2">
      <c r="A9" s="155"/>
      <c r="B9" s="284"/>
      <c r="C9" s="284"/>
      <c r="D9" s="155"/>
      <c r="E9" s="155"/>
      <c r="F9" s="157" t="s">
        <v>254</v>
      </c>
      <c r="G9" s="284"/>
      <c r="H9" s="284"/>
      <c r="I9" s="155"/>
      <c r="J9" s="155"/>
    </row>
    <row r="10" spans="1:16" ht="13.5" customHeight="1" x14ac:dyDescent="0.2">
      <c r="A10" s="155"/>
      <c r="B10" s="153"/>
      <c r="C10" s="153"/>
      <c r="D10" s="155"/>
      <c r="E10" s="155"/>
      <c r="F10" s="157" t="s">
        <v>255</v>
      </c>
      <c r="G10" s="284"/>
      <c r="H10" s="284"/>
      <c r="I10" s="155"/>
      <c r="J10" s="155"/>
    </row>
    <row r="11" spans="1:16" s="64" customFormat="1" ht="15" customHeight="1" x14ac:dyDescent="0.2">
      <c r="A11" s="155"/>
      <c r="B11" s="153"/>
      <c r="C11" s="153"/>
      <c r="D11" s="155"/>
      <c r="E11" s="155"/>
      <c r="F11" s="156"/>
      <c r="G11" s="189"/>
      <c r="H11" s="189"/>
      <c r="I11" s="155"/>
      <c r="J11" s="155"/>
      <c r="K11"/>
      <c r="L11" s="67"/>
      <c r="N11" s="67"/>
      <c r="P11" s="67"/>
    </row>
    <row r="12" spans="1:16" s="64" customFormat="1" ht="41.25" customHeight="1" x14ac:dyDescent="0.2">
      <c r="A12" s="155"/>
      <c r="B12" s="155"/>
      <c r="C12" s="155"/>
      <c r="D12" s="155"/>
      <c r="E12" s="155"/>
      <c r="F12" s="156"/>
      <c r="G12" s="155"/>
      <c r="H12" s="155"/>
      <c r="I12" s="155"/>
      <c r="J12" s="155"/>
      <c r="K12"/>
      <c r="L12" s="67"/>
      <c r="N12" s="67"/>
      <c r="P12" s="67"/>
    </row>
    <row r="13" spans="1:16" s="64" customFormat="1" ht="15" customHeight="1" x14ac:dyDescent="0.2">
      <c r="A13" s="155"/>
      <c r="B13" s="155"/>
      <c r="C13" s="155"/>
      <c r="D13" s="155"/>
      <c r="E13" s="155"/>
      <c r="F13" s="156"/>
      <c r="G13" s="155"/>
      <c r="H13" s="155"/>
      <c r="I13" s="155"/>
      <c r="J13" s="155"/>
      <c r="K13"/>
      <c r="L13" s="67"/>
      <c r="N13" s="67"/>
      <c r="P13" s="67"/>
    </row>
    <row r="14" spans="1:16" s="64" customFormat="1" ht="15" customHeight="1" x14ac:dyDescent="0.2">
      <c r="C14" s="155"/>
      <c r="D14" s="155"/>
      <c r="E14" s="155"/>
      <c r="F14" s="156"/>
      <c r="G14" s="155"/>
      <c r="H14" s="155"/>
      <c r="I14" s="155"/>
      <c r="J14" s="155"/>
      <c r="K14"/>
      <c r="L14" s="67"/>
      <c r="N14" s="67"/>
      <c r="P14" s="67"/>
    </row>
    <row r="15" spans="1:16" s="64" customFormat="1" ht="15" customHeight="1" x14ac:dyDescent="0.2">
      <c r="A15" s="155"/>
      <c r="C15" s="158"/>
      <c r="D15" s="158"/>
      <c r="E15" s="158"/>
      <c r="F15" s="159"/>
      <c r="G15" s="158"/>
      <c r="I15" s="155"/>
      <c r="J15" s="155"/>
      <c r="K15"/>
      <c r="L15" s="67"/>
      <c r="N15" s="67"/>
      <c r="P15" s="67"/>
    </row>
    <row r="16" spans="1:16" s="64" customFormat="1" ht="15" customHeight="1" x14ac:dyDescent="0.25">
      <c r="A16" s="155"/>
      <c r="B16" s="184" t="s">
        <v>256</v>
      </c>
      <c r="C16" s="273"/>
      <c r="D16" s="273"/>
      <c r="E16" s="273"/>
      <c r="F16" s="273"/>
      <c r="G16" s="273"/>
      <c r="H16" s="273"/>
      <c r="I16" s="155"/>
      <c r="J16" s="155"/>
      <c r="K16"/>
      <c r="L16" s="67"/>
      <c r="N16" s="67"/>
      <c r="P16" s="67"/>
    </row>
    <row r="17" spans="1:16" s="64" customFormat="1" ht="22.5" customHeight="1" x14ac:dyDescent="0.25">
      <c r="A17" s="155"/>
      <c r="B17" s="185" t="s">
        <v>257</v>
      </c>
      <c r="C17" s="277" t="s">
        <v>277</v>
      </c>
      <c r="D17" s="277"/>
      <c r="E17" s="277"/>
      <c r="F17" s="277"/>
      <c r="G17" s="277"/>
      <c r="H17" s="277"/>
      <c r="I17" s="155"/>
      <c r="J17" s="155"/>
      <c r="K17"/>
      <c r="L17" s="67"/>
      <c r="N17" s="67"/>
      <c r="P17" s="67"/>
    </row>
    <row r="18" spans="1:16" s="64" customFormat="1" ht="22.5" customHeight="1" x14ac:dyDescent="0.25">
      <c r="A18" s="155"/>
      <c r="B18" s="187" t="s">
        <v>258</v>
      </c>
      <c r="C18" s="278" t="s">
        <v>59</v>
      </c>
      <c r="D18" s="278"/>
      <c r="E18" s="278"/>
      <c r="F18" s="278"/>
      <c r="G18" s="278"/>
      <c r="H18" s="278"/>
      <c r="I18" s="155"/>
      <c r="J18" s="155"/>
      <c r="K18"/>
      <c r="L18" s="67"/>
      <c r="N18" s="67"/>
      <c r="P18" s="67"/>
    </row>
    <row r="19" spans="1:16" s="64" customFormat="1" ht="22.5" customHeight="1" x14ac:dyDescent="0.2">
      <c r="A19" s="155"/>
      <c r="B19" s="187" t="s">
        <v>259</v>
      </c>
      <c r="C19" s="282"/>
      <c r="D19" s="282"/>
      <c r="E19" s="282"/>
      <c r="F19" s="282"/>
      <c r="G19" s="282"/>
      <c r="H19" s="282"/>
      <c r="I19" s="155"/>
      <c r="J19" s="155"/>
      <c r="K19"/>
      <c r="L19" s="67"/>
      <c r="N19" s="67"/>
      <c r="P19" s="67"/>
    </row>
    <row r="20" spans="1:16" s="64" customFormat="1" ht="15" customHeight="1" x14ac:dyDescent="0.2">
      <c r="A20" s="155"/>
      <c r="I20" s="155"/>
      <c r="J20" s="155"/>
      <c r="K20"/>
      <c r="L20" s="67"/>
      <c r="N20" s="67"/>
      <c r="P20" s="67"/>
    </row>
    <row r="21" spans="1:16" s="64" customFormat="1" ht="56.25" customHeight="1" x14ac:dyDescent="0.2">
      <c r="A21" s="153"/>
      <c r="I21" s="155"/>
      <c r="J21" s="155"/>
      <c r="K21"/>
      <c r="L21" s="67"/>
      <c r="N21" s="67"/>
      <c r="P21" s="67"/>
    </row>
    <row r="22" spans="1:16" s="64" customFormat="1" ht="15" customHeight="1" x14ac:dyDescent="0.2">
      <c r="A22" s="155"/>
      <c r="B22" s="155"/>
      <c r="C22" s="155"/>
      <c r="D22" s="155"/>
      <c r="E22" s="155"/>
      <c r="F22" s="156"/>
      <c r="G22" s="189"/>
      <c r="H22" s="189"/>
      <c r="I22" s="155"/>
      <c r="J22" s="155"/>
      <c r="K22"/>
      <c r="L22" s="67"/>
      <c r="N22" s="67"/>
      <c r="P22" s="67"/>
    </row>
    <row r="23" spans="1:16" s="64" customFormat="1" ht="15" customHeight="1" x14ac:dyDescent="0.2">
      <c r="A23" s="155"/>
      <c r="B23" s="155"/>
      <c r="C23" s="155"/>
      <c r="D23" s="155"/>
      <c r="E23" s="155"/>
      <c r="F23" s="156"/>
      <c r="G23" s="169"/>
      <c r="H23" s="169"/>
      <c r="I23" s="155"/>
      <c r="J23" s="155"/>
      <c r="K23"/>
      <c r="L23" s="67"/>
      <c r="N23" s="67"/>
      <c r="P23" s="67"/>
    </row>
    <row r="24" spans="1:16" s="64" customFormat="1" ht="15" customHeight="1" x14ac:dyDescent="0.2">
      <c r="A24" s="155"/>
      <c r="B24" s="155"/>
      <c r="C24" s="155"/>
      <c r="D24" s="155"/>
      <c r="E24" s="155"/>
      <c r="F24" s="156"/>
      <c r="G24" s="155"/>
      <c r="H24" s="155"/>
      <c r="I24" s="155"/>
      <c r="J24" s="155"/>
      <c r="K24"/>
      <c r="L24" s="67"/>
      <c r="N24" s="67"/>
      <c r="P24" s="67"/>
    </row>
    <row r="25" spans="1:16" s="64" customFormat="1" ht="15" customHeight="1" x14ac:dyDescent="0.2">
      <c r="B25" s="285" t="s">
        <v>260</v>
      </c>
      <c r="C25" s="285"/>
      <c r="D25" s="285"/>
      <c r="E25" s="285"/>
      <c r="F25" s="285"/>
      <c r="G25" s="285"/>
      <c r="H25" s="285"/>
      <c r="I25" s="158"/>
      <c r="J25" s="158"/>
      <c r="K25"/>
      <c r="L25" s="67"/>
      <c r="N25" s="67"/>
      <c r="P25" s="67"/>
    </row>
    <row r="26" spans="1:16" s="64" customFormat="1" ht="15" customHeight="1" x14ac:dyDescent="0.25">
      <c r="A26" s="158"/>
      <c r="B26" s="267" t="s">
        <v>413</v>
      </c>
      <c r="C26" s="267"/>
      <c r="D26" s="267"/>
      <c r="E26" s="267"/>
      <c r="F26" s="267"/>
      <c r="G26" s="283" t="e">
        <f>'Honorarzusammenstellung '!C31</f>
        <v>#VALUE!</v>
      </c>
      <c r="H26" s="283"/>
      <c r="I26" s="165"/>
      <c r="J26" s="158"/>
      <c r="K26"/>
      <c r="L26" s="67"/>
      <c r="N26" s="67"/>
      <c r="P26" s="67"/>
    </row>
    <row r="27" spans="1:16" s="64" customFormat="1" ht="15" customHeight="1" x14ac:dyDescent="0.25">
      <c r="H27" s="186"/>
      <c r="I27" s="186"/>
      <c r="J27" s="158"/>
      <c r="K27"/>
      <c r="L27" s="67"/>
      <c r="N27" s="67"/>
      <c r="P27" s="67"/>
    </row>
    <row r="28" spans="1:16" s="64" customFormat="1" ht="15" customHeight="1" x14ac:dyDescent="0.2">
      <c r="H28" s="188"/>
      <c r="I28" s="188"/>
      <c r="J28" s="158"/>
      <c r="K28"/>
      <c r="L28" s="67"/>
      <c r="N28" s="67"/>
      <c r="P28" s="67"/>
    </row>
    <row r="29" spans="1:16" s="64" customFormat="1" ht="15" customHeight="1" x14ac:dyDescent="0.2">
      <c r="H29" s="188"/>
      <c r="I29" s="188"/>
      <c r="J29" s="158"/>
      <c r="K29"/>
      <c r="L29" s="67"/>
      <c r="N29" s="67"/>
      <c r="P29" s="67"/>
    </row>
    <row r="30" spans="1:16" s="64" customFormat="1" ht="15" customHeight="1" x14ac:dyDescent="0.2">
      <c r="A30" s="153"/>
      <c r="B30" s="153"/>
      <c r="C30" s="153"/>
      <c r="D30" s="153"/>
      <c r="E30" s="153"/>
      <c r="F30" s="154"/>
      <c r="G30" s="153"/>
      <c r="H30" s="153"/>
      <c r="I30" s="172"/>
      <c r="J30" s="158"/>
      <c r="K30"/>
      <c r="L30" s="67"/>
      <c r="N30" s="67"/>
      <c r="P30" s="67"/>
    </row>
    <row r="31" spans="1:16" s="64" customFormat="1" ht="15" customHeight="1" x14ac:dyDescent="0.2">
      <c r="A31" s="279" t="s">
        <v>270</v>
      </c>
      <c r="B31" s="279"/>
      <c r="C31" s="279"/>
      <c r="D31" s="279"/>
      <c r="E31" s="279"/>
      <c r="F31" s="279"/>
      <c r="G31" s="279"/>
      <c r="H31" s="279"/>
      <c r="I31" s="279"/>
      <c r="J31" s="158"/>
      <c r="K31"/>
      <c r="L31" s="67"/>
      <c r="N31" s="67"/>
      <c r="P31" s="67"/>
    </row>
    <row r="32" spans="1:16" s="64" customFormat="1" ht="15" customHeight="1" x14ac:dyDescent="0.25">
      <c r="A32" s="160"/>
      <c r="B32" s="160"/>
      <c r="C32" s="160"/>
      <c r="D32" s="160"/>
      <c r="E32" s="160"/>
      <c r="F32" s="161"/>
      <c r="G32" s="160"/>
      <c r="H32" s="160"/>
      <c r="I32" s="160"/>
      <c r="J32" s="183"/>
      <c r="K32"/>
      <c r="L32" s="67"/>
      <c r="N32" s="67"/>
      <c r="P32" s="67"/>
    </row>
    <row r="33" spans="1:16" s="64" customFormat="1" ht="15" customHeight="1" x14ac:dyDescent="0.25">
      <c r="A33" s="280" t="s">
        <v>261</v>
      </c>
      <c r="B33" s="281"/>
      <c r="C33" s="281"/>
      <c r="D33" s="281"/>
      <c r="E33" s="281"/>
      <c r="F33" s="281"/>
      <c r="G33" s="281"/>
      <c r="H33" s="281"/>
      <c r="I33" s="281"/>
      <c r="J33" s="155"/>
      <c r="K33"/>
      <c r="L33" s="67"/>
      <c r="N33" s="67"/>
      <c r="P33" s="67"/>
    </row>
    <row r="34" spans="1:16" s="64" customFormat="1" ht="15" customHeight="1" x14ac:dyDescent="0.25">
      <c r="A34" s="162"/>
      <c r="B34" s="162"/>
      <c r="C34" s="162"/>
      <c r="D34" s="162"/>
      <c r="E34" s="162"/>
      <c r="F34" s="163"/>
      <c r="G34" s="162"/>
      <c r="H34" s="162"/>
      <c r="I34" s="162"/>
      <c r="J34" s="155"/>
      <c r="K34"/>
      <c r="L34" s="67"/>
      <c r="N34" s="67"/>
      <c r="P34" s="67"/>
    </row>
    <row r="35" spans="1:16" s="64" customFormat="1" ht="15" customHeight="1" x14ac:dyDescent="0.25">
      <c r="A35" s="274" t="s">
        <v>263</v>
      </c>
      <c r="B35" s="274"/>
      <c r="C35" s="274"/>
      <c r="D35" s="274"/>
      <c r="E35" s="274"/>
      <c r="F35" s="274"/>
      <c r="G35" s="274"/>
      <c r="H35" s="274"/>
      <c r="I35" s="274"/>
      <c r="J35" s="155"/>
      <c r="K35"/>
      <c r="L35" s="67"/>
      <c r="N35" s="67"/>
      <c r="P35" s="67"/>
    </row>
    <row r="36" spans="1:16" s="64" customFormat="1" ht="15" customHeight="1" x14ac:dyDescent="0.2">
      <c r="A36" s="166"/>
      <c r="I36" s="166"/>
      <c r="J36" s="155"/>
      <c r="K36"/>
      <c r="L36" s="67"/>
      <c r="N36" s="67"/>
      <c r="P36" s="67"/>
    </row>
    <row r="37" spans="1:16" s="64" customFormat="1" ht="15" customHeight="1" x14ac:dyDescent="0.2">
      <c r="J37" s="155"/>
      <c r="K37"/>
      <c r="L37" s="67"/>
      <c r="N37" s="67"/>
      <c r="P37" s="67"/>
    </row>
    <row r="38" spans="1:16" s="64" customFormat="1" ht="15" customHeight="1" x14ac:dyDescent="0.2">
      <c r="J38" s="155"/>
      <c r="K38"/>
      <c r="L38" s="67"/>
      <c r="N38" s="67"/>
      <c r="P38" s="67"/>
    </row>
    <row r="39" spans="1:16" s="64" customFormat="1" ht="87.75" customHeight="1" x14ac:dyDescent="0.2">
      <c r="J39" s="166"/>
      <c r="K39"/>
      <c r="L39" s="67"/>
      <c r="N39" s="67"/>
      <c r="P39" s="67"/>
    </row>
    <row r="40" spans="1:16" s="64" customFormat="1" ht="15" customHeight="1" thickBot="1" x14ac:dyDescent="0.25">
      <c r="J40" s="165"/>
      <c r="K40"/>
      <c r="L40" s="67"/>
      <c r="N40" s="67"/>
      <c r="P40" s="67"/>
    </row>
    <row r="41" spans="1:16" s="64" customFormat="1" ht="15" customHeight="1" x14ac:dyDescent="0.2">
      <c r="B41" s="173"/>
      <c r="C41" s="174"/>
      <c r="D41" s="174"/>
      <c r="E41" s="174"/>
      <c r="F41" s="175"/>
      <c r="G41" s="174"/>
      <c r="H41" s="176"/>
      <c r="J41" s="166"/>
      <c r="K41"/>
      <c r="L41" s="67"/>
      <c r="N41" s="67"/>
      <c r="P41" s="67"/>
    </row>
    <row r="42" spans="1:16" s="64" customFormat="1" ht="15" customHeight="1" x14ac:dyDescent="0.2">
      <c r="B42" s="177"/>
      <c r="C42" s="166"/>
      <c r="D42" s="166"/>
      <c r="E42" s="166"/>
      <c r="F42" s="167"/>
      <c r="G42" s="166"/>
      <c r="H42" s="178"/>
      <c r="J42" s="166"/>
      <c r="K42"/>
      <c r="L42" s="67"/>
      <c r="N42" s="67"/>
      <c r="P42" s="67"/>
    </row>
    <row r="43" spans="1:16" s="192" customFormat="1" ht="15" customHeight="1" x14ac:dyDescent="0.25">
      <c r="B43" s="193" t="s">
        <v>262</v>
      </c>
      <c r="C43" s="275"/>
      <c r="D43" s="194"/>
      <c r="E43" s="170" t="s">
        <v>252</v>
      </c>
      <c r="F43" s="276"/>
      <c r="G43" s="276"/>
      <c r="H43" s="195"/>
      <c r="J43" s="194"/>
      <c r="K43" s="196"/>
      <c r="L43" s="197"/>
      <c r="N43" s="197"/>
      <c r="P43" s="197"/>
    </row>
    <row r="44" spans="1:16" s="64" customFormat="1" ht="15" customHeight="1" x14ac:dyDescent="0.2">
      <c r="B44" s="191"/>
      <c r="C44" s="275"/>
      <c r="D44" s="166"/>
      <c r="E44" s="168"/>
      <c r="F44" s="276"/>
      <c r="G44" s="276"/>
      <c r="H44" s="190"/>
      <c r="J44" s="166"/>
      <c r="K44"/>
      <c r="L44" s="67"/>
      <c r="N44" s="67"/>
      <c r="P44" s="67"/>
    </row>
    <row r="45" spans="1:16" s="64" customFormat="1" ht="15" customHeight="1" x14ac:dyDescent="0.2">
      <c r="A45" s="171"/>
      <c r="B45" s="177"/>
      <c r="C45" s="275"/>
      <c r="D45" s="166"/>
      <c r="E45" s="166"/>
      <c r="F45" s="276"/>
      <c r="G45" s="276"/>
      <c r="H45" s="190"/>
      <c r="I45" s="171"/>
      <c r="J45" s="166"/>
      <c r="K45"/>
      <c r="L45" s="67"/>
      <c r="N45" s="67"/>
      <c r="P45" s="67"/>
    </row>
    <row r="46" spans="1:16" s="64" customFormat="1" ht="15" customHeight="1" x14ac:dyDescent="0.2">
      <c r="A46" s="166"/>
      <c r="B46" s="177"/>
      <c r="C46" s="166"/>
      <c r="D46" s="166"/>
      <c r="E46" s="166"/>
      <c r="F46" s="167"/>
      <c r="G46" s="166"/>
      <c r="H46" s="178"/>
      <c r="I46" s="171"/>
      <c r="J46" s="166"/>
      <c r="K46"/>
      <c r="L46" s="67"/>
      <c r="N46" s="67"/>
      <c r="P46" s="67"/>
    </row>
    <row r="47" spans="1:16" s="64" customFormat="1" ht="15" customHeight="1" thickBot="1" x14ac:dyDescent="0.25">
      <c r="A47" s="166"/>
      <c r="B47" s="179"/>
      <c r="C47" s="180"/>
      <c r="D47" s="180"/>
      <c r="E47" s="180"/>
      <c r="F47" s="181"/>
      <c r="G47" s="180"/>
      <c r="H47" s="182"/>
      <c r="I47" s="166"/>
      <c r="J47" s="166"/>
      <c r="K47"/>
      <c r="L47" s="67"/>
      <c r="N47" s="67"/>
      <c r="P47" s="67"/>
    </row>
    <row r="48" spans="1:16" s="64" customFormat="1" ht="15" customHeight="1" x14ac:dyDescent="0.2">
      <c r="A48" s="166"/>
      <c r="I48" s="166"/>
      <c r="J48" s="166"/>
      <c r="K48"/>
      <c r="L48" s="67"/>
      <c r="N48" s="67"/>
      <c r="P48" s="67"/>
    </row>
    <row r="49" spans="1:16" s="64" customFormat="1" ht="44.25" customHeight="1" x14ac:dyDescent="0.2">
      <c r="A49" s="166"/>
      <c r="B49" s="272" t="s">
        <v>264</v>
      </c>
      <c r="C49" s="272"/>
      <c r="D49" s="272"/>
      <c r="E49" s="272"/>
      <c r="F49" s="272"/>
      <c r="G49" s="272"/>
      <c r="H49" s="272"/>
      <c r="I49" s="198"/>
      <c r="J49" s="198"/>
      <c r="K49"/>
      <c r="L49" s="67"/>
      <c r="N49" s="67"/>
      <c r="P49" s="67"/>
    </row>
    <row r="50" spans="1:16" s="64" customFormat="1" ht="15" customHeight="1" x14ac:dyDescent="0.2">
      <c r="A50" s="172"/>
      <c r="I50" s="172"/>
      <c r="J50" s="166"/>
      <c r="K50"/>
      <c r="L50" s="67"/>
      <c r="N50" s="67"/>
      <c r="P50" s="67"/>
    </row>
    <row r="51" spans="1:16" x14ac:dyDescent="0.2">
      <c r="A51" s="153"/>
      <c r="B51" s="153"/>
      <c r="C51" s="153"/>
      <c r="D51" s="153"/>
      <c r="E51" s="153"/>
      <c r="F51" s="154"/>
      <c r="G51" s="153"/>
      <c r="H51" s="153"/>
      <c r="I51" s="153"/>
      <c r="J51" s="155"/>
    </row>
    <row r="52" spans="1:16" x14ac:dyDescent="0.2">
      <c r="A52" s="153"/>
      <c r="B52" s="153"/>
      <c r="C52" s="153"/>
      <c r="D52" s="153"/>
      <c r="E52" s="153"/>
      <c r="F52" s="154"/>
      <c r="G52" s="153"/>
      <c r="H52" s="153"/>
      <c r="I52" s="153"/>
      <c r="J52" s="155"/>
    </row>
    <row r="53" spans="1:16" ht="11.25" customHeight="1" x14ac:dyDescent="0.2">
      <c r="A53" s="153"/>
      <c r="B53" s="153"/>
      <c r="C53" s="153"/>
      <c r="D53" s="153"/>
      <c r="E53" s="153"/>
      <c r="F53" s="154"/>
      <c r="G53" s="153"/>
      <c r="H53" s="153"/>
      <c r="I53" s="153"/>
      <c r="J53" s="155"/>
    </row>
    <row r="54" spans="1:16" hidden="1" x14ac:dyDescent="0.2">
      <c r="A54" s="153"/>
      <c r="B54" s="153"/>
      <c r="C54" s="153"/>
      <c r="D54" s="153"/>
      <c r="E54" s="153"/>
      <c r="F54" s="154"/>
      <c r="G54" s="153"/>
      <c r="H54" s="153"/>
      <c r="I54" s="153"/>
      <c r="J54" s="155"/>
    </row>
  </sheetData>
  <mergeCells count="21">
    <mergeCell ref="B6:C6"/>
    <mergeCell ref="B7:C7"/>
    <mergeCell ref="B8:C8"/>
    <mergeCell ref="B9:C9"/>
    <mergeCell ref="B25:H25"/>
    <mergeCell ref="G6:H6"/>
    <mergeCell ref="G7:H7"/>
    <mergeCell ref="G8:H8"/>
    <mergeCell ref="G9:H9"/>
    <mergeCell ref="G10:H10"/>
    <mergeCell ref="B49:H49"/>
    <mergeCell ref="C16:H16"/>
    <mergeCell ref="A35:I35"/>
    <mergeCell ref="C43:C45"/>
    <mergeCell ref="F43:G45"/>
    <mergeCell ref="C17:H17"/>
    <mergeCell ref="C18:H18"/>
    <mergeCell ref="A31:I31"/>
    <mergeCell ref="A33:I33"/>
    <mergeCell ref="C19:H19"/>
    <mergeCell ref="G26:H26"/>
  </mergeCells>
  <pageMargins left="0.70866141732283472" right="0.39370078740157483" top="0.6692913385826772" bottom="0.6692913385826772" header="0.31496062992125984" footer="0.31496062992125984"/>
  <pageSetup paperSize="9" scale="59"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8">
    <tabColor theme="6" tint="0.39997558519241921"/>
    <pageSetUpPr fitToPage="1"/>
  </sheetPr>
  <dimension ref="A1:R48"/>
  <sheetViews>
    <sheetView showGridLines="0" topLeftCell="A16" zoomScaleNormal="100" workbookViewId="0">
      <selection activeCell="B43" sqref="B43:B44"/>
    </sheetView>
  </sheetViews>
  <sheetFormatPr baseColWidth="10" defaultRowHeight="12.75" x14ac:dyDescent="0.2"/>
  <cols>
    <col min="1" max="1" width="23.140625" customWidth="1"/>
    <col min="2" max="2" width="15.28515625" customWidth="1"/>
    <col min="3" max="3" width="33.140625" bestFit="1" customWidth="1"/>
    <col min="4" max="4" width="28.5703125" customWidth="1"/>
  </cols>
  <sheetData>
    <row r="1" spans="1:18" ht="36" customHeight="1" x14ac:dyDescent="0.2">
      <c r="A1" s="322" t="s">
        <v>103</v>
      </c>
      <c r="B1" s="324" t="str">
        <f>'Anrechenbare Kosten'!C62</f>
        <v>III</v>
      </c>
      <c r="C1" s="320" t="s">
        <v>4</v>
      </c>
      <c r="D1" s="321"/>
      <c r="F1" s="22"/>
      <c r="G1" s="22"/>
      <c r="H1" s="22"/>
      <c r="I1" s="22"/>
      <c r="J1" s="22"/>
      <c r="K1" s="22"/>
      <c r="L1" s="22"/>
      <c r="M1" s="22"/>
      <c r="N1" s="22"/>
      <c r="O1" s="22"/>
      <c r="P1" s="22"/>
      <c r="Q1" s="22"/>
      <c r="R1" s="22"/>
    </row>
    <row r="2" spans="1:18" ht="30" customHeight="1" thickBot="1" x14ac:dyDescent="0.25">
      <c r="A2" s="323"/>
      <c r="B2" s="325"/>
      <c r="C2" s="355">
        <f>'Anrechenbare Kosten'!B62</f>
        <v>82100</v>
      </c>
      <c r="D2" s="356"/>
      <c r="F2" s="22"/>
      <c r="G2" s="22"/>
      <c r="H2" s="22"/>
      <c r="I2" s="22"/>
      <c r="J2" s="22"/>
      <c r="K2" s="22"/>
      <c r="L2" s="22"/>
      <c r="M2" s="22"/>
      <c r="N2" s="22"/>
      <c r="O2" s="22"/>
      <c r="P2" s="22"/>
      <c r="Q2" s="22"/>
      <c r="R2" s="22"/>
    </row>
    <row r="3" spans="1:18" ht="9" customHeight="1" thickBot="1" x14ac:dyDescent="0.25">
      <c r="B3" s="3"/>
      <c r="F3" s="22"/>
      <c r="G3" s="22"/>
      <c r="H3" s="22"/>
      <c r="I3" s="22"/>
      <c r="J3" s="22"/>
      <c r="K3" s="22"/>
      <c r="L3" s="22"/>
      <c r="M3" s="22"/>
      <c r="N3" s="22"/>
      <c r="O3" s="22"/>
      <c r="P3" s="22"/>
      <c r="Q3" s="22"/>
      <c r="R3" s="22"/>
    </row>
    <row r="4" spans="1:18" s="4" customFormat="1" ht="23.25" customHeight="1" thickBot="1" x14ac:dyDescent="0.25">
      <c r="A4" s="4" t="s">
        <v>24</v>
      </c>
      <c r="B4" s="56" t="str">
        <f>'Anrechenbare Kosten'!D62</f>
        <v>Satz ist vom Bieter einzutragen!</v>
      </c>
      <c r="C4" s="78" t="s">
        <v>54</v>
      </c>
      <c r="D4" s="57" t="str">
        <f>'Anrechenbare Kosten'!E62</f>
        <v>Grundhonorar ist vom Bieter einzutragen!</v>
      </c>
      <c r="F4" s="23"/>
      <c r="G4" s="23"/>
      <c r="H4" s="23"/>
      <c r="I4" s="23"/>
      <c r="J4" s="23"/>
      <c r="K4" s="23"/>
      <c r="L4" s="23"/>
      <c r="M4" s="23"/>
      <c r="N4" s="23"/>
      <c r="O4" s="23"/>
      <c r="P4" s="23"/>
      <c r="Q4" s="23"/>
      <c r="R4" s="23"/>
    </row>
    <row r="5" spans="1:18" ht="9" customHeight="1" x14ac:dyDescent="0.2">
      <c r="B5" s="3"/>
      <c r="F5" s="22"/>
      <c r="G5" s="22"/>
      <c r="H5" s="22"/>
      <c r="I5" s="22"/>
      <c r="J5" s="22"/>
      <c r="K5" s="22"/>
      <c r="L5" s="22"/>
      <c r="M5" s="22"/>
      <c r="N5" s="22"/>
      <c r="O5" s="22"/>
      <c r="P5" s="22"/>
      <c r="Q5" s="22"/>
      <c r="R5" s="22"/>
    </row>
    <row r="6" spans="1:18" ht="29.25" customHeight="1" x14ac:dyDescent="0.2">
      <c r="A6" s="27" t="s">
        <v>6</v>
      </c>
      <c r="B6" s="28" t="s">
        <v>25</v>
      </c>
      <c r="C6" s="27" t="s">
        <v>7</v>
      </c>
      <c r="D6" s="29" t="s">
        <v>8</v>
      </c>
      <c r="F6" s="22"/>
      <c r="G6" s="22"/>
      <c r="H6" s="22"/>
      <c r="I6" s="22"/>
      <c r="J6" s="22"/>
      <c r="K6" s="22"/>
      <c r="L6" s="22"/>
      <c r="M6" s="22"/>
      <c r="N6" s="22"/>
      <c r="O6" s="22"/>
      <c r="P6" s="22"/>
      <c r="Q6" s="22"/>
      <c r="R6" s="22"/>
    </row>
    <row r="7" spans="1:18" ht="20.100000000000001" customHeight="1" x14ac:dyDescent="0.2">
      <c r="A7" s="328" t="s">
        <v>82</v>
      </c>
      <c r="B7" s="329"/>
      <c r="C7" s="329"/>
      <c r="D7" s="330"/>
      <c r="F7" s="22"/>
      <c r="G7" s="22"/>
      <c r="H7" s="22"/>
      <c r="I7" s="22"/>
      <c r="J7" s="22"/>
      <c r="K7" s="22"/>
      <c r="L7" s="22"/>
      <c r="M7" s="22"/>
      <c r="N7" s="22"/>
      <c r="O7" s="22"/>
      <c r="P7" s="22"/>
      <c r="Q7" s="22"/>
      <c r="R7" s="22"/>
    </row>
    <row r="8" spans="1:18" ht="20.100000000000001" customHeight="1" x14ac:dyDescent="0.2">
      <c r="A8" s="216" t="s">
        <v>33</v>
      </c>
      <c r="B8" s="217">
        <v>0.02</v>
      </c>
      <c r="C8" s="218" t="s">
        <v>36</v>
      </c>
      <c r="D8" s="219" t="e">
        <f>B8*D4</f>
        <v>#VALUE!</v>
      </c>
      <c r="F8" s="22"/>
      <c r="G8" s="22"/>
      <c r="H8" s="22"/>
      <c r="I8" s="22"/>
      <c r="L8" s="22"/>
      <c r="M8" s="22"/>
      <c r="N8" s="22"/>
      <c r="O8" s="22"/>
      <c r="P8" s="22"/>
      <c r="Q8" s="22"/>
      <c r="R8" s="22"/>
    </row>
    <row r="9" spans="1:18" ht="20.100000000000001" customHeight="1" x14ac:dyDescent="0.2">
      <c r="A9" s="216" t="s">
        <v>99</v>
      </c>
      <c r="B9" s="217">
        <v>0.09</v>
      </c>
      <c r="C9" s="218" t="s">
        <v>39</v>
      </c>
      <c r="D9" s="219" t="e">
        <f>B9*D4</f>
        <v>#VALUE!</v>
      </c>
      <c r="F9" s="22"/>
      <c r="G9" s="22"/>
      <c r="H9" s="22"/>
      <c r="I9" s="22"/>
      <c r="L9" s="22"/>
      <c r="M9" s="22"/>
      <c r="N9" s="22"/>
      <c r="O9" s="22"/>
      <c r="P9" s="22"/>
      <c r="Q9" s="22"/>
      <c r="R9" s="22"/>
    </row>
    <row r="10" spans="1:18" ht="20.100000000000001" customHeight="1" x14ac:dyDescent="0.2">
      <c r="A10" s="210" t="s">
        <v>11</v>
      </c>
      <c r="B10" s="220">
        <v>0.17</v>
      </c>
      <c r="C10" s="221" t="s">
        <v>40</v>
      </c>
      <c r="D10" s="222" t="e">
        <f>B10*D4</f>
        <v>#VALUE!</v>
      </c>
      <c r="F10" s="22"/>
      <c r="G10" s="22"/>
      <c r="H10" s="22"/>
      <c r="I10" s="22"/>
      <c r="L10" s="22"/>
      <c r="M10" s="22"/>
      <c r="N10" s="22"/>
      <c r="O10" s="22"/>
      <c r="P10" s="22"/>
      <c r="Q10" s="22"/>
      <c r="R10" s="22"/>
    </row>
    <row r="11" spans="1:18" ht="20.100000000000001" customHeight="1" thickBot="1" x14ac:dyDescent="0.25">
      <c r="A11" s="210" t="s">
        <v>15</v>
      </c>
      <c r="B11" s="220">
        <v>0</v>
      </c>
      <c r="C11" s="221" t="s">
        <v>36</v>
      </c>
      <c r="D11" s="222" t="e">
        <f>B11*D4</f>
        <v>#VALUE!</v>
      </c>
      <c r="F11" s="22"/>
      <c r="G11" s="22"/>
      <c r="H11" s="22"/>
      <c r="I11" s="22"/>
      <c r="L11" s="22"/>
      <c r="M11" s="22"/>
      <c r="N11" s="22"/>
      <c r="O11" s="22"/>
      <c r="P11" s="22"/>
      <c r="Q11" s="22"/>
      <c r="R11" s="22"/>
    </row>
    <row r="12" spans="1:18" ht="20.100000000000001" customHeight="1" thickBot="1" x14ac:dyDescent="0.25">
      <c r="A12" s="210" t="s">
        <v>32</v>
      </c>
      <c r="B12" s="271" t="s">
        <v>486</v>
      </c>
      <c r="C12" s="211" t="s">
        <v>12</v>
      </c>
      <c r="D12" s="215" t="e">
        <f>SUM(D8:D11)*B12</f>
        <v>#VALUE!</v>
      </c>
      <c r="F12" s="22"/>
      <c r="G12" s="22"/>
      <c r="H12" s="22"/>
      <c r="I12" s="22"/>
      <c r="J12" s="22"/>
      <c r="K12" s="22"/>
      <c r="L12" s="22"/>
      <c r="M12" s="22"/>
      <c r="N12" s="22"/>
      <c r="O12" s="22"/>
      <c r="P12" s="22"/>
      <c r="Q12" s="22"/>
      <c r="R12" s="22"/>
    </row>
    <row r="13" spans="1:18" ht="20.100000000000001" customHeight="1" thickBot="1" x14ac:dyDescent="0.25">
      <c r="A13" s="88" t="s">
        <v>29</v>
      </c>
      <c r="B13" s="271" t="s">
        <v>486</v>
      </c>
      <c r="C13" s="89" t="s">
        <v>30</v>
      </c>
      <c r="D13" s="90" t="e">
        <f>SUM(D8:D11)*B13</f>
        <v>#VALUE!</v>
      </c>
      <c r="F13" s="22"/>
      <c r="G13" s="22"/>
      <c r="H13" s="22"/>
      <c r="I13" s="22"/>
      <c r="J13" s="22"/>
      <c r="K13" s="22"/>
      <c r="L13" s="22"/>
      <c r="M13" s="22"/>
      <c r="N13" s="22"/>
      <c r="O13" s="22"/>
      <c r="P13" s="22"/>
      <c r="Q13" s="22"/>
      <c r="R13" s="22"/>
    </row>
    <row r="14" spans="1:18" ht="20.100000000000001" customHeight="1" x14ac:dyDescent="0.2">
      <c r="A14" s="333" t="s">
        <v>83</v>
      </c>
      <c r="B14" s="333"/>
      <c r="C14" s="333"/>
      <c r="D14" s="77" t="e">
        <f>SUM(D8:D11)+D12+D13</f>
        <v>#VALUE!</v>
      </c>
      <c r="F14" s="22"/>
      <c r="G14" s="22"/>
      <c r="H14" s="22"/>
      <c r="I14" s="22"/>
      <c r="J14" s="22"/>
      <c r="K14" s="22"/>
      <c r="L14" s="22"/>
      <c r="M14" s="22"/>
      <c r="N14" s="22"/>
      <c r="O14" s="22"/>
      <c r="P14" s="22"/>
      <c r="Q14" s="22"/>
      <c r="R14" s="22"/>
    </row>
    <row r="15" spans="1:18" ht="7.5" customHeight="1" x14ac:dyDescent="0.2">
      <c r="A15" s="6"/>
      <c r="B15" s="6"/>
      <c r="C15" s="6"/>
      <c r="D15" s="87"/>
      <c r="F15" s="22"/>
      <c r="G15" s="22"/>
      <c r="H15" s="22"/>
      <c r="I15" s="22"/>
      <c r="J15" s="22"/>
      <c r="K15" s="22"/>
      <c r="L15" s="22"/>
      <c r="M15" s="22"/>
      <c r="N15" s="22"/>
      <c r="O15" s="22"/>
      <c r="P15" s="22"/>
      <c r="Q15" s="22"/>
      <c r="R15" s="22"/>
    </row>
    <row r="16" spans="1:18" ht="20.100000000000001" customHeight="1" x14ac:dyDescent="0.2">
      <c r="A16" s="331" t="s">
        <v>84</v>
      </c>
      <c r="B16" s="332"/>
      <c r="C16" s="332"/>
      <c r="D16" s="332"/>
      <c r="F16" s="22"/>
      <c r="G16" s="22"/>
      <c r="H16" s="22"/>
      <c r="I16" s="22"/>
      <c r="J16" s="22"/>
      <c r="K16" s="22"/>
      <c r="L16" s="22"/>
      <c r="M16" s="22"/>
      <c r="N16" s="22"/>
      <c r="O16" s="22"/>
      <c r="P16" s="22"/>
      <c r="Q16" s="22"/>
      <c r="R16" s="22"/>
    </row>
    <row r="17" spans="1:18" ht="20.100000000000001" customHeight="1" thickBot="1" x14ac:dyDescent="0.25">
      <c r="A17" s="19" t="s">
        <v>16</v>
      </c>
      <c r="B17" s="84">
        <v>0.22</v>
      </c>
      <c r="C17" s="25" t="s">
        <v>41</v>
      </c>
      <c r="D17" s="32" t="e">
        <f>B17*D4</f>
        <v>#VALUE!</v>
      </c>
      <c r="F17" s="22"/>
      <c r="G17" s="22"/>
      <c r="H17" s="22"/>
      <c r="I17" s="22"/>
      <c r="J17" s="22"/>
      <c r="K17" s="22"/>
      <c r="L17" s="22"/>
      <c r="M17" s="22"/>
      <c r="N17" s="22"/>
      <c r="O17" s="22"/>
      <c r="P17" s="22"/>
      <c r="Q17" s="22"/>
      <c r="R17" s="22"/>
    </row>
    <row r="18" spans="1:18" ht="20.100000000000001" customHeight="1" thickBot="1" x14ac:dyDescent="0.25">
      <c r="A18" s="210" t="s">
        <v>32</v>
      </c>
      <c r="B18" s="271" t="s">
        <v>486</v>
      </c>
      <c r="C18" s="211" t="s">
        <v>12</v>
      </c>
      <c r="D18" s="215" t="e">
        <f>D17*B18</f>
        <v>#VALUE!</v>
      </c>
      <c r="F18" s="22"/>
      <c r="G18" s="22"/>
      <c r="H18" s="22"/>
      <c r="I18" s="22"/>
      <c r="J18" s="22"/>
      <c r="K18" s="22"/>
      <c r="L18" s="22"/>
      <c r="M18" s="22"/>
      <c r="N18" s="22"/>
      <c r="O18" s="22"/>
      <c r="P18" s="22"/>
      <c r="Q18" s="22"/>
      <c r="R18" s="22"/>
    </row>
    <row r="19" spans="1:18" ht="20.100000000000001" customHeight="1" thickBot="1" x14ac:dyDescent="0.25">
      <c r="A19" s="82" t="s">
        <v>29</v>
      </c>
      <c r="B19" s="271" t="s">
        <v>486</v>
      </c>
      <c r="C19" s="83" t="s">
        <v>30</v>
      </c>
      <c r="D19" s="20" t="e">
        <f>D17*B19</f>
        <v>#VALUE!</v>
      </c>
      <c r="F19" s="22"/>
      <c r="G19" s="22"/>
      <c r="H19" s="22"/>
      <c r="I19" s="22"/>
      <c r="J19" s="22"/>
      <c r="K19" s="22"/>
      <c r="L19" s="22"/>
      <c r="M19" s="22"/>
      <c r="N19" s="22"/>
      <c r="O19" s="22"/>
      <c r="P19" s="22"/>
      <c r="Q19" s="22"/>
      <c r="R19" s="22"/>
    </row>
    <row r="20" spans="1:18" ht="20.100000000000001" customHeight="1" x14ac:dyDescent="0.2">
      <c r="A20" s="333" t="s">
        <v>89</v>
      </c>
      <c r="B20" s="333"/>
      <c r="C20" s="333"/>
      <c r="D20" s="77" t="e">
        <f>D17+D18+D19</f>
        <v>#VALUE!</v>
      </c>
      <c r="F20" s="22"/>
      <c r="G20" s="22"/>
      <c r="H20" s="22"/>
      <c r="I20" s="22"/>
      <c r="J20" s="22"/>
      <c r="K20" s="22"/>
      <c r="L20" s="22"/>
      <c r="M20" s="22"/>
      <c r="N20" s="22"/>
      <c r="O20" s="22"/>
      <c r="P20" s="22"/>
      <c r="Q20" s="22"/>
      <c r="R20" s="22"/>
    </row>
    <row r="21" spans="1:18" ht="7.5" customHeight="1" x14ac:dyDescent="0.2">
      <c r="A21" s="6"/>
      <c r="B21" s="6"/>
      <c r="C21" s="6"/>
      <c r="D21" s="87"/>
      <c r="F21" s="22"/>
      <c r="G21" s="22"/>
      <c r="H21" s="22"/>
      <c r="I21" s="22"/>
      <c r="J21" s="22"/>
      <c r="K21" s="22"/>
      <c r="L21" s="22"/>
      <c r="M21" s="22"/>
      <c r="N21" s="22"/>
      <c r="O21" s="22"/>
      <c r="P21" s="22"/>
      <c r="Q21" s="22"/>
      <c r="R21" s="22"/>
    </row>
    <row r="22" spans="1:18" ht="20.100000000000001" customHeight="1" x14ac:dyDescent="0.2">
      <c r="A22" s="331" t="s">
        <v>90</v>
      </c>
      <c r="B22" s="332"/>
      <c r="C22" s="332"/>
      <c r="D22" s="332"/>
      <c r="F22" s="22"/>
      <c r="G22" s="22"/>
      <c r="H22" s="22"/>
      <c r="I22" s="22"/>
      <c r="J22" s="22"/>
      <c r="K22" s="22"/>
      <c r="L22" s="22"/>
      <c r="M22" s="22"/>
      <c r="N22" s="22"/>
      <c r="O22" s="22"/>
      <c r="P22" s="22"/>
      <c r="Q22" s="22"/>
      <c r="R22" s="22"/>
    </row>
    <row r="23" spans="1:18" ht="20.100000000000001" customHeight="1" x14ac:dyDescent="0.2">
      <c r="A23" s="19" t="s">
        <v>18</v>
      </c>
      <c r="B23" s="71">
        <v>6.9000000000000006E-2</v>
      </c>
      <c r="C23" s="25" t="s">
        <v>10</v>
      </c>
      <c r="D23" s="32" t="e">
        <f>B23*D4</f>
        <v>#VALUE!</v>
      </c>
      <c r="F23" s="22"/>
      <c r="G23" s="22"/>
      <c r="H23" s="22"/>
      <c r="I23" s="22"/>
      <c r="J23" s="22"/>
      <c r="K23" s="22"/>
      <c r="L23" s="22"/>
      <c r="M23" s="22"/>
      <c r="N23" s="22"/>
      <c r="O23" s="22"/>
      <c r="P23" s="22"/>
      <c r="Q23" s="22"/>
      <c r="R23" s="22"/>
    </row>
    <row r="24" spans="1:18" ht="20.100000000000001" customHeight="1" thickBot="1" x14ac:dyDescent="0.25">
      <c r="A24" s="15" t="s">
        <v>20</v>
      </c>
      <c r="B24" s="105">
        <v>3.7499999999999999E-2</v>
      </c>
      <c r="C24" s="26" t="s">
        <v>27</v>
      </c>
      <c r="D24" s="31" t="e">
        <f>B24*D4</f>
        <v>#VALUE!</v>
      </c>
      <c r="F24" s="22"/>
      <c r="G24" s="22"/>
      <c r="H24" s="22"/>
      <c r="I24" s="22"/>
      <c r="J24" s="22"/>
      <c r="K24" s="22"/>
      <c r="L24" s="22"/>
      <c r="M24" s="22"/>
      <c r="N24" s="22"/>
      <c r="O24" s="22"/>
      <c r="P24" s="22"/>
      <c r="Q24" s="22"/>
      <c r="R24" s="22"/>
    </row>
    <row r="25" spans="1:18" s="21" customFormat="1" ht="20.100000000000001" customHeight="1" thickBot="1" x14ac:dyDescent="0.25">
      <c r="A25" s="210" t="s">
        <v>32</v>
      </c>
      <c r="B25" s="271" t="s">
        <v>486</v>
      </c>
      <c r="C25" s="211" t="s">
        <v>12</v>
      </c>
      <c r="D25" s="215" t="e">
        <f>(D24+D23)*B25</f>
        <v>#VALUE!</v>
      </c>
      <c r="F25" s="53"/>
      <c r="G25" s="53"/>
      <c r="H25" s="53"/>
      <c r="I25" s="53"/>
      <c r="J25" s="53"/>
      <c r="K25" s="53"/>
      <c r="L25" s="53"/>
      <c r="M25" s="53"/>
      <c r="N25" s="53"/>
      <c r="O25" s="53"/>
      <c r="P25" s="53"/>
      <c r="Q25" s="53"/>
      <c r="R25" s="53"/>
    </row>
    <row r="26" spans="1:18" ht="20.100000000000001" customHeight="1" thickBot="1" x14ac:dyDescent="0.25">
      <c r="A26" s="82" t="s">
        <v>29</v>
      </c>
      <c r="B26" s="271" t="s">
        <v>486</v>
      </c>
      <c r="C26" s="83" t="s">
        <v>30</v>
      </c>
      <c r="D26" s="20" t="e">
        <f>(D24+D23)*B26</f>
        <v>#VALUE!</v>
      </c>
    </row>
    <row r="27" spans="1:18" ht="20.100000000000001" customHeight="1" x14ac:dyDescent="0.2">
      <c r="A27" s="333" t="s">
        <v>93</v>
      </c>
      <c r="B27" s="333"/>
      <c r="C27" s="333"/>
      <c r="D27" s="77" t="e">
        <f>D24+D23+D25+D26</f>
        <v>#VALUE!</v>
      </c>
    </row>
    <row r="28" spans="1:18" ht="7.5" customHeight="1" x14ac:dyDescent="0.2">
      <c r="A28" s="6"/>
      <c r="B28" s="6"/>
      <c r="C28" s="6"/>
      <c r="D28" s="87"/>
    </row>
    <row r="29" spans="1:18" ht="20.100000000000001" customHeight="1" x14ac:dyDescent="0.2">
      <c r="A29" s="331" t="s">
        <v>91</v>
      </c>
      <c r="B29" s="332"/>
      <c r="C29" s="332"/>
      <c r="D29" s="332"/>
    </row>
    <row r="30" spans="1:18" ht="20.100000000000001" customHeight="1" thickBot="1" x14ac:dyDescent="0.25">
      <c r="A30" s="15" t="s">
        <v>22</v>
      </c>
      <c r="B30" s="104">
        <v>0.34449999999999997</v>
      </c>
      <c r="C30" s="26" t="s">
        <v>42</v>
      </c>
      <c r="D30" s="31" t="e">
        <f>B30*D4</f>
        <v>#VALUE!</v>
      </c>
    </row>
    <row r="31" spans="1:18" ht="20.100000000000001" customHeight="1" thickBot="1" x14ac:dyDescent="0.25">
      <c r="A31" s="210" t="s">
        <v>32</v>
      </c>
      <c r="B31" s="271" t="s">
        <v>486</v>
      </c>
      <c r="C31" s="211" t="s">
        <v>12</v>
      </c>
      <c r="D31" s="215" t="e">
        <f>D30*B31</f>
        <v>#VALUE!</v>
      </c>
    </row>
    <row r="32" spans="1:18" ht="20.100000000000001" customHeight="1" thickBot="1" x14ac:dyDescent="0.25">
      <c r="A32" s="82" t="s">
        <v>29</v>
      </c>
      <c r="B32" s="271" t="s">
        <v>486</v>
      </c>
      <c r="C32" s="83" t="s">
        <v>30</v>
      </c>
      <c r="D32" s="20" t="e">
        <f>D30*B32</f>
        <v>#VALUE!</v>
      </c>
    </row>
    <row r="33" spans="1:6" ht="20.100000000000001" customHeight="1" x14ac:dyDescent="0.2">
      <c r="A33" s="333" t="s">
        <v>94</v>
      </c>
      <c r="B33" s="333"/>
      <c r="C33" s="333"/>
      <c r="D33" s="77" t="e">
        <f>D30+D31+D32</f>
        <v>#VALUE!</v>
      </c>
    </row>
    <row r="34" spans="1:6" ht="7.5" customHeight="1" x14ac:dyDescent="0.2">
      <c r="A34" s="6"/>
      <c r="B34" s="6"/>
      <c r="C34" s="6"/>
      <c r="D34" s="87"/>
    </row>
    <row r="35" spans="1:6" ht="20.100000000000001" customHeight="1" x14ac:dyDescent="0.2">
      <c r="A35" s="331" t="s">
        <v>92</v>
      </c>
      <c r="B35" s="332"/>
      <c r="C35" s="332"/>
      <c r="D35" s="332"/>
      <c r="F35" s="11"/>
    </row>
    <row r="36" spans="1:6" ht="20.100000000000001" customHeight="1" thickBot="1" x14ac:dyDescent="0.25">
      <c r="A36" s="15" t="s">
        <v>23</v>
      </c>
      <c r="B36" s="52">
        <v>0.01</v>
      </c>
      <c r="C36" s="26" t="s">
        <v>43</v>
      </c>
      <c r="D36" s="31" t="e">
        <f>B36*D4</f>
        <v>#VALUE!</v>
      </c>
    </row>
    <row r="37" spans="1:6" ht="20.100000000000001" customHeight="1" thickBot="1" x14ac:dyDescent="0.25">
      <c r="A37" s="210" t="s">
        <v>32</v>
      </c>
      <c r="B37" s="271" t="s">
        <v>486</v>
      </c>
      <c r="C37" s="211" t="s">
        <v>12</v>
      </c>
      <c r="D37" s="215" t="e">
        <f>D36*B37</f>
        <v>#VALUE!</v>
      </c>
    </row>
    <row r="38" spans="1:6" ht="20.100000000000001" customHeight="1" thickBot="1" x14ac:dyDescent="0.25">
      <c r="A38" s="82" t="s">
        <v>29</v>
      </c>
      <c r="B38" s="271" t="s">
        <v>486</v>
      </c>
      <c r="C38" s="83" t="s">
        <v>30</v>
      </c>
      <c r="D38" s="20" t="e">
        <f>D36*B38</f>
        <v>#VALUE!</v>
      </c>
    </row>
    <row r="39" spans="1:6" ht="20.100000000000001" customHeight="1" x14ac:dyDescent="0.2">
      <c r="A39" s="334" t="s">
        <v>95</v>
      </c>
      <c r="B39" s="335"/>
      <c r="C39" s="336"/>
      <c r="D39" s="77" t="e">
        <f>D36+D37+D38</f>
        <v>#VALUE!</v>
      </c>
    </row>
    <row r="40" spans="1:6" ht="7.5" customHeight="1" x14ac:dyDescent="0.2">
      <c r="A40" s="6"/>
      <c r="B40" s="6"/>
      <c r="C40" s="6"/>
      <c r="D40" s="87"/>
    </row>
    <row r="41" spans="1:6" ht="20.100000000000001" customHeight="1" x14ac:dyDescent="0.2">
      <c r="A41" s="5"/>
      <c r="B41" s="5"/>
      <c r="C41" s="199" t="s">
        <v>269</v>
      </c>
      <c r="D41" s="96" t="e">
        <f>SUM(D14,D20,D27,D33,D39)</f>
        <v>#VALUE!</v>
      </c>
    </row>
    <row r="42" spans="1:6" ht="7.5" customHeight="1" thickBot="1" x14ac:dyDescent="0.25">
      <c r="A42" s="7"/>
      <c r="B42" s="7"/>
      <c r="C42" s="94"/>
      <c r="D42" s="95"/>
    </row>
    <row r="43" spans="1:6" ht="20.100000000000001" customHeight="1" thickBot="1" x14ac:dyDescent="0.25">
      <c r="A43" s="200" t="s">
        <v>265</v>
      </c>
      <c r="B43" s="271" t="s">
        <v>486</v>
      </c>
      <c r="C43" s="201" t="s">
        <v>267</v>
      </c>
      <c r="D43" s="202" t="e">
        <f>D41*B43</f>
        <v>#VALUE!</v>
      </c>
    </row>
    <row r="44" spans="1:6" ht="20.100000000000001" customHeight="1" thickBot="1" x14ac:dyDescent="0.25">
      <c r="A44" s="200" t="s">
        <v>266</v>
      </c>
      <c r="B44" s="271" t="s">
        <v>486</v>
      </c>
      <c r="C44" s="201" t="s">
        <v>268</v>
      </c>
      <c r="D44" s="202" t="e">
        <f>D41*B44</f>
        <v>#VALUE!</v>
      </c>
    </row>
    <row r="45" spans="1:6" ht="20.100000000000001" customHeight="1" x14ac:dyDescent="0.2">
      <c r="A45" s="5"/>
      <c r="B45" s="5"/>
      <c r="C45" s="199" t="s">
        <v>45</v>
      </c>
      <c r="D45" s="96" t="e">
        <f>D41+D43-D44</f>
        <v>#VALUE!</v>
      </c>
    </row>
    <row r="46" spans="1:6" ht="7.5" customHeight="1" x14ac:dyDescent="0.2">
      <c r="B46" s="17"/>
    </row>
    <row r="47" spans="1:6" ht="20.100000000000001" customHeight="1" x14ac:dyDescent="0.2">
      <c r="B47" s="7"/>
      <c r="C47" s="83" t="s">
        <v>13</v>
      </c>
      <c r="D47" s="203" t="e">
        <f>D45*19%</f>
        <v>#VALUE!</v>
      </c>
    </row>
    <row r="48" spans="1:6" ht="20.100000000000001" customHeight="1" x14ac:dyDescent="0.2">
      <c r="B48" s="3"/>
      <c r="C48" s="199" t="s">
        <v>14</v>
      </c>
      <c r="D48" s="96" t="e">
        <f>D45+D47</f>
        <v>#VALUE!</v>
      </c>
    </row>
  </sheetData>
  <mergeCells count="14">
    <mergeCell ref="A35:D35"/>
    <mergeCell ref="A39:C39"/>
    <mergeCell ref="A16:D16"/>
    <mergeCell ref="A20:C20"/>
    <mergeCell ref="A22:D22"/>
    <mergeCell ref="A27:C27"/>
    <mergeCell ref="A29:D29"/>
    <mergeCell ref="A33:C33"/>
    <mergeCell ref="A14:C14"/>
    <mergeCell ref="A1:A2"/>
    <mergeCell ref="B1:B2"/>
    <mergeCell ref="C1:D1"/>
    <mergeCell ref="C2:D2"/>
    <mergeCell ref="A7:D7"/>
  </mergeCells>
  <dataValidations count="1">
    <dataValidation allowBlank="1" showInputMessage="1" showErrorMessage="1" promptTitle="Honorarsatz" sqref="B4" xr:uid="{00000000-0002-0000-0800-000000000000}"/>
  </dataValidations>
  <pageMargins left="0.70866141732283472" right="0.39370078740157483" top="0.6692913385826772" bottom="0.6692913385826772" header="0.31496062992125984" footer="0.31496062992125984"/>
  <pageSetup paperSize="9" scale="93"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tabColor theme="6" tint="0.39997558519241921"/>
    <pageSetUpPr fitToPage="1"/>
  </sheetPr>
  <dimension ref="A1:R48"/>
  <sheetViews>
    <sheetView showGridLines="0" topLeftCell="A16" zoomScaleNormal="100" workbookViewId="0">
      <selection activeCell="B43" sqref="B43:B44"/>
    </sheetView>
  </sheetViews>
  <sheetFormatPr baseColWidth="10" defaultRowHeight="12.75" x14ac:dyDescent="0.2"/>
  <cols>
    <col min="1" max="1" width="23.140625" customWidth="1"/>
    <col min="2" max="2" width="15.28515625" customWidth="1"/>
    <col min="3" max="3" width="33.140625" bestFit="1" customWidth="1"/>
    <col min="4" max="4" width="28.5703125" customWidth="1"/>
  </cols>
  <sheetData>
    <row r="1" spans="1:18" ht="36" customHeight="1" x14ac:dyDescent="0.2">
      <c r="A1" s="322" t="s">
        <v>104</v>
      </c>
      <c r="B1" s="324" t="str">
        <f>'Anrechenbare Kosten'!C63</f>
        <v>II</v>
      </c>
      <c r="C1" s="320" t="s">
        <v>4</v>
      </c>
      <c r="D1" s="321"/>
      <c r="F1" s="22"/>
      <c r="G1" s="22"/>
      <c r="H1" s="22"/>
      <c r="I1" s="22"/>
      <c r="J1" s="22"/>
      <c r="K1" s="22"/>
      <c r="L1" s="22"/>
      <c r="M1" s="22"/>
      <c r="N1" s="22"/>
      <c r="O1" s="22"/>
      <c r="P1" s="22"/>
      <c r="Q1" s="22"/>
      <c r="R1" s="22"/>
    </row>
    <row r="2" spans="1:18" ht="30" customHeight="1" thickBot="1" x14ac:dyDescent="0.25">
      <c r="A2" s="323"/>
      <c r="B2" s="325"/>
      <c r="C2" s="355">
        <f>'Anrechenbare Kosten'!B63</f>
        <v>248655</v>
      </c>
      <c r="D2" s="356"/>
      <c r="F2" s="22"/>
      <c r="G2" s="22"/>
      <c r="H2" s="22"/>
      <c r="I2" s="22"/>
      <c r="J2" s="22"/>
      <c r="K2" s="22"/>
      <c r="L2" s="22"/>
      <c r="M2" s="22"/>
      <c r="N2" s="22"/>
      <c r="O2" s="22"/>
      <c r="P2" s="22"/>
      <c r="Q2" s="22"/>
      <c r="R2" s="22"/>
    </row>
    <row r="3" spans="1:18" ht="9" customHeight="1" thickBot="1" x14ac:dyDescent="0.25">
      <c r="B3" s="3"/>
      <c r="F3" s="22"/>
      <c r="G3" s="22"/>
      <c r="H3" s="22"/>
      <c r="I3" s="22"/>
      <c r="J3" s="22"/>
      <c r="K3" s="22"/>
      <c r="L3" s="22"/>
      <c r="M3" s="22"/>
      <c r="N3" s="22"/>
      <c r="O3" s="22"/>
      <c r="P3" s="22"/>
      <c r="Q3" s="22"/>
      <c r="R3" s="22"/>
    </row>
    <row r="4" spans="1:18" s="4" customFormat="1" ht="23.25" customHeight="1" thickBot="1" x14ac:dyDescent="0.25">
      <c r="A4" s="4" t="s">
        <v>24</v>
      </c>
      <c r="B4" s="56" t="str">
        <f>'Anrechenbare Kosten'!D63</f>
        <v>Satz ist vom Bieter einzutragen!</v>
      </c>
      <c r="C4" s="78" t="s">
        <v>54</v>
      </c>
      <c r="D4" s="57" t="str">
        <f>'Anrechenbare Kosten'!E63</f>
        <v>Grundhonorar ist vom Bieter einzutragen!</v>
      </c>
      <c r="F4" s="23"/>
      <c r="G4" s="23"/>
      <c r="H4" s="23"/>
      <c r="I4" s="23"/>
      <c r="J4" s="23"/>
      <c r="K4" s="23"/>
      <c r="L4" s="23"/>
      <c r="M4" s="23"/>
      <c r="N4" s="23"/>
      <c r="O4" s="23"/>
      <c r="P4" s="23"/>
      <c r="Q4" s="23"/>
      <c r="R4" s="23"/>
    </row>
    <row r="5" spans="1:18" ht="9" customHeight="1" x14ac:dyDescent="0.2">
      <c r="B5" s="3"/>
      <c r="F5" s="22"/>
      <c r="G5" s="22"/>
      <c r="H5" s="22"/>
      <c r="I5" s="22"/>
      <c r="J5" s="22"/>
      <c r="K5" s="22"/>
      <c r="L5" s="22"/>
      <c r="M5" s="22"/>
      <c r="N5" s="22"/>
      <c r="O5" s="22"/>
      <c r="P5" s="22"/>
      <c r="Q5" s="22"/>
      <c r="R5" s="22"/>
    </row>
    <row r="6" spans="1:18" ht="29.25" customHeight="1" x14ac:dyDescent="0.2">
      <c r="A6" s="27" t="s">
        <v>6</v>
      </c>
      <c r="B6" s="28" t="s">
        <v>25</v>
      </c>
      <c r="C6" s="27" t="s">
        <v>7</v>
      </c>
      <c r="D6" s="29" t="s">
        <v>8</v>
      </c>
      <c r="F6" s="22"/>
      <c r="G6" s="22"/>
      <c r="H6" s="22"/>
      <c r="I6" s="22"/>
      <c r="J6" s="22"/>
      <c r="K6" s="22"/>
      <c r="L6" s="22"/>
      <c r="M6" s="22"/>
      <c r="N6" s="22"/>
      <c r="O6" s="22"/>
      <c r="P6" s="22"/>
      <c r="Q6" s="22"/>
      <c r="R6" s="22"/>
    </row>
    <row r="7" spans="1:18" ht="20.100000000000001" customHeight="1" x14ac:dyDescent="0.2">
      <c r="A7" s="328" t="s">
        <v>82</v>
      </c>
      <c r="B7" s="329"/>
      <c r="C7" s="329"/>
      <c r="D7" s="330"/>
      <c r="F7" s="22"/>
      <c r="G7" s="22"/>
      <c r="H7" s="22"/>
      <c r="I7" s="22"/>
      <c r="J7" s="22"/>
      <c r="K7" s="22"/>
      <c r="L7" s="22"/>
      <c r="M7" s="22"/>
      <c r="N7" s="22"/>
      <c r="O7" s="22"/>
      <c r="P7" s="22"/>
      <c r="Q7" s="22"/>
      <c r="R7" s="22"/>
    </row>
    <row r="8" spans="1:18" ht="20.100000000000001" customHeight="1" x14ac:dyDescent="0.2">
      <c r="A8" s="216" t="s">
        <v>33</v>
      </c>
      <c r="B8" s="217">
        <v>0.02</v>
      </c>
      <c r="C8" s="218" t="s">
        <v>36</v>
      </c>
      <c r="D8" s="219" t="e">
        <f>B8*D4</f>
        <v>#VALUE!</v>
      </c>
      <c r="F8" s="22"/>
      <c r="G8" s="22"/>
      <c r="H8" s="22"/>
      <c r="I8" s="22"/>
      <c r="L8" s="22"/>
      <c r="M8" s="22"/>
      <c r="N8" s="22"/>
      <c r="O8" s="22"/>
      <c r="P8" s="22"/>
      <c r="Q8" s="22"/>
      <c r="R8" s="22"/>
    </row>
    <row r="9" spans="1:18" ht="20.100000000000001" customHeight="1" x14ac:dyDescent="0.2">
      <c r="A9" s="216" t="s">
        <v>99</v>
      </c>
      <c r="B9" s="217">
        <v>0.09</v>
      </c>
      <c r="C9" s="218" t="s">
        <v>39</v>
      </c>
      <c r="D9" s="219" t="e">
        <f>B9*D4</f>
        <v>#VALUE!</v>
      </c>
      <c r="F9" s="22"/>
      <c r="G9" s="22"/>
      <c r="H9" s="22"/>
      <c r="I9" s="22"/>
      <c r="L9" s="22"/>
      <c r="M9" s="22"/>
      <c r="N9" s="22"/>
      <c r="O9" s="22"/>
      <c r="P9" s="22"/>
      <c r="Q9" s="22"/>
      <c r="R9" s="22"/>
    </row>
    <row r="10" spans="1:18" ht="20.100000000000001" customHeight="1" x14ac:dyDescent="0.2">
      <c r="A10" s="210" t="s">
        <v>11</v>
      </c>
      <c r="B10" s="220">
        <v>0.17</v>
      </c>
      <c r="C10" s="221" t="s">
        <v>40</v>
      </c>
      <c r="D10" s="222" t="e">
        <f>B10*D4</f>
        <v>#VALUE!</v>
      </c>
      <c r="F10" s="22"/>
      <c r="G10" s="22"/>
      <c r="H10" s="22"/>
      <c r="I10" s="22"/>
      <c r="L10" s="22"/>
      <c r="M10" s="22"/>
      <c r="N10" s="22"/>
      <c r="O10" s="22"/>
      <c r="P10" s="22"/>
      <c r="Q10" s="22"/>
      <c r="R10" s="22"/>
    </row>
    <row r="11" spans="1:18" ht="20.100000000000001" customHeight="1" thickBot="1" x14ac:dyDescent="0.25">
      <c r="A11" s="210" t="s">
        <v>15</v>
      </c>
      <c r="B11" s="220">
        <v>0</v>
      </c>
      <c r="C11" s="221" t="s">
        <v>36</v>
      </c>
      <c r="D11" s="222" t="e">
        <f>B11*D4</f>
        <v>#VALUE!</v>
      </c>
      <c r="F11" s="22"/>
      <c r="G11" s="22"/>
      <c r="H11" s="22"/>
      <c r="I11" s="22"/>
      <c r="L11" s="22"/>
      <c r="M11" s="22"/>
      <c r="N11" s="22"/>
      <c r="O11" s="22"/>
      <c r="P11" s="22"/>
      <c r="Q11" s="22"/>
      <c r="R11" s="22"/>
    </row>
    <row r="12" spans="1:18" ht="20.100000000000001" customHeight="1" thickBot="1" x14ac:dyDescent="0.25">
      <c r="A12" s="210" t="s">
        <v>32</v>
      </c>
      <c r="B12" s="271" t="s">
        <v>486</v>
      </c>
      <c r="C12" s="211" t="s">
        <v>12</v>
      </c>
      <c r="D12" s="215" t="e">
        <f>SUM(D8:D11)*B12</f>
        <v>#VALUE!</v>
      </c>
      <c r="F12" s="22"/>
      <c r="G12" s="22"/>
      <c r="H12" s="22"/>
      <c r="I12" s="22"/>
      <c r="J12" s="22"/>
      <c r="K12" s="22"/>
      <c r="L12" s="22"/>
      <c r="M12" s="22"/>
      <c r="N12" s="22"/>
      <c r="O12" s="22"/>
      <c r="P12" s="22"/>
      <c r="Q12" s="22"/>
      <c r="R12" s="22"/>
    </row>
    <row r="13" spans="1:18" ht="20.100000000000001" customHeight="1" thickBot="1" x14ac:dyDescent="0.25">
      <c r="A13" s="88" t="s">
        <v>29</v>
      </c>
      <c r="B13" s="271" t="s">
        <v>486</v>
      </c>
      <c r="C13" s="89" t="s">
        <v>30</v>
      </c>
      <c r="D13" s="90" t="e">
        <f>SUM(D8:D11)*B13</f>
        <v>#VALUE!</v>
      </c>
      <c r="F13" s="22"/>
      <c r="G13" s="22"/>
      <c r="H13" s="22"/>
      <c r="I13" s="22"/>
      <c r="J13" s="22"/>
      <c r="K13" s="22"/>
      <c r="L13" s="22"/>
      <c r="M13" s="22"/>
      <c r="N13" s="22"/>
      <c r="O13" s="22"/>
      <c r="P13" s="22"/>
      <c r="Q13" s="22"/>
      <c r="R13" s="22"/>
    </row>
    <row r="14" spans="1:18" ht="20.100000000000001" customHeight="1" x14ac:dyDescent="0.2">
      <c r="A14" s="333" t="s">
        <v>83</v>
      </c>
      <c r="B14" s="333"/>
      <c r="C14" s="333"/>
      <c r="D14" s="77" t="e">
        <f>SUM(D8:D11)+D12+D13</f>
        <v>#VALUE!</v>
      </c>
      <c r="F14" s="22"/>
      <c r="G14" s="22"/>
      <c r="H14" s="22"/>
      <c r="I14" s="22"/>
      <c r="J14" s="22"/>
      <c r="K14" s="22"/>
      <c r="L14" s="22"/>
      <c r="M14" s="22"/>
      <c r="N14" s="22"/>
      <c r="O14" s="22"/>
      <c r="P14" s="22"/>
      <c r="Q14" s="22"/>
      <c r="R14" s="22"/>
    </row>
    <row r="15" spans="1:18" ht="7.5" customHeight="1" x14ac:dyDescent="0.2">
      <c r="A15" s="6"/>
      <c r="B15" s="6"/>
      <c r="C15" s="6"/>
      <c r="D15" s="87"/>
      <c r="F15" s="22"/>
      <c r="G15" s="22"/>
      <c r="H15" s="22"/>
      <c r="I15" s="22"/>
      <c r="J15" s="22"/>
      <c r="K15" s="22"/>
      <c r="L15" s="22"/>
      <c r="M15" s="22"/>
      <c r="N15" s="22"/>
      <c r="O15" s="22"/>
      <c r="P15" s="22"/>
      <c r="Q15" s="22"/>
      <c r="R15" s="22"/>
    </row>
    <row r="16" spans="1:18" ht="20.100000000000001" customHeight="1" x14ac:dyDescent="0.2">
      <c r="A16" s="331" t="s">
        <v>84</v>
      </c>
      <c r="B16" s="332"/>
      <c r="C16" s="332"/>
      <c r="D16" s="332"/>
      <c r="F16" s="22"/>
      <c r="G16" s="22"/>
      <c r="H16" s="22"/>
      <c r="I16" s="22"/>
      <c r="J16" s="22"/>
      <c r="K16" s="22"/>
      <c r="L16" s="22"/>
      <c r="M16" s="22"/>
      <c r="N16" s="22"/>
      <c r="O16" s="22"/>
      <c r="P16" s="22"/>
      <c r="Q16" s="22"/>
      <c r="R16" s="22"/>
    </row>
    <row r="17" spans="1:18" ht="20.100000000000001" customHeight="1" thickBot="1" x14ac:dyDescent="0.25">
      <c r="A17" s="19" t="s">
        <v>16</v>
      </c>
      <c r="B17" s="84">
        <v>0.22</v>
      </c>
      <c r="C17" s="25" t="s">
        <v>41</v>
      </c>
      <c r="D17" s="32" t="e">
        <f>B17*D4</f>
        <v>#VALUE!</v>
      </c>
      <c r="F17" s="22"/>
      <c r="G17" s="22"/>
      <c r="H17" s="22"/>
      <c r="I17" s="22"/>
      <c r="J17" s="22"/>
      <c r="K17" s="22"/>
      <c r="L17" s="22"/>
      <c r="M17" s="22"/>
      <c r="N17" s="22"/>
      <c r="O17" s="22"/>
      <c r="P17" s="22"/>
      <c r="Q17" s="22"/>
      <c r="R17" s="22"/>
    </row>
    <row r="18" spans="1:18" ht="20.100000000000001" customHeight="1" thickBot="1" x14ac:dyDescent="0.25">
      <c r="A18" s="210" t="s">
        <v>32</v>
      </c>
      <c r="B18" s="271" t="s">
        <v>486</v>
      </c>
      <c r="C18" s="211" t="s">
        <v>12</v>
      </c>
      <c r="D18" s="215" t="e">
        <f>D17*B18</f>
        <v>#VALUE!</v>
      </c>
      <c r="F18" s="22"/>
      <c r="G18" s="22"/>
      <c r="H18" s="22"/>
      <c r="I18" s="22"/>
      <c r="J18" s="22"/>
      <c r="K18" s="22"/>
      <c r="L18" s="22"/>
      <c r="M18" s="22"/>
      <c r="N18" s="22"/>
      <c r="O18" s="22"/>
      <c r="P18" s="22"/>
      <c r="Q18" s="22"/>
      <c r="R18" s="22"/>
    </row>
    <row r="19" spans="1:18" ht="20.100000000000001" customHeight="1" thickBot="1" x14ac:dyDescent="0.25">
      <c r="A19" s="82" t="s">
        <v>29</v>
      </c>
      <c r="B19" s="271" t="s">
        <v>486</v>
      </c>
      <c r="C19" s="83" t="s">
        <v>30</v>
      </c>
      <c r="D19" s="20" t="e">
        <f>D17*B19</f>
        <v>#VALUE!</v>
      </c>
      <c r="F19" s="22"/>
      <c r="G19" s="22"/>
      <c r="H19" s="22"/>
      <c r="I19" s="22"/>
      <c r="J19" s="22"/>
      <c r="K19" s="22"/>
      <c r="L19" s="22"/>
      <c r="M19" s="22"/>
      <c r="N19" s="22"/>
      <c r="O19" s="22"/>
      <c r="P19" s="22"/>
      <c r="Q19" s="22"/>
      <c r="R19" s="22"/>
    </row>
    <row r="20" spans="1:18" ht="20.100000000000001" customHeight="1" x14ac:dyDescent="0.2">
      <c r="A20" s="333" t="s">
        <v>89</v>
      </c>
      <c r="B20" s="333"/>
      <c r="C20" s="333"/>
      <c r="D20" s="77" t="e">
        <f>D17+D18+D19</f>
        <v>#VALUE!</v>
      </c>
      <c r="F20" s="22"/>
      <c r="G20" s="22"/>
      <c r="H20" s="22"/>
      <c r="I20" s="22"/>
      <c r="J20" s="22"/>
      <c r="K20" s="22"/>
      <c r="L20" s="22"/>
      <c r="M20" s="22"/>
      <c r="N20" s="22"/>
      <c r="O20" s="22"/>
      <c r="P20" s="22"/>
      <c r="Q20" s="22"/>
      <c r="R20" s="22"/>
    </row>
    <row r="21" spans="1:18" ht="7.5" customHeight="1" x14ac:dyDescent="0.2">
      <c r="A21" s="6"/>
      <c r="B21" s="6"/>
      <c r="C21" s="6"/>
      <c r="D21" s="87"/>
      <c r="F21" s="22"/>
      <c r="G21" s="22"/>
      <c r="H21" s="22"/>
      <c r="I21" s="22"/>
      <c r="J21" s="22"/>
      <c r="K21" s="22"/>
      <c r="L21" s="22"/>
      <c r="M21" s="22"/>
      <c r="N21" s="22"/>
      <c r="O21" s="22"/>
      <c r="P21" s="22"/>
      <c r="Q21" s="22"/>
      <c r="R21" s="22"/>
    </row>
    <row r="22" spans="1:18" ht="20.100000000000001" customHeight="1" x14ac:dyDescent="0.2">
      <c r="A22" s="331" t="s">
        <v>90</v>
      </c>
      <c r="B22" s="332"/>
      <c r="C22" s="332"/>
      <c r="D22" s="332"/>
      <c r="F22" s="22"/>
      <c r="G22" s="22"/>
      <c r="H22" s="22"/>
      <c r="I22" s="22"/>
      <c r="J22" s="22"/>
      <c r="K22" s="22"/>
      <c r="L22" s="22"/>
      <c r="M22" s="22"/>
      <c r="N22" s="22"/>
      <c r="O22" s="22"/>
      <c r="P22" s="22"/>
      <c r="Q22" s="22"/>
      <c r="R22" s="22"/>
    </row>
    <row r="23" spans="1:18" ht="20.100000000000001" customHeight="1" x14ac:dyDescent="0.2">
      <c r="A23" s="19" t="s">
        <v>18</v>
      </c>
      <c r="B23" s="71">
        <v>6.9000000000000006E-2</v>
      </c>
      <c r="C23" s="25" t="s">
        <v>10</v>
      </c>
      <c r="D23" s="32" t="e">
        <f>B23*D4</f>
        <v>#VALUE!</v>
      </c>
      <c r="F23" s="22"/>
      <c r="G23" s="22"/>
      <c r="H23" s="22"/>
      <c r="I23" s="22"/>
      <c r="J23" s="22"/>
      <c r="K23" s="22"/>
      <c r="L23" s="22"/>
      <c r="M23" s="22"/>
      <c r="N23" s="22"/>
      <c r="O23" s="22"/>
      <c r="P23" s="22"/>
      <c r="Q23" s="22"/>
      <c r="R23" s="22"/>
    </row>
    <row r="24" spans="1:18" ht="20.100000000000001" customHeight="1" thickBot="1" x14ac:dyDescent="0.25">
      <c r="A24" s="15" t="s">
        <v>20</v>
      </c>
      <c r="B24" s="105">
        <v>3.7499999999999999E-2</v>
      </c>
      <c r="C24" s="26" t="s">
        <v>27</v>
      </c>
      <c r="D24" s="31" t="e">
        <f>B24*D4</f>
        <v>#VALUE!</v>
      </c>
      <c r="F24" s="22"/>
      <c r="G24" s="22"/>
      <c r="H24" s="22"/>
      <c r="I24" s="22"/>
      <c r="J24" s="22"/>
      <c r="K24" s="22"/>
      <c r="L24" s="22"/>
      <c r="M24" s="22"/>
      <c r="N24" s="22"/>
      <c r="O24" s="22"/>
      <c r="P24" s="22"/>
      <c r="Q24" s="22"/>
      <c r="R24" s="22"/>
    </row>
    <row r="25" spans="1:18" s="21" customFormat="1" ht="20.100000000000001" customHeight="1" thickBot="1" x14ac:dyDescent="0.25">
      <c r="A25" s="210" t="s">
        <v>32</v>
      </c>
      <c r="B25" s="271" t="s">
        <v>486</v>
      </c>
      <c r="C25" s="211" t="s">
        <v>12</v>
      </c>
      <c r="D25" s="215" t="e">
        <f>(D24+D23)*B25</f>
        <v>#VALUE!</v>
      </c>
      <c r="F25" s="53"/>
      <c r="G25" s="53"/>
      <c r="H25" s="53"/>
      <c r="I25" s="53"/>
      <c r="J25" s="53"/>
      <c r="K25" s="53"/>
      <c r="L25" s="53"/>
      <c r="M25" s="53"/>
      <c r="N25" s="53"/>
      <c r="O25" s="53"/>
      <c r="P25" s="53"/>
      <c r="Q25" s="53"/>
      <c r="R25" s="53"/>
    </row>
    <row r="26" spans="1:18" ht="20.100000000000001" customHeight="1" thickBot="1" x14ac:dyDescent="0.25">
      <c r="A26" s="82" t="s">
        <v>29</v>
      </c>
      <c r="B26" s="271" t="s">
        <v>486</v>
      </c>
      <c r="C26" s="83" t="s">
        <v>30</v>
      </c>
      <c r="D26" s="20" t="e">
        <f>(D24+D23)*B26</f>
        <v>#VALUE!</v>
      </c>
    </row>
    <row r="27" spans="1:18" ht="20.100000000000001" customHeight="1" x14ac:dyDescent="0.2">
      <c r="A27" s="333" t="s">
        <v>93</v>
      </c>
      <c r="B27" s="333"/>
      <c r="C27" s="333"/>
      <c r="D27" s="77" t="e">
        <f>D24+D23+D25+D26</f>
        <v>#VALUE!</v>
      </c>
    </row>
    <row r="28" spans="1:18" ht="7.5" customHeight="1" x14ac:dyDescent="0.2">
      <c r="A28" s="6"/>
      <c r="B28" s="6"/>
      <c r="C28" s="6"/>
      <c r="D28" s="87"/>
    </row>
    <row r="29" spans="1:18" ht="20.100000000000001" customHeight="1" x14ac:dyDescent="0.2">
      <c r="A29" s="331" t="s">
        <v>91</v>
      </c>
      <c r="B29" s="332"/>
      <c r="C29" s="332"/>
      <c r="D29" s="332"/>
    </row>
    <row r="30" spans="1:18" ht="20.100000000000001" customHeight="1" thickBot="1" x14ac:dyDescent="0.25">
      <c r="A30" s="15" t="s">
        <v>22</v>
      </c>
      <c r="B30" s="104">
        <v>0.34449999999999997</v>
      </c>
      <c r="C30" s="26" t="s">
        <v>42</v>
      </c>
      <c r="D30" s="31" t="e">
        <f>B30*D4</f>
        <v>#VALUE!</v>
      </c>
    </row>
    <row r="31" spans="1:18" ht="20.100000000000001" customHeight="1" thickBot="1" x14ac:dyDescent="0.25">
      <c r="A31" s="210" t="s">
        <v>32</v>
      </c>
      <c r="B31" s="271" t="s">
        <v>486</v>
      </c>
      <c r="C31" s="211" t="s">
        <v>12</v>
      </c>
      <c r="D31" s="215" t="e">
        <f>D30*B31</f>
        <v>#VALUE!</v>
      </c>
    </row>
    <row r="32" spans="1:18" ht="20.100000000000001" customHeight="1" thickBot="1" x14ac:dyDescent="0.25">
      <c r="A32" s="82" t="s">
        <v>29</v>
      </c>
      <c r="B32" s="271" t="s">
        <v>486</v>
      </c>
      <c r="C32" s="83" t="s">
        <v>30</v>
      </c>
      <c r="D32" s="20" t="e">
        <f>D30*B32</f>
        <v>#VALUE!</v>
      </c>
    </row>
    <row r="33" spans="1:6" ht="20.100000000000001" customHeight="1" x14ac:dyDescent="0.2">
      <c r="A33" s="333" t="s">
        <v>94</v>
      </c>
      <c r="B33" s="333"/>
      <c r="C33" s="333"/>
      <c r="D33" s="77" t="e">
        <f>D30+D31+D32</f>
        <v>#VALUE!</v>
      </c>
    </row>
    <row r="34" spans="1:6" ht="7.5" customHeight="1" x14ac:dyDescent="0.2">
      <c r="A34" s="6"/>
      <c r="B34" s="6"/>
      <c r="C34" s="6"/>
      <c r="D34" s="87"/>
    </row>
    <row r="35" spans="1:6" ht="20.100000000000001" customHeight="1" x14ac:dyDescent="0.2">
      <c r="A35" s="331" t="s">
        <v>92</v>
      </c>
      <c r="B35" s="332"/>
      <c r="C35" s="332"/>
      <c r="D35" s="332"/>
      <c r="F35" s="11"/>
    </row>
    <row r="36" spans="1:6" ht="20.100000000000001" customHeight="1" thickBot="1" x14ac:dyDescent="0.25">
      <c r="A36" s="15" t="s">
        <v>23</v>
      </c>
      <c r="B36" s="52">
        <v>0.01</v>
      </c>
      <c r="C36" s="26" t="s">
        <v>43</v>
      </c>
      <c r="D36" s="31" t="e">
        <f>B36*D4</f>
        <v>#VALUE!</v>
      </c>
    </row>
    <row r="37" spans="1:6" ht="20.100000000000001" customHeight="1" thickBot="1" x14ac:dyDescent="0.25">
      <c r="A37" s="210" t="s">
        <v>32</v>
      </c>
      <c r="B37" s="271" t="s">
        <v>486</v>
      </c>
      <c r="C37" s="211" t="s">
        <v>12</v>
      </c>
      <c r="D37" s="215" t="e">
        <f>D36*B37</f>
        <v>#VALUE!</v>
      </c>
    </row>
    <row r="38" spans="1:6" ht="20.100000000000001" customHeight="1" thickBot="1" x14ac:dyDescent="0.25">
      <c r="A38" s="82" t="s">
        <v>29</v>
      </c>
      <c r="B38" s="271" t="s">
        <v>486</v>
      </c>
      <c r="C38" s="83" t="s">
        <v>30</v>
      </c>
      <c r="D38" s="20" t="e">
        <f>D36*B38</f>
        <v>#VALUE!</v>
      </c>
    </row>
    <row r="39" spans="1:6" ht="20.100000000000001" customHeight="1" x14ac:dyDescent="0.2">
      <c r="A39" s="334" t="s">
        <v>95</v>
      </c>
      <c r="B39" s="335"/>
      <c r="C39" s="336"/>
      <c r="D39" s="77" t="e">
        <f>D36+D37+D38</f>
        <v>#VALUE!</v>
      </c>
    </row>
    <row r="40" spans="1:6" ht="7.5" customHeight="1" x14ac:dyDescent="0.2">
      <c r="A40" s="6"/>
      <c r="B40" s="6"/>
      <c r="C40" s="6"/>
      <c r="D40" s="87"/>
    </row>
    <row r="41" spans="1:6" ht="20.100000000000001" customHeight="1" x14ac:dyDescent="0.2">
      <c r="A41" s="5"/>
      <c r="B41" s="5"/>
      <c r="C41" s="199" t="s">
        <v>269</v>
      </c>
      <c r="D41" s="96" t="e">
        <f>SUM(D14,D20,D27,D33,D39)</f>
        <v>#VALUE!</v>
      </c>
    </row>
    <row r="42" spans="1:6" ht="7.5" customHeight="1" thickBot="1" x14ac:dyDescent="0.25">
      <c r="A42" s="7"/>
      <c r="B42" s="7"/>
      <c r="C42" s="94"/>
      <c r="D42" s="95"/>
    </row>
    <row r="43" spans="1:6" ht="20.100000000000001" customHeight="1" thickBot="1" x14ac:dyDescent="0.25">
      <c r="A43" s="200" t="s">
        <v>265</v>
      </c>
      <c r="B43" s="271" t="s">
        <v>486</v>
      </c>
      <c r="C43" s="201" t="s">
        <v>267</v>
      </c>
      <c r="D43" s="202" t="e">
        <f>D41*B43</f>
        <v>#VALUE!</v>
      </c>
    </row>
    <row r="44" spans="1:6" ht="20.100000000000001" customHeight="1" thickBot="1" x14ac:dyDescent="0.25">
      <c r="A44" s="200" t="s">
        <v>266</v>
      </c>
      <c r="B44" s="271" t="s">
        <v>486</v>
      </c>
      <c r="C44" s="201" t="s">
        <v>268</v>
      </c>
      <c r="D44" s="202" t="e">
        <f>D41*B44</f>
        <v>#VALUE!</v>
      </c>
    </row>
    <row r="45" spans="1:6" ht="20.100000000000001" customHeight="1" x14ac:dyDescent="0.2">
      <c r="A45" s="5"/>
      <c r="B45" s="5"/>
      <c r="C45" s="199" t="s">
        <v>45</v>
      </c>
      <c r="D45" s="96" t="e">
        <f>D41+D43-D44</f>
        <v>#VALUE!</v>
      </c>
    </row>
    <row r="46" spans="1:6" ht="7.5" customHeight="1" x14ac:dyDescent="0.2">
      <c r="B46" s="17"/>
    </row>
    <row r="47" spans="1:6" ht="20.100000000000001" customHeight="1" x14ac:dyDescent="0.2">
      <c r="B47" s="7"/>
      <c r="C47" s="83" t="s">
        <v>13</v>
      </c>
      <c r="D47" s="203" t="e">
        <f>D45*19%</f>
        <v>#VALUE!</v>
      </c>
    </row>
    <row r="48" spans="1:6" ht="20.100000000000001" customHeight="1" x14ac:dyDescent="0.2">
      <c r="B48" s="3"/>
      <c r="C48" s="199" t="s">
        <v>14</v>
      </c>
      <c r="D48" s="96" t="e">
        <f>D45+D47</f>
        <v>#VALUE!</v>
      </c>
    </row>
  </sheetData>
  <mergeCells count="14">
    <mergeCell ref="A35:D35"/>
    <mergeCell ref="A39:C39"/>
    <mergeCell ref="A16:D16"/>
    <mergeCell ref="A20:C20"/>
    <mergeCell ref="A22:D22"/>
    <mergeCell ref="A27:C27"/>
    <mergeCell ref="A29:D29"/>
    <mergeCell ref="A33:C33"/>
    <mergeCell ref="A14:C14"/>
    <mergeCell ref="A1:A2"/>
    <mergeCell ref="B1:B2"/>
    <mergeCell ref="C1:D1"/>
    <mergeCell ref="C2:D2"/>
    <mergeCell ref="A7:D7"/>
  </mergeCells>
  <dataValidations count="1">
    <dataValidation allowBlank="1" showInputMessage="1" showErrorMessage="1" promptTitle="Honorarsatz" sqref="B4" xr:uid="{00000000-0002-0000-0900-000000000000}"/>
  </dataValidations>
  <pageMargins left="0.70866141732283472" right="0.39370078740157483" top="0.6692913385826772" bottom="0.6692913385826772" header="0.31496062992125984" footer="0.31496062992125984"/>
  <pageSetup paperSize="9" scale="93"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tabColor theme="6" tint="0.39997558519241921"/>
    <pageSetUpPr fitToPage="1"/>
  </sheetPr>
  <dimension ref="A1:R48"/>
  <sheetViews>
    <sheetView showGridLines="0" topLeftCell="A16" zoomScaleNormal="100" workbookViewId="0">
      <selection activeCell="B43" sqref="B43:B44"/>
    </sheetView>
  </sheetViews>
  <sheetFormatPr baseColWidth="10" defaultRowHeight="12.75" x14ac:dyDescent="0.2"/>
  <cols>
    <col min="1" max="1" width="23.140625" customWidth="1"/>
    <col min="2" max="2" width="15.28515625" customWidth="1"/>
    <col min="3" max="3" width="33.140625" bestFit="1" customWidth="1"/>
    <col min="4" max="4" width="28.5703125" customWidth="1"/>
  </cols>
  <sheetData>
    <row r="1" spans="1:18" ht="36" customHeight="1" x14ac:dyDescent="0.2">
      <c r="A1" s="322" t="s">
        <v>105</v>
      </c>
      <c r="B1" s="324" t="str">
        <f>'Anrechenbare Kosten'!C64</f>
        <v>II</v>
      </c>
      <c r="C1" s="320" t="s">
        <v>4</v>
      </c>
      <c r="D1" s="321"/>
      <c r="F1" s="22"/>
      <c r="G1" s="22"/>
      <c r="H1" s="22"/>
      <c r="I1" s="22"/>
      <c r="J1" s="22"/>
      <c r="K1" s="22"/>
      <c r="L1" s="22"/>
      <c r="M1" s="22"/>
      <c r="N1" s="22"/>
      <c r="O1" s="22"/>
      <c r="P1" s="22"/>
      <c r="Q1" s="22"/>
      <c r="R1" s="22"/>
    </row>
    <row r="2" spans="1:18" ht="30" customHeight="1" thickBot="1" x14ac:dyDescent="0.25">
      <c r="A2" s="323"/>
      <c r="B2" s="325"/>
      <c r="C2" s="355">
        <f>'Anrechenbare Kosten'!B64</f>
        <v>178067</v>
      </c>
      <c r="D2" s="356"/>
      <c r="F2" s="22"/>
      <c r="G2" s="22"/>
      <c r="H2" s="22"/>
      <c r="I2" s="22"/>
      <c r="J2" s="22"/>
      <c r="K2" s="22"/>
      <c r="L2" s="22"/>
      <c r="M2" s="22"/>
      <c r="N2" s="22"/>
      <c r="O2" s="22"/>
      <c r="P2" s="22"/>
      <c r="Q2" s="22"/>
      <c r="R2" s="22"/>
    </row>
    <row r="3" spans="1:18" ht="9" customHeight="1" thickBot="1" x14ac:dyDescent="0.25">
      <c r="B3" s="3"/>
      <c r="F3" s="22"/>
      <c r="G3" s="22"/>
      <c r="H3" s="22"/>
      <c r="I3" s="22"/>
      <c r="J3" s="22"/>
      <c r="K3" s="22"/>
      <c r="L3" s="22"/>
      <c r="M3" s="22"/>
      <c r="N3" s="22"/>
      <c r="O3" s="22"/>
      <c r="P3" s="22"/>
      <c r="Q3" s="22"/>
      <c r="R3" s="22"/>
    </row>
    <row r="4" spans="1:18" s="4" customFormat="1" ht="23.25" customHeight="1" thickBot="1" x14ac:dyDescent="0.25">
      <c r="A4" s="4" t="s">
        <v>24</v>
      </c>
      <c r="B4" s="56" t="str">
        <f>'Anrechenbare Kosten'!D64</f>
        <v>Satz ist vom Bieter einzutragen!</v>
      </c>
      <c r="C4" s="78" t="s">
        <v>54</v>
      </c>
      <c r="D4" s="57" t="str">
        <f>'Anrechenbare Kosten'!E64</f>
        <v>Grundhonorar ist vom Bieter einzutragen!</v>
      </c>
      <c r="F4" s="23"/>
      <c r="G4" s="23"/>
      <c r="H4" s="23"/>
      <c r="I4" s="23"/>
      <c r="J4" s="23"/>
      <c r="K4" s="23"/>
      <c r="L4" s="23"/>
      <c r="M4" s="23"/>
      <c r="N4" s="23"/>
      <c r="O4" s="23"/>
      <c r="P4" s="23"/>
      <c r="Q4" s="23"/>
      <c r="R4" s="23"/>
    </row>
    <row r="5" spans="1:18" ht="9" customHeight="1" x14ac:dyDescent="0.2">
      <c r="B5" s="3"/>
      <c r="F5" s="22"/>
      <c r="G5" s="22"/>
      <c r="H5" s="22"/>
      <c r="I5" s="22"/>
      <c r="J5" s="22"/>
      <c r="K5" s="22"/>
      <c r="L5" s="22"/>
      <c r="M5" s="22"/>
      <c r="N5" s="22"/>
      <c r="O5" s="22"/>
      <c r="P5" s="22"/>
      <c r="Q5" s="22"/>
      <c r="R5" s="22"/>
    </row>
    <row r="6" spans="1:18" ht="29.25" customHeight="1" x14ac:dyDescent="0.2">
      <c r="A6" s="27" t="s">
        <v>6</v>
      </c>
      <c r="B6" s="28" t="s">
        <v>25</v>
      </c>
      <c r="C6" s="27" t="s">
        <v>7</v>
      </c>
      <c r="D6" s="29" t="s">
        <v>8</v>
      </c>
      <c r="F6" s="22"/>
      <c r="G6" s="22"/>
      <c r="H6" s="22"/>
      <c r="I6" s="22"/>
      <c r="J6" s="22"/>
      <c r="K6" s="22"/>
      <c r="L6" s="22"/>
      <c r="M6" s="22"/>
      <c r="N6" s="22"/>
      <c r="O6" s="22"/>
      <c r="P6" s="22"/>
      <c r="Q6" s="22"/>
      <c r="R6" s="22"/>
    </row>
    <row r="7" spans="1:18" ht="20.100000000000001" customHeight="1" x14ac:dyDescent="0.2">
      <c r="A7" s="328" t="s">
        <v>82</v>
      </c>
      <c r="B7" s="329"/>
      <c r="C7" s="329"/>
      <c r="D7" s="330"/>
      <c r="F7" s="22"/>
      <c r="G7" s="22"/>
      <c r="H7" s="22"/>
      <c r="I7" s="22"/>
      <c r="J7" s="22"/>
      <c r="K7" s="22"/>
      <c r="L7" s="22"/>
      <c r="M7" s="22"/>
      <c r="N7" s="22"/>
      <c r="O7" s="22"/>
      <c r="P7" s="22"/>
      <c r="Q7" s="22"/>
      <c r="R7" s="22"/>
    </row>
    <row r="8" spans="1:18" ht="20.100000000000001" customHeight="1" x14ac:dyDescent="0.2">
      <c r="A8" s="210" t="s">
        <v>33</v>
      </c>
      <c r="B8" s="220">
        <v>0.02</v>
      </c>
      <c r="C8" s="221" t="s">
        <v>36</v>
      </c>
      <c r="D8" s="222" t="e">
        <f>B8*D4</f>
        <v>#VALUE!</v>
      </c>
      <c r="F8" s="22"/>
      <c r="G8" s="22"/>
      <c r="H8" s="22"/>
      <c r="I8" s="22"/>
      <c r="L8" s="22"/>
      <c r="M8" s="22"/>
      <c r="N8" s="22"/>
      <c r="O8" s="22"/>
      <c r="P8" s="22"/>
      <c r="Q8" s="22"/>
      <c r="R8" s="22"/>
    </row>
    <row r="9" spans="1:18" ht="20.100000000000001" customHeight="1" x14ac:dyDescent="0.2">
      <c r="A9" s="210" t="s">
        <v>99</v>
      </c>
      <c r="B9" s="220">
        <v>0.09</v>
      </c>
      <c r="C9" s="221" t="s">
        <v>39</v>
      </c>
      <c r="D9" s="222" t="e">
        <f>B9*D4</f>
        <v>#VALUE!</v>
      </c>
      <c r="F9" s="22"/>
      <c r="G9" s="22"/>
      <c r="H9" s="22"/>
      <c r="I9" s="22"/>
      <c r="L9" s="22"/>
      <c r="M9" s="22"/>
      <c r="N9" s="22"/>
      <c r="O9" s="22"/>
      <c r="P9" s="22"/>
      <c r="Q9" s="22"/>
      <c r="R9" s="22"/>
    </row>
    <row r="10" spans="1:18" ht="20.100000000000001" customHeight="1" x14ac:dyDescent="0.2">
      <c r="A10" s="210" t="s">
        <v>11</v>
      </c>
      <c r="B10" s="220">
        <v>0.17</v>
      </c>
      <c r="C10" s="221" t="s">
        <v>40</v>
      </c>
      <c r="D10" s="222" t="e">
        <f>B10*D4</f>
        <v>#VALUE!</v>
      </c>
      <c r="F10" s="22"/>
      <c r="G10" s="22"/>
      <c r="H10" s="22"/>
      <c r="I10" s="22"/>
      <c r="L10" s="22"/>
      <c r="M10" s="22"/>
      <c r="N10" s="22"/>
      <c r="O10" s="22"/>
      <c r="P10" s="22"/>
      <c r="Q10" s="22"/>
      <c r="R10" s="22"/>
    </row>
    <row r="11" spans="1:18" ht="20.100000000000001" customHeight="1" thickBot="1" x14ac:dyDescent="0.25">
      <c r="A11" s="210" t="s">
        <v>15</v>
      </c>
      <c r="B11" s="220">
        <v>0.02</v>
      </c>
      <c r="C11" s="221" t="s">
        <v>36</v>
      </c>
      <c r="D11" s="222" t="e">
        <f>B11*D4</f>
        <v>#VALUE!</v>
      </c>
      <c r="F11" s="22"/>
      <c r="G11" s="22"/>
      <c r="H11" s="22"/>
      <c r="I11" s="22"/>
      <c r="L11" s="22"/>
      <c r="M11" s="22"/>
      <c r="N11" s="22"/>
      <c r="O11" s="22"/>
      <c r="P11" s="22"/>
      <c r="Q11" s="22"/>
      <c r="R11" s="22"/>
    </row>
    <row r="12" spans="1:18" ht="20.100000000000001" customHeight="1" thickBot="1" x14ac:dyDescent="0.25">
      <c r="A12" s="210" t="s">
        <v>32</v>
      </c>
      <c r="B12" s="271" t="s">
        <v>486</v>
      </c>
      <c r="C12" s="211" t="s">
        <v>12</v>
      </c>
      <c r="D12" s="215" t="e">
        <f>SUM(D8:D11)*B12</f>
        <v>#VALUE!</v>
      </c>
      <c r="F12" s="22"/>
      <c r="G12" s="22"/>
      <c r="H12" s="22"/>
      <c r="I12" s="22"/>
      <c r="J12" s="22"/>
      <c r="K12" s="22"/>
      <c r="L12" s="22"/>
      <c r="M12" s="22"/>
      <c r="N12" s="22"/>
      <c r="O12" s="22"/>
      <c r="P12" s="22"/>
      <c r="Q12" s="22"/>
      <c r="R12" s="22"/>
    </row>
    <row r="13" spans="1:18" ht="20.100000000000001" customHeight="1" thickBot="1" x14ac:dyDescent="0.25">
      <c r="A13" s="88" t="s">
        <v>29</v>
      </c>
      <c r="B13" s="271" t="s">
        <v>486</v>
      </c>
      <c r="C13" s="89" t="s">
        <v>30</v>
      </c>
      <c r="D13" s="90" t="e">
        <f>SUM(D8:D11)*B13</f>
        <v>#VALUE!</v>
      </c>
      <c r="F13" s="22"/>
      <c r="G13" s="22"/>
      <c r="H13" s="22"/>
      <c r="I13" s="22"/>
      <c r="J13" s="22"/>
      <c r="K13" s="22"/>
      <c r="L13" s="22"/>
      <c r="M13" s="22"/>
      <c r="N13" s="22"/>
      <c r="O13" s="22"/>
      <c r="P13" s="22"/>
      <c r="Q13" s="22"/>
      <c r="R13" s="22"/>
    </row>
    <row r="14" spans="1:18" ht="20.100000000000001" customHeight="1" x14ac:dyDescent="0.2">
      <c r="A14" s="333" t="s">
        <v>83</v>
      </c>
      <c r="B14" s="333"/>
      <c r="C14" s="333"/>
      <c r="D14" s="77" t="e">
        <f>SUM(D8:D11)+D12+D13</f>
        <v>#VALUE!</v>
      </c>
      <c r="F14" s="22"/>
      <c r="G14" s="22"/>
      <c r="H14" s="22"/>
      <c r="I14" s="22"/>
      <c r="J14" s="22"/>
      <c r="K14" s="22"/>
      <c r="L14" s="22"/>
      <c r="M14" s="22"/>
      <c r="N14" s="22"/>
      <c r="O14" s="22"/>
      <c r="P14" s="22"/>
      <c r="Q14" s="22"/>
      <c r="R14" s="22"/>
    </row>
    <row r="15" spans="1:18" ht="7.5" customHeight="1" x14ac:dyDescent="0.2">
      <c r="A15" s="6"/>
      <c r="B15" s="6"/>
      <c r="C15" s="6"/>
      <c r="D15" s="87"/>
      <c r="F15" s="22"/>
      <c r="G15" s="22"/>
      <c r="H15" s="22"/>
      <c r="I15" s="22"/>
      <c r="J15" s="22"/>
      <c r="K15" s="22"/>
      <c r="L15" s="22"/>
      <c r="M15" s="22"/>
      <c r="N15" s="22"/>
      <c r="O15" s="22"/>
      <c r="P15" s="22"/>
      <c r="Q15" s="22"/>
      <c r="R15" s="22"/>
    </row>
    <row r="16" spans="1:18" ht="20.100000000000001" customHeight="1" x14ac:dyDescent="0.2">
      <c r="A16" s="331" t="s">
        <v>84</v>
      </c>
      <c r="B16" s="332"/>
      <c r="C16" s="332"/>
      <c r="D16" s="332"/>
      <c r="F16" s="22"/>
      <c r="G16" s="22"/>
      <c r="H16" s="22"/>
      <c r="I16" s="22"/>
      <c r="J16" s="22"/>
      <c r="K16" s="22"/>
      <c r="L16" s="22"/>
      <c r="M16" s="22"/>
      <c r="N16" s="22"/>
      <c r="O16" s="22"/>
      <c r="P16" s="22"/>
      <c r="Q16" s="22"/>
      <c r="R16" s="22"/>
    </row>
    <row r="17" spans="1:18" ht="20.100000000000001" customHeight="1" thickBot="1" x14ac:dyDescent="0.25">
      <c r="A17" s="19" t="s">
        <v>16</v>
      </c>
      <c r="B17" s="84">
        <v>0.22</v>
      </c>
      <c r="C17" s="25" t="s">
        <v>41</v>
      </c>
      <c r="D17" s="32" t="e">
        <f>B17*D4</f>
        <v>#VALUE!</v>
      </c>
      <c r="F17" s="22"/>
      <c r="G17" s="22"/>
      <c r="H17" s="22"/>
      <c r="I17" s="22"/>
      <c r="J17" s="22"/>
      <c r="K17" s="22"/>
      <c r="L17" s="22"/>
      <c r="M17" s="22"/>
      <c r="N17" s="22"/>
      <c r="O17" s="22"/>
      <c r="P17" s="22"/>
      <c r="Q17" s="22"/>
      <c r="R17" s="22"/>
    </row>
    <row r="18" spans="1:18" ht="20.100000000000001" customHeight="1" thickBot="1" x14ac:dyDescent="0.25">
      <c r="A18" s="210" t="s">
        <v>32</v>
      </c>
      <c r="B18" s="271" t="s">
        <v>486</v>
      </c>
      <c r="C18" s="211" t="s">
        <v>12</v>
      </c>
      <c r="D18" s="215" t="e">
        <f>D17*B18</f>
        <v>#VALUE!</v>
      </c>
      <c r="F18" s="22"/>
      <c r="G18" s="22"/>
      <c r="H18" s="22"/>
      <c r="I18" s="22"/>
      <c r="J18" s="22"/>
      <c r="K18" s="22"/>
      <c r="L18" s="22"/>
      <c r="M18" s="22"/>
      <c r="N18" s="22"/>
      <c r="O18" s="22"/>
      <c r="P18" s="22"/>
      <c r="Q18" s="22"/>
      <c r="R18" s="22"/>
    </row>
    <row r="19" spans="1:18" ht="20.100000000000001" customHeight="1" thickBot="1" x14ac:dyDescent="0.25">
      <c r="A19" s="82" t="s">
        <v>29</v>
      </c>
      <c r="B19" s="271" t="s">
        <v>486</v>
      </c>
      <c r="C19" s="83" t="s">
        <v>30</v>
      </c>
      <c r="D19" s="20" t="e">
        <f>D17*B19</f>
        <v>#VALUE!</v>
      </c>
      <c r="F19" s="22"/>
      <c r="G19" s="22"/>
      <c r="H19" s="22"/>
      <c r="I19" s="22"/>
      <c r="J19" s="22"/>
      <c r="K19" s="22"/>
      <c r="L19" s="22"/>
      <c r="M19" s="22"/>
      <c r="N19" s="22"/>
      <c r="O19" s="22"/>
      <c r="P19" s="22"/>
      <c r="Q19" s="22"/>
      <c r="R19" s="22"/>
    </row>
    <row r="20" spans="1:18" ht="20.100000000000001" customHeight="1" x14ac:dyDescent="0.2">
      <c r="A20" s="333" t="s">
        <v>89</v>
      </c>
      <c r="B20" s="333"/>
      <c r="C20" s="333"/>
      <c r="D20" s="77" t="e">
        <f>D17+D18+D19</f>
        <v>#VALUE!</v>
      </c>
      <c r="F20" s="22"/>
      <c r="G20" s="22"/>
      <c r="H20" s="22"/>
      <c r="I20" s="22"/>
      <c r="J20" s="22"/>
      <c r="K20" s="22"/>
      <c r="L20" s="22"/>
      <c r="M20" s="22"/>
      <c r="N20" s="22"/>
      <c r="O20" s="22"/>
      <c r="P20" s="22"/>
      <c r="Q20" s="22"/>
      <c r="R20" s="22"/>
    </row>
    <row r="21" spans="1:18" ht="7.5" customHeight="1" x14ac:dyDescent="0.2">
      <c r="A21" s="6"/>
      <c r="B21" s="6"/>
      <c r="C21" s="6"/>
      <c r="D21" s="87"/>
      <c r="F21" s="22"/>
      <c r="G21" s="22"/>
      <c r="H21" s="22"/>
      <c r="I21" s="22"/>
      <c r="J21" s="22"/>
      <c r="K21" s="22"/>
      <c r="L21" s="22"/>
      <c r="M21" s="22"/>
      <c r="N21" s="22"/>
      <c r="O21" s="22"/>
      <c r="P21" s="22"/>
      <c r="Q21" s="22"/>
      <c r="R21" s="22"/>
    </row>
    <row r="22" spans="1:18" ht="20.100000000000001" customHeight="1" x14ac:dyDescent="0.2">
      <c r="A22" s="331" t="s">
        <v>90</v>
      </c>
      <c r="B22" s="332"/>
      <c r="C22" s="332"/>
      <c r="D22" s="332"/>
      <c r="F22" s="22"/>
      <c r="G22" s="22"/>
      <c r="H22" s="22"/>
      <c r="I22" s="22"/>
      <c r="J22" s="22"/>
      <c r="K22" s="22"/>
      <c r="L22" s="22"/>
      <c r="M22" s="22"/>
      <c r="N22" s="22"/>
      <c r="O22" s="22"/>
      <c r="P22" s="22"/>
      <c r="Q22" s="22"/>
      <c r="R22" s="22"/>
    </row>
    <row r="23" spans="1:18" ht="20.100000000000001" customHeight="1" x14ac:dyDescent="0.2">
      <c r="A23" s="19" t="s">
        <v>18</v>
      </c>
      <c r="B23" s="71">
        <v>6.9000000000000006E-2</v>
      </c>
      <c r="C23" s="25" t="s">
        <v>10</v>
      </c>
      <c r="D23" s="32" t="e">
        <f>B23*D4</f>
        <v>#VALUE!</v>
      </c>
      <c r="F23" s="22"/>
      <c r="G23" s="22"/>
      <c r="H23" s="22"/>
      <c r="I23" s="22"/>
      <c r="J23" s="22"/>
      <c r="K23" s="22"/>
      <c r="L23" s="22"/>
      <c r="M23" s="22"/>
      <c r="N23" s="22"/>
      <c r="O23" s="22"/>
      <c r="P23" s="22"/>
      <c r="Q23" s="22"/>
      <c r="R23" s="22"/>
    </row>
    <row r="24" spans="1:18" ht="20.100000000000001" customHeight="1" thickBot="1" x14ac:dyDescent="0.25">
      <c r="A24" s="15" t="s">
        <v>20</v>
      </c>
      <c r="B24" s="105">
        <v>3.7499999999999999E-2</v>
      </c>
      <c r="C24" s="26" t="s">
        <v>27</v>
      </c>
      <c r="D24" s="31" t="e">
        <f>B24*D4</f>
        <v>#VALUE!</v>
      </c>
      <c r="F24" s="22"/>
      <c r="G24" s="22"/>
      <c r="H24" s="22"/>
      <c r="I24" s="22"/>
      <c r="J24" s="22"/>
      <c r="K24" s="22"/>
      <c r="L24" s="22"/>
      <c r="M24" s="22"/>
      <c r="N24" s="22"/>
      <c r="O24" s="22"/>
      <c r="P24" s="22"/>
      <c r="Q24" s="22"/>
      <c r="R24" s="22"/>
    </row>
    <row r="25" spans="1:18" s="21" customFormat="1" ht="20.100000000000001" customHeight="1" thickBot="1" x14ac:dyDescent="0.25">
      <c r="A25" s="210" t="s">
        <v>32</v>
      </c>
      <c r="B25" s="271" t="s">
        <v>486</v>
      </c>
      <c r="C25" s="211" t="s">
        <v>12</v>
      </c>
      <c r="D25" s="215" t="e">
        <f>(D24+D23)*B25</f>
        <v>#VALUE!</v>
      </c>
      <c r="F25" s="53"/>
      <c r="G25" s="53"/>
      <c r="H25" s="53"/>
      <c r="I25" s="53"/>
      <c r="J25" s="53"/>
      <c r="K25" s="53"/>
      <c r="L25" s="53"/>
      <c r="M25" s="53"/>
      <c r="N25" s="53"/>
      <c r="O25" s="53"/>
      <c r="P25" s="53"/>
      <c r="Q25" s="53"/>
      <c r="R25" s="53"/>
    </row>
    <row r="26" spans="1:18" ht="20.100000000000001" customHeight="1" thickBot="1" x14ac:dyDescent="0.25">
      <c r="A26" s="82" t="s">
        <v>29</v>
      </c>
      <c r="B26" s="271" t="s">
        <v>486</v>
      </c>
      <c r="C26" s="83" t="s">
        <v>30</v>
      </c>
      <c r="D26" s="20" t="e">
        <f>(D24+D23)*B26</f>
        <v>#VALUE!</v>
      </c>
    </row>
    <row r="27" spans="1:18" ht="20.100000000000001" customHeight="1" x14ac:dyDescent="0.2">
      <c r="A27" s="333" t="s">
        <v>93</v>
      </c>
      <c r="B27" s="333"/>
      <c r="C27" s="333"/>
      <c r="D27" s="77" t="e">
        <f>D24+D23+D25+D26</f>
        <v>#VALUE!</v>
      </c>
    </row>
    <row r="28" spans="1:18" ht="7.5" customHeight="1" x14ac:dyDescent="0.2">
      <c r="A28" s="6"/>
      <c r="B28" s="6"/>
      <c r="C28" s="6"/>
      <c r="D28" s="87"/>
    </row>
    <row r="29" spans="1:18" ht="20.100000000000001" customHeight="1" x14ac:dyDescent="0.2">
      <c r="A29" s="331" t="s">
        <v>91</v>
      </c>
      <c r="B29" s="332"/>
      <c r="C29" s="332"/>
      <c r="D29" s="332"/>
    </row>
    <row r="30" spans="1:18" ht="20.100000000000001" customHeight="1" thickBot="1" x14ac:dyDescent="0.25">
      <c r="A30" s="15" t="s">
        <v>22</v>
      </c>
      <c r="B30" s="104">
        <v>0.34449999999999997</v>
      </c>
      <c r="C30" s="26" t="s">
        <v>42</v>
      </c>
      <c r="D30" s="31" t="e">
        <f>B30*D4</f>
        <v>#VALUE!</v>
      </c>
    </row>
    <row r="31" spans="1:18" ht="20.100000000000001" customHeight="1" thickBot="1" x14ac:dyDescent="0.25">
      <c r="A31" s="210" t="s">
        <v>32</v>
      </c>
      <c r="B31" s="271" t="s">
        <v>486</v>
      </c>
      <c r="C31" s="211" t="s">
        <v>12</v>
      </c>
      <c r="D31" s="215" t="e">
        <f>D30*B31</f>
        <v>#VALUE!</v>
      </c>
    </row>
    <row r="32" spans="1:18" ht="20.100000000000001" customHeight="1" thickBot="1" x14ac:dyDescent="0.25">
      <c r="A32" s="82" t="s">
        <v>29</v>
      </c>
      <c r="B32" s="271" t="s">
        <v>486</v>
      </c>
      <c r="C32" s="83" t="s">
        <v>30</v>
      </c>
      <c r="D32" s="20" t="e">
        <f>D30*B32</f>
        <v>#VALUE!</v>
      </c>
    </row>
    <row r="33" spans="1:6" ht="20.100000000000001" customHeight="1" x14ac:dyDescent="0.2">
      <c r="A33" s="333" t="s">
        <v>94</v>
      </c>
      <c r="B33" s="333"/>
      <c r="C33" s="333"/>
      <c r="D33" s="77" t="e">
        <f>D30+D31+D32</f>
        <v>#VALUE!</v>
      </c>
    </row>
    <row r="34" spans="1:6" ht="7.5" customHeight="1" x14ac:dyDescent="0.2">
      <c r="A34" s="6"/>
      <c r="B34" s="6"/>
      <c r="C34" s="6"/>
      <c r="D34" s="87"/>
    </row>
    <row r="35" spans="1:6" ht="20.100000000000001" customHeight="1" x14ac:dyDescent="0.2">
      <c r="A35" s="331" t="s">
        <v>92</v>
      </c>
      <c r="B35" s="332"/>
      <c r="C35" s="332"/>
      <c r="D35" s="332"/>
      <c r="F35" s="11"/>
    </row>
    <row r="36" spans="1:6" ht="20.100000000000001" customHeight="1" thickBot="1" x14ac:dyDescent="0.25">
      <c r="A36" s="15" t="s">
        <v>23</v>
      </c>
      <c r="B36" s="52">
        <v>0.01</v>
      </c>
      <c r="C36" s="26" t="s">
        <v>43</v>
      </c>
      <c r="D36" s="31" t="e">
        <f>B36*D4</f>
        <v>#VALUE!</v>
      </c>
    </row>
    <row r="37" spans="1:6" ht="20.100000000000001" customHeight="1" thickBot="1" x14ac:dyDescent="0.25">
      <c r="A37" s="210" t="s">
        <v>32</v>
      </c>
      <c r="B37" s="271" t="s">
        <v>486</v>
      </c>
      <c r="C37" s="211" t="s">
        <v>12</v>
      </c>
      <c r="D37" s="215" t="e">
        <f>D36*B37</f>
        <v>#VALUE!</v>
      </c>
    </row>
    <row r="38" spans="1:6" ht="20.100000000000001" customHeight="1" thickBot="1" x14ac:dyDescent="0.25">
      <c r="A38" s="82" t="s">
        <v>29</v>
      </c>
      <c r="B38" s="271" t="s">
        <v>486</v>
      </c>
      <c r="C38" s="83" t="s">
        <v>30</v>
      </c>
      <c r="D38" s="20" t="e">
        <f>D36*B38</f>
        <v>#VALUE!</v>
      </c>
    </row>
    <row r="39" spans="1:6" ht="20.100000000000001" customHeight="1" x14ac:dyDescent="0.2">
      <c r="A39" s="334" t="s">
        <v>95</v>
      </c>
      <c r="B39" s="335"/>
      <c r="C39" s="336"/>
      <c r="D39" s="77" t="e">
        <f>D36+D37+D38</f>
        <v>#VALUE!</v>
      </c>
    </row>
    <row r="40" spans="1:6" ht="7.5" customHeight="1" x14ac:dyDescent="0.2">
      <c r="A40" s="6"/>
      <c r="B40" s="6"/>
      <c r="C40" s="6"/>
      <c r="D40" s="87"/>
    </row>
    <row r="41" spans="1:6" ht="20.100000000000001" customHeight="1" x14ac:dyDescent="0.2">
      <c r="A41" s="5"/>
      <c r="B41" s="5"/>
      <c r="C41" s="199" t="s">
        <v>269</v>
      </c>
      <c r="D41" s="96" t="e">
        <f>SUM(D14,D20,D27,D33,D39)</f>
        <v>#VALUE!</v>
      </c>
    </row>
    <row r="42" spans="1:6" ht="7.5" customHeight="1" thickBot="1" x14ac:dyDescent="0.25">
      <c r="A42" s="7"/>
      <c r="B42" s="7"/>
      <c r="C42" s="94"/>
      <c r="D42" s="95"/>
    </row>
    <row r="43" spans="1:6" ht="20.100000000000001" customHeight="1" thickBot="1" x14ac:dyDescent="0.25">
      <c r="A43" s="200" t="s">
        <v>265</v>
      </c>
      <c r="B43" s="271" t="s">
        <v>486</v>
      </c>
      <c r="C43" s="201" t="s">
        <v>267</v>
      </c>
      <c r="D43" s="204" t="e">
        <f>D41*B43</f>
        <v>#VALUE!</v>
      </c>
    </row>
    <row r="44" spans="1:6" ht="20.100000000000001" customHeight="1" thickBot="1" x14ac:dyDescent="0.25">
      <c r="A44" s="200" t="s">
        <v>266</v>
      </c>
      <c r="B44" s="271" t="s">
        <v>486</v>
      </c>
      <c r="C44" s="201" t="s">
        <v>268</v>
      </c>
      <c r="D44" s="204" t="e">
        <f>D41*B44</f>
        <v>#VALUE!</v>
      </c>
    </row>
    <row r="45" spans="1:6" ht="20.100000000000001" customHeight="1" x14ac:dyDescent="0.2">
      <c r="A45" s="5"/>
      <c r="B45" s="5"/>
      <c r="C45" s="199" t="s">
        <v>45</v>
      </c>
      <c r="D45" s="96" t="e">
        <f>D41+D43-D44</f>
        <v>#VALUE!</v>
      </c>
    </row>
    <row r="46" spans="1:6" ht="7.5" customHeight="1" x14ac:dyDescent="0.2">
      <c r="B46" s="17"/>
    </row>
    <row r="47" spans="1:6" ht="20.100000000000001" customHeight="1" x14ac:dyDescent="0.2">
      <c r="B47" s="7"/>
      <c r="C47" s="83" t="s">
        <v>13</v>
      </c>
      <c r="D47" s="203" t="e">
        <f>D45*19%</f>
        <v>#VALUE!</v>
      </c>
    </row>
    <row r="48" spans="1:6" ht="20.100000000000001" customHeight="1" x14ac:dyDescent="0.2">
      <c r="B48" s="3"/>
      <c r="C48" s="199" t="s">
        <v>14</v>
      </c>
      <c r="D48" s="96" t="e">
        <f>D45+D47</f>
        <v>#VALUE!</v>
      </c>
    </row>
  </sheetData>
  <mergeCells count="14">
    <mergeCell ref="A35:D35"/>
    <mergeCell ref="A39:C39"/>
    <mergeCell ref="A16:D16"/>
    <mergeCell ref="A20:C20"/>
    <mergeCell ref="A22:D22"/>
    <mergeCell ref="A27:C27"/>
    <mergeCell ref="A29:D29"/>
    <mergeCell ref="A33:C33"/>
    <mergeCell ref="A14:C14"/>
    <mergeCell ref="A1:A2"/>
    <mergeCell ref="B1:B2"/>
    <mergeCell ref="C1:D1"/>
    <mergeCell ref="C2:D2"/>
    <mergeCell ref="A7:D7"/>
  </mergeCells>
  <dataValidations count="1">
    <dataValidation allowBlank="1" showInputMessage="1" showErrorMessage="1" promptTitle="Honorarsatz" sqref="B4" xr:uid="{00000000-0002-0000-0A00-000000000000}"/>
  </dataValidations>
  <pageMargins left="0.70866141732283472" right="0.39370078740157483" top="0.6692913385826772" bottom="0.6692913385826772" header="0.31496062992125984" footer="0.31496062992125984"/>
  <pageSetup paperSize="9" scale="93"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tabColor theme="6" tint="0.39997558519241921"/>
    <pageSetUpPr fitToPage="1"/>
  </sheetPr>
  <dimension ref="A1:R48"/>
  <sheetViews>
    <sheetView showGridLines="0" topLeftCell="A11" zoomScaleNormal="100" workbookViewId="0">
      <selection activeCell="B43" sqref="B43:B44"/>
    </sheetView>
  </sheetViews>
  <sheetFormatPr baseColWidth="10" defaultRowHeight="12.75" x14ac:dyDescent="0.2"/>
  <cols>
    <col min="1" max="1" width="23.140625" customWidth="1"/>
    <col min="2" max="2" width="15.28515625" customWidth="1"/>
    <col min="3" max="3" width="33.140625" bestFit="1" customWidth="1"/>
    <col min="4" max="4" width="28.5703125" customWidth="1"/>
  </cols>
  <sheetData>
    <row r="1" spans="1:18" ht="36" customHeight="1" x14ac:dyDescent="0.2">
      <c r="A1" s="322" t="s">
        <v>106</v>
      </c>
      <c r="B1" s="324" t="str">
        <f>'Anrechenbare Kosten'!C67</f>
        <v>III</v>
      </c>
      <c r="C1" s="320" t="s">
        <v>4</v>
      </c>
      <c r="D1" s="321"/>
      <c r="F1" s="22"/>
      <c r="G1" s="22"/>
      <c r="H1" s="22"/>
      <c r="I1" s="22"/>
      <c r="J1" s="22"/>
      <c r="K1" s="22"/>
      <c r="L1" s="22"/>
      <c r="M1" s="22"/>
      <c r="N1" s="22"/>
      <c r="O1" s="22"/>
      <c r="P1" s="22"/>
      <c r="Q1" s="22"/>
      <c r="R1" s="22"/>
    </row>
    <row r="2" spans="1:18" ht="30" customHeight="1" thickBot="1" x14ac:dyDescent="0.25">
      <c r="A2" s="323"/>
      <c r="B2" s="325"/>
      <c r="C2" s="355">
        <f>'Anrechenbare Kosten'!B67</f>
        <v>80084</v>
      </c>
      <c r="D2" s="356"/>
      <c r="F2" s="22"/>
      <c r="G2" s="22"/>
      <c r="H2" s="22"/>
      <c r="I2" s="22"/>
      <c r="J2" s="22"/>
      <c r="K2" s="22"/>
      <c r="L2" s="22"/>
      <c r="M2" s="22"/>
      <c r="N2" s="22"/>
      <c r="O2" s="22"/>
      <c r="P2" s="22"/>
      <c r="Q2" s="22"/>
      <c r="R2" s="22"/>
    </row>
    <row r="3" spans="1:18" ht="9" customHeight="1" thickBot="1" x14ac:dyDescent="0.25">
      <c r="B3" s="3"/>
      <c r="F3" s="22"/>
      <c r="G3" s="22"/>
      <c r="H3" s="22"/>
      <c r="I3" s="22"/>
      <c r="J3" s="22"/>
      <c r="K3" s="22"/>
      <c r="L3" s="22"/>
      <c r="M3" s="22"/>
      <c r="N3" s="22"/>
      <c r="O3" s="22"/>
      <c r="P3" s="22"/>
      <c r="Q3" s="22"/>
      <c r="R3" s="22"/>
    </row>
    <row r="4" spans="1:18" s="4" customFormat="1" ht="23.25" customHeight="1" thickBot="1" x14ac:dyDescent="0.25">
      <c r="A4" s="4" t="s">
        <v>24</v>
      </c>
      <c r="B4" s="56" t="str">
        <f>'Anrechenbare Kosten'!D67</f>
        <v>Satz ist vom Bieter einzutragen!</v>
      </c>
      <c r="C4" s="78" t="s">
        <v>54</v>
      </c>
      <c r="D4" s="57" t="str">
        <f>'Anrechenbare Kosten'!E67</f>
        <v>Grundhonorar ist vom Bieter einzutragen!</v>
      </c>
      <c r="F4" s="23"/>
      <c r="G4" s="23"/>
      <c r="H4" s="23"/>
      <c r="I4" s="23"/>
      <c r="J4" s="23"/>
      <c r="K4" s="23"/>
      <c r="L4" s="23"/>
      <c r="M4" s="23"/>
      <c r="N4" s="23"/>
      <c r="O4" s="23"/>
      <c r="P4" s="23"/>
      <c r="Q4" s="23"/>
      <c r="R4" s="23"/>
    </row>
    <row r="5" spans="1:18" ht="9" customHeight="1" x14ac:dyDescent="0.2">
      <c r="B5" s="3"/>
      <c r="F5" s="22"/>
      <c r="G5" s="22"/>
      <c r="H5" s="22"/>
      <c r="I5" s="22"/>
      <c r="J5" s="22"/>
      <c r="K5" s="22"/>
      <c r="L5" s="22"/>
      <c r="M5" s="22"/>
      <c r="N5" s="22"/>
      <c r="O5" s="22"/>
      <c r="P5" s="22"/>
      <c r="Q5" s="22"/>
      <c r="R5" s="22"/>
    </row>
    <row r="6" spans="1:18" ht="29.25" customHeight="1" x14ac:dyDescent="0.2">
      <c r="A6" s="27" t="s">
        <v>6</v>
      </c>
      <c r="B6" s="28" t="s">
        <v>25</v>
      </c>
      <c r="C6" s="27" t="s">
        <v>7</v>
      </c>
      <c r="D6" s="29" t="s">
        <v>8</v>
      </c>
      <c r="F6" s="22"/>
      <c r="G6" s="22"/>
      <c r="H6" s="22"/>
      <c r="I6" s="22"/>
      <c r="J6" s="22"/>
      <c r="K6" s="22"/>
      <c r="L6" s="22"/>
      <c r="M6" s="22"/>
      <c r="N6" s="22"/>
      <c r="O6" s="22"/>
      <c r="P6" s="22"/>
      <c r="Q6" s="22"/>
      <c r="R6" s="22"/>
    </row>
    <row r="7" spans="1:18" ht="20.100000000000001" customHeight="1" x14ac:dyDescent="0.2">
      <c r="A7" s="328" t="s">
        <v>82</v>
      </c>
      <c r="B7" s="329"/>
      <c r="C7" s="329"/>
      <c r="D7" s="330"/>
      <c r="F7" s="22"/>
      <c r="G7" s="22"/>
      <c r="H7" s="22"/>
      <c r="I7" s="22"/>
      <c r="J7" s="22"/>
      <c r="K7" s="22"/>
      <c r="L7" s="22"/>
      <c r="M7" s="22"/>
      <c r="N7" s="22"/>
      <c r="O7" s="22"/>
      <c r="P7" s="22"/>
      <c r="Q7" s="22"/>
      <c r="R7" s="22"/>
    </row>
    <row r="8" spans="1:18" ht="20.100000000000001" customHeight="1" x14ac:dyDescent="0.2">
      <c r="A8" s="210" t="s">
        <v>33</v>
      </c>
      <c r="B8" s="220">
        <v>0.02</v>
      </c>
      <c r="C8" s="221" t="s">
        <v>36</v>
      </c>
      <c r="D8" s="222" t="e">
        <f>B8*D4</f>
        <v>#VALUE!</v>
      </c>
      <c r="F8" s="22"/>
      <c r="G8" s="22"/>
      <c r="H8" s="22"/>
      <c r="I8" s="22"/>
      <c r="L8" s="22"/>
      <c r="M8" s="22"/>
      <c r="N8" s="22"/>
      <c r="O8" s="22"/>
      <c r="P8" s="22"/>
      <c r="Q8" s="22"/>
      <c r="R8" s="22"/>
    </row>
    <row r="9" spans="1:18" ht="20.100000000000001" customHeight="1" x14ac:dyDescent="0.2">
      <c r="A9" s="210" t="s">
        <v>99</v>
      </c>
      <c r="B9" s="220">
        <v>0.09</v>
      </c>
      <c r="C9" s="221" t="s">
        <v>39</v>
      </c>
      <c r="D9" s="222" t="e">
        <f>B9*D4</f>
        <v>#VALUE!</v>
      </c>
      <c r="F9" s="22"/>
      <c r="G9" s="22"/>
      <c r="H9" s="22"/>
      <c r="I9" s="22"/>
      <c r="L9" s="22"/>
      <c r="M9" s="22"/>
      <c r="N9" s="22"/>
      <c r="O9" s="22"/>
      <c r="P9" s="22"/>
      <c r="Q9" s="22"/>
      <c r="R9" s="22"/>
    </row>
    <row r="10" spans="1:18" ht="20.100000000000001" customHeight="1" x14ac:dyDescent="0.2">
      <c r="A10" s="210" t="s">
        <v>11</v>
      </c>
      <c r="B10" s="220">
        <v>0.17</v>
      </c>
      <c r="C10" s="221" t="s">
        <v>40</v>
      </c>
      <c r="D10" s="222" t="e">
        <f>B10*D4</f>
        <v>#VALUE!</v>
      </c>
      <c r="F10" s="22"/>
      <c r="G10" s="22"/>
      <c r="H10" s="22"/>
      <c r="I10" s="22"/>
      <c r="L10" s="22"/>
      <c r="M10" s="22"/>
      <c r="N10" s="22"/>
      <c r="O10" s="22"/>
      <c r="P10" s="22"/>
      <c r="Q10" s="22"/>
      <c r="R10" s="22"/>
    </row>
    <row r="11" spans="1:18" ht="20.100000000000001" customHeight="1" thickBot="1" x14ac:dyDescent="0.25">
      <c r="A11" s="210" t="s">
        <v>15</v>
      </c>
      <c r="B11" s="220">
        <v>0</v>
      </c>
      <c r="C11" s="221" t="s">
        <v>36</v>
      </c>
      <c r="D11" s="222" t="e">
        <f>B11*D4</f>
        <v>#VALUE!</v>
      </c>
      <c r="F11" s="22"/>
      <c r="G11" s="22"/>
      <c r="H11" s="22"/>
      <c r="I11" s="22"/>
      <c r="L11" s="22"/>
      <c r="M11" s="22"/>
      <c r="N11" s="22"/>
      <c r="O11" s="22"/>
      <c r="P11" s="22"/>
      <c r="Q11" s="22"/>
      <c r="R11" s="22"/>
    </row>
    <row r="12" spans="1:18" ht="20.100000000000001" customHeight="1" thickBot="1" x14ac:dyDescent="0.25">
      <c r="A12" s="210" t="s">
        <v>32</v>
      </c>
      <c r="B12" s="271" t="s">
        <v>486</v>
      </c>
      <c r="C12" s="211" t="s">
        <v>12</v>
      </c>
      <c r="D12" s="215" t="e">
        <f>SUM(D8:D11)*B12</f>
        <v>#VALUE!</v>
      </c>
      <c r="F12" s="22"/>
      <c r="G12" s="22"/>
      <c r="H12" s="22"/>
      <c r="I12" s="22"/>
      <c r="J12" s="22"/>
      <c r="K12" s="22"/>
      <c r="L12" s="22"/>
      <c r="M12" s="22"/>
      <c r="N12" s="22"/>
      <c r="O12" s="22"/>
      <c r="P12" s="22"/>
      <c r="Q12" s="22"/>
      <c r="R12" s="22"/>
    </row>
    <row r="13" spans="1:18" ht="20.100000000000001" customHeight="1" thickBot="1" x14ac:dyDescent="0.25">
      <c r="A13" s="88" t="s">
        <v>29</v>
      </c>
      <c r="B13" s="271" t="s">
        <v>486</v>
      </c>
      <c r="C13" s="89" t="s">
        <v>30</v>
      </c>
      <c r="D13" s="90" t="e">
        <f>SUM(D8:D11)*B13</f>
        <v>#VALUE!</v>
      </c>
      <c r="F13" s="22"/>
      <c r="G13" s="22"/>
      <c r="H13" s="22"/>
      <c r="I13" s="22"/>
      <c r="J13" s="22"/>
      <c r="K13" s="22"/>
      <c r="L13" s="22"/>
      <c r="M13" s="22"/>
      <c r="N13" s="22"/>
      <c r="O13" s="22"/>
      <c r="P13" s="22"/>
      <c r="Q13" s="22"/>
      <c r="R13" s="22"/>
    </row>
    <row r="14" spans="1:18" ht="20.100000000000001" customHeight="1" x14ac:dyDescent="0.2">
      <c r="A14" s="333" t="s">
        <v>83</v>
      </c>
      <c r="B14" s="333"/>
      <c r="C14" s="333"/>
      <c r="D14" s="77" t="e">
        <f>SUM(D8:D11)+D12+D13</f>
        <v>#VALUE!</v>
      </c>
      <c r="F14" s="22"/>
      <c r="G14" s="22"/>
      <c r="H14" s="22"/>
      <c r="I14" s="22"/>
      <c r="J14" s="22"/>
      <c r="K14" s="22"/>
      <c r="L14" s="22"/>
      <c r="M14" s="22"/>
      <c r="N14" s="22"/>
      <c r="O14" s="22"/>
      <c r="P14" s="22"/>
      <c r="Q14" s="22"/>
      <c r="R14" s="22"/>
    </row>
    <row r="15" spans="1:18" ht="7.5" customHeight="1" x14ac:dyDescent="0.2">
      <c r="A15" s="6"/>
      <c r="B15" s="6"/>
      <c r="C15" s="6"/>
      <c r="D15" s="87"/>
      <c r="F15" s="22"/>
      <c r="G15" s="22"/>
      <c r="H15" s="22"/>
      <c r="I15" s="22"/>
      <c r="J15" s="22"/>
      <c r="K15" s="22"/>
      <c r="L15" s="22"/>
      <c r="M15" s="22"/>
      <c r="N15" s="22"/>
      <c r="O15" s="22"/>
      <c r="P15" s="22"/>
      <c r="Q15" s="22"/>
      <c r="R15" s="22"/>
    </row>
    <row r="16" spans="1:18" ht="20.100000000000001" customHeight="1" x14ac:dyDescent="0.2">
      <c r="A16" s="331" t="s">
        <v>84</v>
      </c>
      <c r="B16" s="332"/>
      <c r="C16" s="332"/>
      <c r="D16" s="332"/>
      <c r="F16" s="22"/>
      <c r="G16" s="22"/>
      <c r="H16" s="22"/>
      <c r="I16" s="22"/>
      <c r="J16" s="22"/>
      <c r="K16" s="22"/>
      <c r="L16" s="22"/>
      <c r="M16" s="22"/>
      <c r="N16" s="22"/>
      <c r="O16" s="22"/>
      <c r="P16" s="22"/>
      <c r="Q16" s="22"/>
      <c r="R16" s="22"/>
    </row>
    <row r="17" spans="1:18" ht="20.100000000000001" customHeight="1" thickBot="1" x14ac:dyDescent="0.25">
      <c r="A17" s="19" t="s">
        <v>16</v>
      </c>
      <c r="B17" s="84">
        <v>0.22</v>
      </c>
      <c r="C17" s="25" t="s">
        <v>41</v>
      </c>
      <c r="D17" s="32" t="e">
        <f>B17*D4</f>
        <v>#VALUE!</v>
      </c>
      <c r="F17" s="22"/>
      <c r="G17" s="22"/>
      <c r="H17" s="22"/>
      <c r="I17" s="22"/>
      <c r="J17" s="22"/>
      <c r="K17" s="22"/>
      <c r="L17" s="22"/>
      <c r="M17" s="22"/>
      <c r="N17" s="22"/>
      <c r="O17" s="22"/>
      <c r="P17" s="22"/>
      <c r="Q17" s="22"/>
      <c r="R17" s="22"/>
    </row>
    <row r="18" spans="1:18" ht="20.100000000000001" customHeight="1" thickBot="1" x14ac:dyDescent="0.25">
      <c r="A18" s="210" t="s">
        <v>32</v>
      </c>
      <c r="B18" s="271" t="s">
        <v>486</v>
      </c>
      <c r="C18" s="211" t="s">
        <v>12</v>
      </c>
      <c r="D18" s="215" t="e">
        <f>D17*B18</f>
        <v>#VALUE!</v>
      </c>
      <c r="F18" s="22"/>
      <c r="G18" s="22"/>
      <c r="H18" s="22"/>
      <c r="I18" s="22"/>
      <c r="J18" s="22"/>
      <c r="K18" s="22"/>
      <c r="L18" s="22"/>
      <c r="M18" s="22"/>
      <c r="N18" s="22"/>
      <c r="O18" s="22"/>
      <c r="P18" s="22"/>
      <c r="Q18" s="22"/>
      <c r="R18" s="22"/>
    </row>
    <row r="19" spans="1:18" ht="20.100000000000001" customHeight="1" thickBot="1" x14ac:dyDescent="0.25">
      <c r="A19" s="82" t="s">
        <v>29</v>
      </c>
      <c r="B19" s="271" t="s">
        <v>486</v>
      </c>
      <c r="C19" s="83" t="s">
        <v>30</v>
      </c>
      <c r="D19" s="20" t="e">
        <f>D17*B19</f>
        <v>#VALUE!</v>
      </c>
      <c r="F19" s="22"/>
      <c r="G19" s="22"/>
      <c r="H19" s="22"/>
      <c r="I19" s="22"/>
      <c r="J19" s="22"/>
      <c r="K19" s="22"/>
      <c r="L19" s="22"/>
      <c r="M19" s="22"/>
      <c r="N19" s="22"/>
      <c r="O19" s="22"/>
      <c r="P19" s="22"/>
      <c r="Q19" s="22"/>
      <c r="R19" s="22"/>
    </row>
    <row r="20" spans="1:18" ht="20.100000000000001" customHeight="1" x14ac:dyDescent="0.2">
      <c r="A20" s="333" t="s">
        <v>89</v>
      </c>
      <c r="B20" s="333"/>
      <c r="C20" s="333"/>
      <c r="D20" s="77" t="e">
        <f>D17+D18+D19</f>
        <v>#VALUE!</v>
      </c>
      <c r="F20" s="22"/>
      <c r="G20" s="22"/>
      <c r="H20" s="22"/>
      <c r="I20" s="22"/>
      <c r="J20" s="22"/>
      <c r="K20" s="22"/>
      <c r="L20" s="22"/>
      <c r="M20" s="22"/>
      <c r="N20" s="22"/>
      <c r="O20" s="22"/>
      <c r="P20" s="22"/>
      <c r="Q20" s="22"/>
      <c r="R20" s="22"/>
    </row>
    <row r="21" spans="1:18" ht="7.5" customHeight="1" x14ac:dyDescent="0.2">
      <c r="A21" s="6"/>
      <c r="B21" s="6"/>
      <c r="C21" s="6"/>
      <c r="D21" s="87"/>
      <c r="F21" s="22"/>
      <c r="G21" s="22"/>
      <c r="H21" s="22"/>
      <c r="I21" s="22"/>
      <c r="J21" s="22"/>
      <c r="K21" s="22"/>
      <c r="L21" s="22"/>
      <c r="M21" s="22"/>
      <c r="N21" s="22"/>
      <c r="O21" s="22"/>
      <c r="P21" s="22"/>
      <c r="Q21" s="22"/>
      <c r="R21" s="22"/>
    </row>
    <row r="22" spans="1:18" ht="20.100000000000001" customHeight="1" x14ac:dyDescent="0.2">
      <c r="A22" s="331" t="s">
        <v>90</v>
      </c>
      <c r="B22" s="332"/>
      <c r="C22" s="332"/>
      <c r="D22" s="332"/>
      <c r="F22" s="22"/>
      <c r="G22" s="22"/>
      <c r="H22" s="22"/>
      <c r="I22" s="22"/>
      <c r="J22" s="22"/>
      <c r="K22" s="22"/>
      <c r="L22" s="22"/>
      <c r="M22" s="22"/>
      <c r="N22" s="22"/>
      <c r="O22" s="22"/>
      <c r="P22" s="22"/>
      <c r="Q22" s="22"/>
      <c r="R22" s="22"/>
    </row>
    <row r="23" spans="1:18" ht="20.100000000000001" customHeight="1" x14ac:dyDescent="0.2">
      <c r="A23" s="19" t="s">
        <v>18</v>
      </c>
      <c r="B23" s="71">
        <v>6.9000000000000006E-2</v>
      </c>
      <c r="C23" s="25" t="s">
        <v>10</v>
      </c>
      <c r="D23" s="32" t="e">
        <f>B23*D4</f>
        <v>#VALUE!</v>
      </c>
      <c r="F23" s="22"/>
      <c r="G23" s="22"/>
      <c r="H23" s="22"/>
      <c r="I23" s="22"/>
      <c r="J23" s="22"/>
      <c r="K23" s="22"/>
      <c r="L23" s="22"/>
      <c r="M23" s="22"/>
      <c r="N23" s="22"/>
      <c r="O23" s="22"/>
      <c r="P23" s="22"/>
      <c r="Q23" s="22"/>
      <c r="R23" s="22"/>
    </row>
    <row r="24" spans="1:18" ht="20.100000000000001" customHeight="1" thickBot="1" x14ac:dyDescent="0.25">
      <c r="A24" s="15" t="s">
        <v>20</v>
      </c>
      <c r="B24" s="105">
        <v>3.7499999999999999E-2</v>
      </c>
      <c r="C24" s="26" t="s">
        <v>27</v>
      </c>
      <c r="D24" s="31" t="e">
        <f>B24*D4</f>
        <v>#VALUE!</v>
      </c>
      <c r="F24" s="22"/>
      <c r="G24" s="22"/>
      <c r="H24" s="22"/>
      <c r="I24" s="22"/>
      <c r="J24" s="22"/>
      <c r="K24" s="22"/>
      <c r="L24" s="22"/>
      <c r="M24" s="22"/>
      <c r="N24" s="22"/>
      <c r="O24" s="22"/>
      <c r="P24" s="22"/>
      <c r="Q24" s="22"/>
      <c r="R24" s="22"/>
    </row>
    <row r="25" spans="1:18" s="21" customFormat="1" ht="20.100000000000001" customHeight="1" thickBot="1" x14ac:dyDescent="0.25">
      <c r="A25" s="210" t="s">
        <v>32</v>
      </c>
      <c r="B25" s="271" t="s">
        <v>486</v>
      </c>
      <c r="C25" s="211" t="s">
        <v>12</v>
      </c>
      <c r="D25" s="215" t="e">
        <f>(D24+D23)*B25</f>
        <v>#VALUE!</v>
      </c>
      <c r="F25" s="53"/>
      <c r="G25" s="53"/>
      <c r="H25" s="53"/>
      <c r="I25" s="53"/>
      <c r="J25" s="53"/>
      <c r="K25" s="53"/>
      <c r="L25" s="53"/>
      <c r="M25" s="53"/>
      <c r="N25" s="53"/>
      <c r="O25" s="53"/>
      <c r="P25" s="53"/>
      <c r="Q25" s="53"/>
      <c r="R25" s="53"/>
    </row>
    <row r="26" spans="1:18" ht="20.100000000000001" customHeight="1" thickBot="1" x14ac:dyDescent="0.25">
      <c r="A26" s="82" t="s">
        <v>29</v>
      </c>
      <c r="B26" s="271" t="s">
        <v>486</v>
      </c>
      <c r="C26" s="83" t="s">
        <v>30</v>
      </c>
      <c r="D26" s="20" t="e">
        <f>(D24+D23)*B26</f>
        <v>#VALUE!</v>
      </c>
    </row>
    <row r="27" spans="1:18" ht="20.100000000000001" customHeight="1" x14ac:dyDescent="0.2">
      <c r="A27" s="333" t="s">
        <v>93</v>
      </c>
      <c r="B27" s="333"/>
      <c r="C27" s="333"/>
      <c r="D27" s="77" t="e">
        <f>D24+D23+D25+D26</f>
        <v>#VALUE!</v>
      </c>
    </row>
    <row r="28" spans="1:18" ht="7.5" customHeight="1" x14ac:dyDescent="0.2">
      <c r="A28" s="6"/>
      <c r="B28" s="6"/>
      <c r="C28" s="6"/>
      <c r="D28" s="87"/>
    </row>
    <row r="29" spans="1:18" ht="20.100000000000001" customHeight="1" x14ac:dyDescent="0.2">
      <c r="A29" s="331" t="s">
        <v>91</v>
      </c>
      <c r="B29" s="332"/>
      <c r="C29" s="332"/>
      <c r="D29" s="332"/>
    </row>
    <row r="30" spans="1:18" ht="20.100000000000001" customHeight="1" thickBot="1" x14ac:dyDescent="0.25">
      <c r="A30" s="15" t="s">
        <v>22</v>
      </c>
      <c r="B30" s="104">
        <v>0.34449999999999997</v>
      </c>
      <c r="C30" s="26" t="s">
        <v>42</v>
      </c>
      <c r="D30" s="31" t="e">
        <f>B30*D4</f>
        <v>#VALUE!</v>
      </c>
    </row>
    <row r="31" spans="1:18" ht="20.100000000000001" customHeight="1" thickBot="1" x14ac:dyDescent="0.25">
      <c r="A31" s="210" t="s">
        <v>32</v>
      </c>
      <c r="B31" s="271" t="s">
        <v>486</v>
      </c>
      <c r="C31" s="211" t="s">
        <v>12</v>
      </c>
      <c r="D31" s="215" t="e">
        <f>D30*B31</f>
        <v>#VALUE!</v>
      </c>
    </row>
    <row r="32" spans="1:18" ht="20.100000000000001" customHeight="1" thickBot="1" x14ac:dyDescent="0.25">
      <c r="A32" s="82" t="s">
        <v>29</v>
      </c>
      <c r="B32" s="271" t="s">
        <v>486</v>
      </c>
      <c r="C32" s="83" t="s">
        <v>30</v>
      </c>
      <c r="D32" s="20" t="e">
        <f>D30*B32</f>
        <v>#VALUE!</v>
      </c>
    </row>
    <row r="33" spans="1:6" ht="20.100000000000001" customHeight="1" x14ac:dyDescent="0.2">
      <c r="A33" s="333" t="s">
        <v>94</v>
      </c>
      <c r="B33" s="333"/>
      <c r="C33" s="333"/>
      <c r="D33" s="77" t="e">
        <f>D30+D31+D32</f>
        <v>#VALUE!</v>
      </c>
    </row>
    <row r="34" spans="1:6" ht="7.5" customHeight="1" x14ac:dyDescent="0.2">
      <c r="A34" s="6"/>
      <c r="B34" s="6"/>
      <c r="C34" s="6"/>
      <c r="D34" s="87"/>
    </row>
    <row r="35" spans="1:6" ht="20.100000000000001" customHeight="1" x14ac:dyDescent="0.2">
      <c r="A35" s="331" t="s">
        <v>92</v>
      </c>
      <c r="B35" s="332"/>
      <c r="C35" s="332"/>
      <c r="D35" s="332"/>
      <c r="F35" s="11"/>
    </row>
    <row r="36" spans="1:6" ht="20.100000000000001" customHeight="1" thickBot="1" x14ac:dyDescent="0.25">
      <c r="A36" s="15" t="s">
        <v>23</v>
      </c>
      <c r="B36" s="52">
        <v>0.01</v>
      </c>
      <c r="C36" s="26" t="s">
        <v>43</v>
      </c>
      <c r="D36" s="31" t="e">
        <f>B36*D4</f>
        <v>#VALUE!</v>
      </c>
    </row>
    <row r="37" spans="1:6" ht="20.100000000000001" customHeight="1" thickBot="1" x14ac:dyDescent="0.25">
      <c r="A37" s="210" t="s">
        <v>32</v>
      </c>
      <c r="B37" s="271" t="s">
        <v>486</v>
      </c>
      <c r="C37" s="211" t="s">
        <v>12</v>
      </c>
      <c r="D37" s="215" t="e">
        <f>D36*B37</f>
        <v>#VALUE!</v>
      </c>
    </row>
    <row r="38" spans="1:6" ht="20.100000000000001" customHeight="1" thickBot="1" x14ac:dyDescent="0.25">
      <c r="A38" s="82" t="s">
        <v>29</v>
      </c>
      <c r="B38" s="271" t="s">
        <v>486</v>
      </c>
      <c r="C38" s="83" t="s">
        <v>30</v>
      </c>
      <c r="D38" s="20" t="e">
        <f>D36*B38</f>
        <v>#VALUE!</v>
      </c>
    </row>
    <row r="39" spans="1:6" ht="20.100000000000001" customHeight="1" x14ac:dyDescent="0.2">
      <c r="A39" s="334" t="s">
        <v>95</v>
      </c>
      <c r="B39" s="335"/>
      <c r="C39" s="336"/>
      <c r="D39" s="77" t="e">
        <f>D36+D37+D38</f>
        <v>#VALUE!</v>
      </c>
    </row>
    <row r="40" spans="1:6" ht="7.5" customHeight="1" x14ac:dyDescent="0.2">
      <c r="A40" s="6"/>
      <c r="B40" s="6"/>
      <c r="C40" s="6"/>
      <c r="D40" s="87"/>
    </row>
    <row r="41" spans="1:6" ht="20.100000000000001" customHeight="1" x14ac:dyDescent="0.2">
      <c r="A41" s="5"/>
      <c r="B41" s="5"/>
      <c r="C41" s="199" t="s">
        <v>269</v>
      </c>
      <c r="D41" s="96" t="e">
        <f>SUM(D14,D20,D27,D33,D39)</f>
        <v>#VALUE!</v>
      </c>
    </row>
    <row r="42" spans="1:6" ht="7.5" customHeight="1" thickBot="1" x14ac:dyDescent="0.25">
      <c r="A42" s="7"/>
      <c r="B42" s="7"/>
      <c r="C42" s="94"/>
      <c r="D42" s="95"/>
    </row>
    <row r="43" spans="1:6" ht="20.100000000000001" customHeight="1" thickBot="1" x14ac:dyDescent="0.25">
      <c r="A43" s="200" t="s">
        <v>265</v>
      </c>
      <c r="B43" s="271" t="s">
        <v>486</v>
      </c>
      <c r="C43" s="201" t="s">
        <v>267</v>
      </c>
      <c r="D43" s="202" t="e">
        <f>D41*B43</f>
        <v>#VALUE!</v>
      </c>
    </row>
    <row r="44" spans="1:6" ht="20.100000000000001" customHeight="1" thickBot="1" x14ac:dyDescent="0.25">
      <c r="A44" s="200" t="s">
        <v>266</v>
      </c>
      <c r="B44" s="271" t="s">
        <v>486</v>
      </c>
      <c r="C44" s="201" t="s">
        <v>268</v>
      </c>
      <c r="D44" s="202" t="e">
        <f>D41*B44</f>
        <v>#VALUE!</v>
      </c>
    </row>
    <row r="45" spans="1:6" ht="20.100000000000001" customHeight="1" x14ac:dyDescent="0.2">
      <c r="A45" s="5"/>
      <c r="B45" s="5"/>
      <c r="C45" s="199" t="s">
        <v>45</v>
      </c>
      <c r="D45" s="96" t="e">
        <f>D41+D43-D44</f>
        <v>#VALUE!</v>
      </c>
    </row>
    <row r="46" spans="1:6" ht="7.5" customHeight="1" x14ac:dyDescent="0.2">
      <c r="B46" s="17"/>
    </row>
    <row r="47" spans="1:6" ht="20.100000000000001" customHeight="1" x14ac:dyDescent="0.2">
      <c r="B47" s="7"/>
      <c r="C47" s="83" t="s">
        <v>13</v>
      </c>
      <c r="D47" s="203" t="e">
        <f>D45*19%</f>
        <v>#VALUE!</v>
      </c>
    </row>
    <row r="48" spans="1:6" ht="20.100000000000001" customHeight="1" x14ac:dyDescent="0.2">
      <c r="B48" s="3"/>
      <c r="C48" s="199" t="s">
        <v>14</v>
      </c>
      <c r="D48" s="96" t="e">
        <f>D45+D47</f>
        <v>#VALUE!</v>
      </c>
    </row>
  </sheetData>
  <mergeCells count="14">
    <mergeCell ref="A35:D35"/>
    <mergeCell ref="A39:C39"/>
    <mergeCell ref="A16:D16"/>
    <mergeCell ref="A20:C20"/>
    <mergeCell ref="A22:D22"/>
    <mergeCell ref="A27:C27"/>
    <mergeCell ref="A29:D29"/>
    <mergeCell ref="A33:C33"/>
    <mergeCell ref="A14:C14"/>
    <mergeCell ref="A1:A2"/>
    <mergeCell ref="B1:B2"/>
    <mergeCell ref="C1:D1"/>
    <mergeCell ref="C2:D2"/>
    <mergeCell ref="A7:D7"/>
  </mergeCells>
  <dataValidations count="1">
    <dataValidation allowBlank="1" showInputMessage="1" showErrorMessage="1" promptTitle="Honorarsatz" sqref="B4" xr:uid="{00000000-0002-0000-0D00-000000000000}"/>
  </dataValidations>
  <pageMargins left="0.70866141732283472" right="0.39370078740157483" top="0.6692913385826772" bottom="0.6692913385826772" header="0.31496062992125984" footer="0.31496062992125984"/>
  <pageSetup paperSize="9" scale="93"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tabColor theme="6" tint="0.39997558519241921"/>
    <pageSetUpPr fitToPage="1"/>
  </sheetPr>
  <dimension ref="A1:D32"/>
  <sheetViews>
    <sheetView showGridLines="0" zoomScaleNormal="100" workbookViewId="0">
      <selection activeCell="A4" sqref="A4:C4"/>
    </sheetView>
  </sheetViews>
  <sheetFormatPr baseColWidth="10" defaultRowHeight="12.75" x14ac:dyDescent="0.2"/>
  <cols>
    <col min="1" max="1" width="19.7109375" customWidth="1"/>
    <col min="2" max="2" width="19.28515625" style="3" customWidth="1"/>
    <col min="3" max="3" width="29.42578125" customWidth="1"/>
    <col min="4" max="4" width="20.42578125" customWidth="1"/>
  </cols>
  <sheetData>
    <row r="1" spans="1:4" ht="36" customHeight="1" x14ac:dyDescent="0.2">
      <c r="A1" s="337" t="s">
        <v>107</v>
      </c>
      <c r="B1" s="358"/>
      <c r="C1" s="358"/>
      <c r="D1" s="359"/>
    </row>
    <row r="2" spans="1:4" ht="20.100000000000001" customHeight="1" x14ac:dyDescent="0.2">
      <c r="A2" s="340" t="s">
        <v>8</v>
      </c>
      <c r="B2" s="360"/>
      <c r="C2" s="360"/>
      <c r="D2" s="361"/>
    </row>
    <row r="3" spans="1:4" ht="20.100000000000001" customHeight="1" x14ac:dyDescent="0.2">
      <c r="A3" s="357" t="s">
        <v>109</v>
      </c>
      <c r="B3" s="349"/>
      <c r="C3" s="349"/>
      <c r="D3" s="350"/>
    </row>
    <row r="4" spans="1:4" ht="53.25" customHeight="1" x14ac:dyDescent="0.2">
      <c r="A4" s="345" t="s">
        <v>483</v>
      </c>
      <c r="B4" s="346"/>
      <c r="C4" s="347"/>
      <c r="D4" s="59"/>
    </row>
    <row r="5" spans="1:4" ht="32.25" customHeight="1" x14ac:dyDescent="0.2">
      <c r="A5" s="345" t="s">
        <v>484</v>
      </c>
      <c r="B5" s="346"/>
      <c r="C5" s="347"/>
      <c r="D5" s="59"/>
    </row>
    <row r="6" spans="1:4" ht="20.100000000000001" customHeight="1" x14ac:dyDescent="0.2">
      <c r="A6" s="73" t="s">
        <v>29</v>
      </c>
      <c r="B6" s="58"/>
      <c r="C6" s="74" t="s">
        <v>30</v>
      </c>
      <c r="D6" s="75">
        <f>SUM(D4:D5)*B6</f>
        <v>0</v>
      </c>
    </row>
    <row r="7" spans="1:4" ht="20.100000000000001" customHeight="1" x14ac:dyDescent="0.2">
      <c r="A7" s="343" t="s">
        <v>89</v>
      </c>
      <c r="B7" s="344"/>
      <c r="C7" s="344"/>
      <c r="D7" s="76">
        <f>SUM(D4:D5)+D6</f>
        <v>0</v>
      </c>
    </row>
    <row r="8" spans="1:4" s="232" customFormat="1" ht="7.5" customHeight="1" x14ac:dyDescent="0.2">
      <c r="A8" s="92"/>
      <c r="B8" s="92"/>
      <c r="C8" s="92"/>
      <c r="D8" s="231"/>
    </row>
    <row r="9" spans="1:4" ht="20.100000000000001" customHeight="1" x14ac:dyDescent="0.2">
      <c r="A9" s="357" t="s">
        <v>97</v>
      </c>
      <c r="B9" s="349"/>
      <c r="C9" s="349"/>
      <c r="D9" s="350"/>
    </row>
    <row r="10" spans="1:4" ht="30.75" customHeight="1" x14ac:dyDescent="0.2">
      <c r="A10" s="345" t="s">
        <v>485</v>
      </c>
      <c r="B10" s="346"/>
      <c r="C10" s="347"/>
      <c r="D10" s="59"/>
    </row>
    <row r="11" spans="1:4" ht="20.100000000000001" customHeight="1" x14ac:dyDescent="0.2">
      <c r="A11" s="73" t="s">
        <v>29</v>
      </c>
      <c r="B11" s="58"/>
      <c r="C11" s="74" t="s">
        <v>30</v>
      </c>
      <c r="D11" s="75">
        <f>SUM(D10:D10)*B11</f>
        <v>0</v>
      </c>
    </row>
    <row r="12" spans="1:4" ht="20.100000000000001" customHeight="1" x14ac:dyDescent="0.2">
      <c r="A12" s="343" t="s">
        <v>94</v>
      </c>
      <c r="B12" s="344"/>
      <c r="C12" s="344"/>
      <c r="D12" s="76">
        <f>SUM(D10:D10)+D11</f>
        <v>0</v>
      </c>
    </row>
    <row r="13" spans="1:4" s="232" customFormat="1" ht="7.5" customHeight="1" x14ac:dyDescent="0.2">
      <c r="A13" s="228"/>
      <c r="B13" s="92"/>
      <c r="C13" s="92"/>
      <c r="D13" s="231"/>
    </row>
    <row r="14" spans="1:4" ht="20.100000000000001" customHeight="1" x14ac:dyDescent="0.2">
      <c r="A14" s="233"/>
      <c r="B14" s="86"/>
      <c r="C14" s="86" t="s">
        <v>45</v>
      </c>
      <c r="D14" s="96">
        <f>D12+D7</f>
        <v>0</v>
      </c>
    </row>
    <row r="15" spans="1:4" s="236" customFormat="1" ht="7.5" customHeight="1" x14ac:dyDescent="0.2">
      <c r="A15" s="225"/>
      <c r="B15" s="225"/>
      <c r="C15" s="94"/>
      <c r="D15" s="235"/>
    </row>
    <row r="16" spans="1:4" ht="20.100000000000001" customHeight="1" x14ac:dyDescent="0.2">
      <c r="B16" s="7"/>
      <c r="C16" s="83" t="s">
        <v>13</v>
      </c>
      <c r="D16" s="33">
        <f>D14*19%</f>
        <v>0</v>
      </c>
    </row>
    <row r="17" spans="1:4" s="21" customFormat="1" ht="20.100000000000001" customHeight="1" x14ac:dyDescent="0.2">
      <c r="A17"/>
      <c r="B17" s="3"/>
      <c r="C17" s="86" t="s">
        <v>14</v>
      </c>
      <c r="D17" s="96">
        <f>D14+D16</f>
        <v>0</v>
      </c>
    </row>
    <row r="18" spans="1:4" ht="23.25" customHeight="1" x14ac:dyDescent="0.2"/>
    <row r="19" spans="1:4" ht="23.25" customHeight="1" x14ac:dyDescent="0.2">
      <c r="C19" s="17"/>
      <c r="D19" s="17"/>
    </row>
    <row r="22" spans="1:4" x14ac:dyDescent="0.2">
      <c r="B22"/>
    </row>
    <row r="23" spans="1:4" x14ac:dyDescent="0.2">
      <c r="B23"/>
    </row>
    <row r="24" spans="1:4" x14ac:dyDescent="0.2">
      <c r="B24"/>
    </row>
    <row r="25" spans="1:4" x14ac:dyDescent="0.2">
      <c r="B25"/>
    </row>
    <row r="26" spans="1:4" x14ac:dyDescent="0.2">
      <c r="B26"/>
    </row>
    <row r="27" spans="1:4" x14ac:dyDescent="0.2">
      <c r="B27"/>
    </row>
    <row r="28" spans="1:4" x14ac:dyDescent="0.2">
      <c r="B28"/>
    </row>
    <row r="29" spans="1:4" x14ac:dyDescent="0.2">
      <c r="B29"/>
    </row>
    <row r="30" spans="1:4" x14ac:dyDescent="0.2">
      <c r="B30"/>
    </row>
    <row r="31" spans="1:4" x14ac:dyDescent="0.2">
      <c r="B31"/>
    </row>
    <row r="32" spans="1:4" x14ac:dyDescent="0.2">
      <c r="B32"/>
    </row>
  </sheetData>
  <mergeCells count="9">
    <mergeCell ref="A12:C12"/>
    <mergeCell ref="A9:D9"/>
    <mergeCell ref="A7:C7"/>
    <mergeCell ref="A10:C10"/>
    <mergeCell ref="A1:D1"/>
    <mergeCell ref="A2:D2"/>
    <mergeCell ref="A4:C4"/>
    <mergeCell ref="A3:D3"/>
    <mergeCell ref="A5:C5"/>
  </mergeCells>
  <pageMargins left="0.70866141732283472" right="0.39370078740157483" top="0.6692913385826772" bottom="0.6692913385826772" header="0.31496062992125984" footer="0.31496062992125984"/>
  <pageSetup paperSize="9"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tabColor theme="6" tint="0.39997558519241921"/>
    <pageSetUpPr fitToPage="1"/>
  </sheetPr>
  <dimension ref="A1:F48"/>
  <sheetViews>
    <sheetView showGridLines="0" topLeftCell="A16" zoomScaleNormal="100" workbookViewId="0">
      <selection activeCell="B43" sqref="B43:B44"/>
    </sheetView>
  </sheetViews>
  <sheetFormatPr baseColWidth="10" defaultRowHeight="12.75" x14ac:dyDescent="0.2"/>
  <cols>
    <col min="1" max="1" width="20.140625" bestFit="1" customWidth="1"/>
    <col min="2" max="2" width="15.85546875" customWidth="1"/>
    <col min="3" max="3" width="35.5703125" customWidth="1"/>
    <col min="4" max="4" width="18.28515625" customWidth="1"/>
  </cols>
  <sheetData>
    <row r="1" spans="1:4" ht="36" customHeight="1" x14ac:dyDescent="0.2">
      <c r="A1" s="322" t="s">
        <v>112</v>
      </c>
      <c r="B1" s="324" t="str">
        <f>'Anrechenbare Kosten'!C68</f>
        <v>III</v>
      </c>
      <c r="C1" s="320" t="s">
        <v>4</v>
      </c>
      <c r="D1" s="321"/>
    </row>
    <row r="2" spans="1:4" ht="30" customHeight="1" thickBot="1" x14ac:dyDescent="0.25">
      <c r="A2" s="323"/>
      <c r="B2" s="325"/>
      <c r="C2" s="362">
        <f>'Anrechenbare Kosten'!B68</f>
        <v>484000</v>
      </c>
      <c r="D2" s="356"/>
    </row>
    <row r="3" spans="1:4" ht="9" customHeight="1" thickBot="1" x14ac:dyDescent="0.25">
      <c r="B3" s="3"/>
    </row>
    <row r="4" spans="1:4" s="4" customFormat="1" ht="23.25" customHeight="1" thickBot="1" x14ac:dyDescent="0.25">
      <c r="A4" s="4" t="s">
        <v>24</v>
      </c>
      <c r="B4" s="56" t="str">
        <f>'Anrechenbare Kosten'!D68</f>
        <v>Satz ist vom Bieter einzutragen!</v>
      </c>
      <c r="C4" s="78" t="s">
        <v>54</v>
      </c>
      <c r="D4" s="57" t="str">
        <f>'Anrechenbare Kosten'!E68</f>
        <v>Grundhonorar ist vom Bieter einzutragen!</v>
      </c>
    </row>
    <row r="5" spans="1:4" ht="9" customHeight="1" x14ac:dyDescent="0.2">
      <c r="B5" s="3"/>
    </row>
    <row r="6" spans="1:4" ht="29.25" customHeight="1" x14ac:dyDescent="0.2">
      <c r="A6" s="27" t="s">
        <v>6</v>
      </c>
      <c r="B6" s="28" t="s">
        <v>25</v>
      </c>
      <c r="C6" s="27" t="s">
        <v>7</v>
      </c>
      <c r="D6" s="29" t="s">
        <v>8</v>
      </c>
    </row>
    <row r="7" spans="1:4" ht="20.100000000000001" customHeight="1" x14ac:dyDescent="0.2">
      <c r="A7" s="328" t="s">
        <v>82</v>
      </c>
      <c r="B7" s="329"/>
      <c r="C7" s="329"/>
      <c r="D7" s="330"/>
    </row>
    <row r="8" spans="1:4" ht="20.100000000000001" customHeight="1" x14ac:dyDescent="0.2">
      <c r="A8" s="79" t="s">
        <v>33</v>
      </c>
      <c r="B8" s="80">
        <v>0.03</v>
      </c>
      <c r="C8" s="81" t="s">
        <v>9</v>
      </c>
      <c r="D8" s="31" t="e">
        <f>B8*D4</f>
        <v>#VALUE!</v>
      </c>
    </row>
    <row r="9" spans="1:4" ht="20.100000000000001" customHeight="1" x14ac:dyDescent="0.2">
      <c r="A9" s="79" t="s">
        <v>99</v>
      </c>
      <c r="B9" s="80">
        <v>0.1</v>
      </c>
      <c r="C9" s="81" t="s">
        <v>19</v>
      </c>
      <c r="D9" s="31" t="e">
        <f>B9*D4</f>
        <v>#VALUE!</v>
      </c>
    </row>
    <row r="10" spans="1:4" ht="20.100000000000001" customHeight="1" x14ac:dyDescent="0.2">
      <c r="A10" s="79" t="s">
        <v>11</v>
      </c>
      <c r="B10" s="80">
        <v>0.16</v>
      </c>
      <c r="C10" s="81" t="s">
        <v>44</v>
      </c>
      <c r="D10" s="31" t="e">
        <f>B10*D4</f>
        <v>#VALUE!</v>
      </c>
    </row>
    <row r="11" spans="1:4" ht="20.100000000000001" customHeight="1" thickBot="1" x14ac:dyDescent="0.25">
      <c r="A11" s="79" t="s">
        <v>15</v>
      </c>
      <c r="B11" s="80">
        <v>0.04</v>
      </c>
      <c r="C11" s="81" t="s">
        <v>21</v>
      </c>
      <c r="D11" s="31" t="e">
        <f>B11*D4</f>
        <v>#VALUE!</v>
      </c>
    </row>
    <row r="12" spans="1:4" s="213" customFormat="1" ht="20.100000000000001" customHeight="1" thickBot="1" x14ac:dyDescent="0.25">
      <c r="A12" s="210" t="s">
        <v>32</v>
      </c>
      <c r="B12" s="271" t="s">
        <v>486</v>
      </c>
      <c r="C12" s="211" t="s">
        <v>12</v>
      </c>
      <c r="D12" s="215" t="e">
        <f>SUM(D8:D11)*B12</f>
        <v>#VALUE!</v>
      </c>
    </row>
    <row r="13" spans="1:4" ht="20.100000000000001" customHeight="1" thickBot="1" x14ac:dyDescent="0.25">
      <c r="A13" s="88" t="s">
        <v>29</v>
      </c>
      <c r="B13" s="271" t="s">
        <v>486</v>
      </c>
      <c r="C13" s="89" t="s">
        <v>30</v>
      </c>
      <c r="D13" s="90" t="e">
        <f>SUM(D8:D11)*B13</f>
        <v>#VALUE!</v>
      </c>
    </row>
    <row r="14" spans="1:4" ht="20.100000000000001" customHeight="1" x14ac:dyDescent="0.2">
      <c r="A14" s="333" t="s">
        <v>83</v>
      </c>
      <c r="B14" s="333"/>
      <c r="C14" s="333"/>
      <c r="D14" s="77" t="e">
        <f>SUM(D8:D11)+D12+D13</f>
        <v>#VALUE!</v>
      </c>
    </row>
    <row r="15" spans="1:4" ht="7.5" customHeight="1" x14ac:dyDescent="0.2">
      <c r="A15" s="6"/>
      <c r="B15" s="6"/>
      <c r="C15" s="6"/>
      <c r="D15" s="87"/>
    </row>
    <row r="16" spans="1:4" ht="20.100000000000001" customHeight="1" x14ac:dyDescent="0.2">
      <c r="A16" s="331" t="s">
        <v>84</v>
      </c>
      <c r="B16" s="332"/>
      <c r="C16" s="332"/>
      <c r="D16" s="332"/>
    </row>
    <row r="17" spans="1:4" ht="20.100000000000001" customHeight="1" thickBot="1" x14ac:dyDescent="0.25">
      <c r="A17" s="19" t="s">
        <v>16</v>
      </c>
      <c r="B17" s="84">
        <v>0.25</v>
      </c>
      <c r="C17" s="25" t="s">
        <v>17</v>
      </c>
      <c r="D17" s="32" t="e">
        <f>B17*D4</f>
        <v>#VALUE!</v>
      </c>
    </row>
    <row r="18" spans="1:4" ht="20.100000000000001" customHeight="1" thickBot="1" x14ac:dyDescent="0.25">
      <c r="A18" s="210" t="s">
        <v>32</v>
      </c>
      <c r="B18" s="271" t="s">
        <v>486</v>
      </c>
      <c r="C18" s="211" t="s">
        <v>12</v>
      </c>
      <c r="D18" s="215" t="e">
        <f>D17*B18</f>
        <v>#VALUE!</v>
      </c>
    </row>
    <row r="19" spans="1:4" ht="20.100000000000001" customHeight="1" thickBot="1" x14ac:dyDescent="0.25">
      <c r="A19" s="82" t="s">
        <v>29</v>
      </c>
      <c r="B19" s="271" t="s">
        <v>486</v>
      </c>
      <c r="C19" s="83" t="s">
        <v>30</v>
      </c>
      <c r="D19" s="20" t="e">
        <f>D17*B19</f>
        <v>#VALUE!</v>
      </c>
    </row>
    <row r="20" spans="1:4" ht="20.100000000000001" customHeight="1" x14ac:dyDescent="0.2">
      <c r="A20" s="333" t="s">
        <v>89</v>
      </c>
      <c r="B20" s="333"/>
      <c r="C20" s="333"/>
      <c r="D20" s="77" t="e">
        <f>D17+D18+D19</f>
        <v>#VALUE!</v>
      </c>
    </row>
    <row r="21" spans="1:4" ht="7.5" customHeight="1" x14ac:dyDescent="0.2">
      <c r="A21" s="6"/>
      <c r="B21" s="6"/>
      <c r="C21" s="6"/>
      <c r="D21" s="87"/>
    </row>
    <row r="22" spans="1:4" s="21" customFormat="1" ht="20.100000000000001" customHeight="1" x14ac:dyDescent="0.2">
      <c r="A22" s="331" t="s">
        <v>90</v>
      </c>
      <c r="B22" s="332"/>
      <c r="C22" s="332"/>
      <c r="D22" s="332"/>
    </row>
    <row r="23" spans="1:4" ht="20.100000000000001" customHeight="1" x14ac:dyDescent="0.2">
      <c r="A23" s="19" t="s">
        <v>18</v>
      </c>
      <c r="B23" s="71">
        <v>6.9000000000000006E-2</v>
      </c>
      <c r="C23" s="25" t="s">
        <v>10</v>
      </c>
      <c r="D23" s="32" t="e">
        <f>B23*D4</f>
        <v>#VALUE!</v>
      </c>
    </row>
    <row r="24" spans="1:4" ht="20.100000000000001" customHeight="1" thickBot="1" x14ac:dyDescent="0.25">
      <c r="A24" s="15" t="s">
        <v>20</v>
      </c>
      <c r="B24" s="72">
        <v>0.02</v>
      </c>
      <c r="C24" s="26" t="s">
        <v>9</v>
      </c>
      <c r="D24" s="31" t="e">
        <f>B24*D4</f>
        <v>#VALUE!</v>
      </c>
    </row>
    <row r="25" spans="1:4" ht="20.100000000000001" customHeight="1" thickBot="1" x14ac:dyDescent="0.25">
      <c r="A25" s="210" t="s">
        <v>32</v>
      </c>
      <c r="B25" s="271" t="s">
        <v>486</v>
      </c>
      <c r="C25" s="211" t="s">
        <v>12</v>
      </c>
      <c r="D25" s="215" t="e">
        <f>(D24+D23)*B25</f>
        <v>#VALUE!</v>
      </c>
    </row>
    <row r="26" spans="1:4" ht="20.100000000000001" customHeight="1" thickBot="1" x14ac:dyDescent="0.25">
      <c r="A26" s="82" t="s">
        <v>29</v>
      </c>
      <c r="B26" s="271" t="s">
        <v>486</v>
      </c>
      <c r="C26" s="83" t="s">
        <v>30</v>
      </c>
      <c r="D26" s="20" t="e">
        <f>(D24+D23)*B26</f>
        <v>#VALUE!</v>
      </c>
    </row>
    <row r="27" spans="1:4" ht="20.100000000000001" customHeight="1" x14ac:dyDescent="0.2">
      <c r="A27" s="333" t="s">
        <v>93</v>
      </c>
      <c r="B27" s="333"/>
      <c r="C27" s="333"/>
      <c r="D27" s="77" t="e">
        <f>D24+D23+D25+D26</f>
        <v>#VALUE!</v>
      </c>
    </row>
    <row r="28" spans="1:4" ht="7.5" customHeight="1" x14ac:dyDescent="0.2">
      <c r="A28" s="6"/>
      <c r="B28" s="6"/>
      <c r="C28" s="6"/>
      <c r="D28" s="87"/>
    </row>
    <row r="29" spans="1:4" ht="20.100000000000001" customHeight="1" x14ac:dyDescent="0.2">
      <c r="A29" s="331" t="s">
        <v>91</v>
      </c>
      <c r="B29" s="332"/>
      <c r="C29" s="332"/>
      <c r="D29" s="332"/>
    </row>
    <row r="30" spans="1:4" ht="20.100000000000001" customHeight="1" thickBot="1" x14ac:dyDescent="0.25">
      <c r="A30" s="15" t="s">
        <v>22</v>
      </c>
      <c r="B30" s="52">
        <v>0.29799999999999999</v>
      </c>
      <c r="C30" s="26" t="s">
        <v>37</v>
      </c>
      <c r="D30" s="31" t="e">
        <f>B30*D4</f>
        <v>#VALUE!</v>
      </c>
    </row>
    <row r="31" spans="1:4" ht="20.100000000000001" customHeight="1" thickBot="1" x14ac:dyDescent="0.25">
      <c r="A31" s="210" t="s">
        <v>32</v>
      </c>
      <c r="B31" s="271" t="s">
        <v>486</v>
      </c>
      <c r="C31" s="211" t="s">
        <v>12</v>
      </c>
      <c r="D31" s="215" t="e">
        <f>D30*B31</f>
        <v>#VALUE!</v>
      </c>
    </row>
    <row r="32" spans="1:4" ht="20.100000000000001" customHeight="1" thickBot="1" x14ac:dyDescent="0.25">
      <c r="A32" s="82" t="s">
        <v>29</v>
      </c>
      <c r="B32" s="271" t="s">
        <v>486</v>
      </c>
      <c r="C32" s="83" t="s">
        <v>30</v>
      </c>
      <c r="D32" s="20" t="e">
        <f>D30*B32</f>
        <v>#VALUE!</v>
      </c>
    </row>
    <row r="33" spans="1:6" ht="20.100000000000001" customHeight="1" x14ac:dyDescent="0.2">
      <c r="A33" s="333" t="s">
        <v>94</v>
      </c>
      <c r="B33" s="333"/>
      <c r="C33" s="333"/>
      <c r="D33" s="77" t="e">
        <f>D30+D31+D32</f>
        <v>#VALUE!</v>
      </c>
    </row>
    <row r="34" spans="1:6" ht="7.5" customHeight="1" x14ac:dyDescent="0.2">
      <c r="A34" s="6"/>
      <c r="B34" s="6"/>
      <c r="C34" s="6"/>
      <c r="D34" s="87"/>
    </row>
    <row r="35" spans="1:6" ht="20.100000000000001" customHeight="1" x14ac:dyDescent="0.2">
      <c r="A35" s="331" t="s">
        <v>92</v>
      </c>
      <c r="B35" s="332"/>
      <c r="C35" s="332"/>
      <c r="D35" s="332"/>
      <c r="F35" s="11"/>
    </row>
    <row r="36" spans="1:6" ht="20.100000000000001" customHeight="1" thickBot="1" x14ac:dyDescent="0.25">
      <c r="A36" s="15" t="s">
        <v>23</v>
      </c>
      <c r="B36" s="52">
        <v>0.02</v>
      </c>
      <c r="C36" s="26" t="s">
        <v>36</v>
      </c>
      <c r="D36" s="31" t="e">
        <f>B36*D4</f>
        <v>#VALUE!</v>
      </c>
    </row>
    <row r="37" spans="1:6" ht="20.100000000000001" customHeight="1" thickBot="1" x14ac:dyDescent="0.25">
      <c r="A37" s="210" t="s">
        <v>32</v>
      </c>
      <c r="B37" s="271" t="s">
        <v>486</v>
      </c>
      <c r="C37" s="211" t="s">
        <v>12</v>
      </c>
      <c r="D37" s="215" t="e">
        <f>D36*B37</f>
        <v>#VALUE!</v>
      </c>
    </row>
    <row r="38" spans="1:6" ht="20.100000000000001" customHeight="1" thickBot="1" x14ac:dyDescent="0.25">
      <c r="A38" s="82" t="s">
        <v>29</v>
      </c>
      <c r="B38" s="271" t="s">
        <v>486</v>
      </c>
      <c r="C38" s="83" t="s">
        <v>30</v>
      </c>
      <c r="D38" s="20" t="e">
        <f>D36*B38</f>
        <v>#VALUE!</v>
      </c>
    </row>
    <row r="39" spans="1:6" ht="20.100000000000001" customHeight="1" x14ac:dyDescent="0.2">
      <c r="A39" s="334" t="s">
        <v>95</v>
      </c>
      <c r="B39" s="335"/>
      <c r="C39" s="336"/>
      <c r="D39" s="77" t="e">
        <f>D36+D37+D38</f>
        <v>#VALUE!</v>
      </c>
    </row>
    <row r="40" spans="1:6" ht="7.5" customHeight="1" x14ac:dyDescent="0.2">
      <c r="A40" s="6"/>
      <c r="B40" s="6"/>
      <c r="C40" s="6"/>
      <c r="D40" s="87"/>
    </row>
    <row r="41" spans="1:6" ht="20.100000000000001" customHeight="1" x14ac:dyDescent="0.2">
      <c r="A41" s="5"/>
      <c r="B41" s="5"/>
      <c r="C41" s="199" t="s">
        <v>269</v>
      </c>
      <c r="D41" s="96" t="e">
        <f>SUM(D14,D20,D27,D33,D39)</f>
        <v>#VALUE!</v>
      </c>
    </row>
    <row r="42" spans="1:6" ht="7.5" customHeight="1" thickBot="1" x14ac:dyDescent="0.25">
      <c r="A42" s="7"/>
      <c r="B42" s="7"/>
      <c r="C42" s="94"/>
      <c r="D42" s="95"/>
    </row>
    <row r="43" spans="1:6" ht="20.100000000000001" customHeight="1" thickBot="1" x14ac:dyDescent="0.25">
      <c r="A43" s="200" t="s">
        <v>265</v>
      </c>
      <c r="B43" s="271" t="s">
        <v>486</v>
      </c>
      <c r="C43" s="201" t="s">
        <v>267</v>
      </c>
      <c r="D43" s="202" t="e">
        <f>D41*B43</f>
        <v>#VALUE!</v>
      </c>
    </row>
    <row r="44" spans="1:6" ht="20.100000000000001" customHeight="1" thickBot="1" x14ac:dyDescent="0.25">
      <c r="A44" s="200" t="s">
        <v>266</v>
      </c>
      <c r="B44" s="271" t="s">
        <v>486</v>
      </c>
      <c r="C44" s="201" t="s">
        <v>268</v>
      </c>
      <c r="D44" s="202" t="e">
        <f>D41*B44</f>
        <v>#VALUE!</v>
      </c>
    </row>
    <row r="45" spans="1:6" ht="20.100000000000001" customHeight="1" x14ac:dyDescent="0.2">
      <c r="A45" s="5"/>
      <c r="B45" s="5"/>
      <c r="C45" s="199" t="s">
        <v>45</v>
      </c>
      <c r="D45" s="96" t="e">
        <f>D41+D43-D44</f>
        <v>#VALUE!</v>
      </c>
    </row>
    <row r="46" spans="1:6" ht="7.5" customHeight="1" x14ac:dyDescent="0.2">
      <c r="B46" s="17"/>
    </row>
    <row r="47" spans="1:6" ht="20.100000000000001" customHeight="1" x14ac:dyDescent="0.2">
      <c r="B47" s="7"/>
      <c r="C47" s="83" t="s">
        <v>13</v>
      </c>
      <c r="D47" s="203" t="e">
        <f>D45*19%</f>
        <v>#VALUE!</v>
      </c>
    </row>
    <row r="48" spans="1:6" ht="20.100000000000001" customHeight="1" x14ac:dyDescent="0.2">
      <c r="B48" s="3"/>
      <c r="C48" s="199" t="s">
        <v>14</v>
      </c>
      <c r="D48" s="96" t="e">
        <f>D45+D47</f>
        <v>#VALUE!</v>
      </c>
    </row>
  </sheetData>
  <mergeCells count="14">
    <mergeCell ref="A33:C33"/>
    <mergeCell ref="A35:D35"/>
    <mergeCell ref="A39:C39"/>
    <mergeCell ref="A16:D16"/>
    <mergeCell ref="A20:C20"/>
    <mergeCell ref="A22:D22"/>
    <mergeCell ref="A27:C27"/>
    <mergeCell ref="A29:D29"/>
    <mergeCell ref="B1:B2"/>
    <mergeCell ref="C1:D1"/>
    <mergeCell ref="C2:D2"/>
    <mergeCell ref="A7:D7"/>
    <mergeCell ref="A14:C14"/>
    <mergeCell ref="A1:A2"/>
  </mergeCells>
  <dataValidations count="1">
    <dataValidation allowBlank="1" showInputMessage="1" showErrorMessage="1" promptTitle="Honorarsatz" sqref="B4" xr:uid="{00000000-0002-0000-0F00-000000000000}"/>
  </dataValidations>
  <pageMargins left="0.70866141732283472" right="0.39370078740157483" top="0.6692913385826772" bottom="0.6692913385826772" header="0.31496062992125984" footer="0.31496062992125984"/>
  <pageSetup paperSize="9"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tabColor theme="6" tint="0.39997558519241921"/>
    <pageSetUpPr fitToPage="1"/>
  </sheetPr>
  <dimension ref="A1:F27"/>
  <sheetViews>
    <sheetView showGridLines="0" zoomScaleNormal="100" workbookViewId="0">
      <selection activeCell="A5" sqref="A5"/>
    </sheetView>
  </sheetViews>
  <sheetFormatPr baseColWidth="10" defaultRowHeight="12.75" x14ac:dyDescent="0.2"/>
  <cols>
    <col min="1" max="1" width="19.7109375" customWidth="1"/>
    <col min="2" max="2" width="19.28515625" style="3" customWidth="1"/>
    <col min="3" max="3" width="31" customWidth="1"/>
    <col min="4" max="4" width="20.42578125" customWidth="1"/>
  </cols>
  <sheetData>
    <row r="1" spans="1:4" ht="27.75" customHeight="1" x14ac:dyDescent="0.2">
      <c r="A1" s="337" t="s">
        <v>112</v>
      </c>
      <c r="B1" s="338"/>
      <c r="C1" s="338"/>
      <c r="D1" s="339"/>
    </row>
    <row r="2" spans="1:4" ht="20.100000000000001" customHeight="1" x14ac:dyDescent="0.2">
      <c r="A2" s="340" t="s">
        <v>8</v>
      </c>
      <c r="B2" s="341"/>
      <c r="C2" s="341"/>
      <c r="D2" s="342"/>
    </row>
    <row r="3" spans="1:4" ht="20.100000000000001" customHeight="1" x14ac:dyDescent="0.2">
      <c r="A3" s="357" t="s">
        <v>97</v>
      </c>
      <c r="B3" s="349"/>
      <c r="C3" s="349"/>
      <c r="D3" s="350"/>
    </row>
    <row r="4" spans="1:4" ht="28.5" customHeight="1" x14ac:dyDescent="0.2">
      <c r="A4" s="345" t="s">
        <v>487</v>
      </c>
      <c r="B4" s="346"/>
      <c r="C4" s="347"/>
      <c r="D4" s="59"/>
    </row>
    <row r="5" spans="1:4" ht="20.100000000000001" customHeight="1" x14ac:dyDescent="0.2">
      <c r="A5" s="73" t="s">
        <v>29</v>
      </c>
      <c r="B5" s="58"/>
      <c r="C5" s="74" t="s">
        <v>30</v>
      </c>
      <c r="D5" s="75">
        <f>SUM(D4:D4)*B5</f>
        <v>0</v>
      </c>
    </row>
    <row r="6" spans="1:4" ht="20.100000000000001" customHeight="1" x14ac:dyDescent="0.2">
      <c r="A6" s="343" t="s">
        <v>94</v>
      </c>
      <c r="B6" s="344"/>
      <c r="C6" s="344"/>
      <c r="D6" s="76">
        <f>SUM(D4:D4)+D5</f>
        <v>0</v>
      </c>
    </row>
    <row r="7" spans="1:4" s="232" customFormat="1" ht="7.5" customHeight="1" x14ac:dyDescent="0.2">
      <c r="A7" s="92"/>
      <c r="B7" s="92"/>
      <c r="C7" s="92"/>
      <c r="D7" s="231"/>
    </row>
    <row r="8" spans="1:4" ht="20.100000000000001" customHeight="1" x14ac:dyDescent="0.2">
      <c r="A8" s="233"/>
      <c r="B8" s="86"/>
      <c r="C8" s="86" t="s">
        <v>45</v>
      </c>
      <c r="D8" s="96">
        <f>D6</f>
        <v>0</v>
      </c>
    </row>
    <row r="9" spans="1:4" s="236" customFormat="1" ht="7.5" customHeight="1" x14ac:dyDescent="0.2">
      <c r="A9" s="225"/>
      <c r="B9" s="225"/>
      <c r="C9" s="94"/>
      <c r="D9" s="235"/>
    </row>
    <row r="10" spans="1:4" ht="20.100000000000001" customHeight="1" x14ac:dyDescent="0.2">
      <c r="B10" s="7"/>
      <c r="C10" s="83" t="s">
        <v>13</v>
      </c>
      <c r="D10" s="33">
        <f>D8*19%</f>
        <v>0</v>
      </c>
    </row>
    <row r="11" spans="1:4" s="21" customFormat="1" ht="20.100000000000001" customHeight="1" x14ac:dyDescent="0.2">
      <c r="A11"/>
      <c r="B11" s="3"/>
      <c r="C11" s="86" t="s">
        <v>14</v>
      </c>
      <c r="D11" s="96">
        <f>D8+D10</f>
        <v>0</v>
      </c>
    </row>
    <row r="12" spans="1:4" ht="21" customHeight="1" x14ac:dyDescent="0.2">
      <c r="B12" s="17"/>
    </row>
    <row r="13" spans="1:4" ht="21" customHeight="1" x14ac:dyDescent="0.2"/>
    <row r="14" spans="1:4" x14ac:dyDescent="0.2">
      <c r="C14" s="17"/>
      <c r="D14" s="17"/>
    </row>
    <row r="17" spans="2:6" x14ac:dyDescent="0.2">
      <c r="B17"/>
      <c r="F17" s="11"/>
    </row>
    <row r="18" spans="2:6" x14ac:dyDescent="0.2">
      <c r="B18"/>
    </row>
    <row r="19" spans="2:6" x14ac:dyDescent="0.2">
      <c r="B19"/>
    </row>
    <row r="20" spans="2:6" x14ac:dyDescent="0.2">
      <c r="B20"/>
    </row>
    <row r="21" spans="2:6" x14ac:dyDescent="0.2">
      <c r="B21"/>
    </row>
    <row r="22" spans="2:6" x14ac:dyDescent="0.2">
      <c r="B22"/>
    </row>
    <row r="23" spans="2:6" x14ac:dyDescent="0.2">
      <c r="B23"/>
    </row>
    <row r="24" spans="2:6" x14ac:dyDescent="0.2">
      <c r="B24"/>
    </row>
    <row r="25" spans="2:6" x14ac:dyDescent="0.2">
      <c r="B25"/>
    </row>
    <row r="26" spans="2:6" x14ac:dyDescent="0.2">
      <c r="B26"/>
    </row>
    <row r="27" spans="2:6" x14ac:dyDescent="0.2">
      <c r="B27"/>
    </row>
  </sheetData>
  <mergeCells count="5">
    <mergeCell ref="A1:D1"/>
    <mergeCell ref="A2:D2"/>
    <mergeCell ref="A4:C4"/>
    <mergeCell ref="A3:D3"/>
    <mergeCell ref="A6:C6"/>
  </mergeCells>
  <pageMargins left="0.70866141732283472" right="0.39370078740157483" top="0.6692913385826772" bottom="0.6692913385826772" header="0.31496062992125984" footer="0.31496062992125984"/>
  <pageSetup paperSize="9"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9">
    <tabColor theme="6" tint="0.39997558519241921"/>
    <pageSetUpPr fitToPage="1"/>
  </sheetPr>
  <dimension ref="A1:J48"/>
  <sheetViews>
    <sheetView showGridLines="0" topLeftCell="A11" zoomScaleNormal="100" workbookViewId="0">
      <selection activeCell="B43" sqref="B43:B44"/>
    </sheetView>
  </sheetViews>
  <sheetFormatPr baseColWidth="10" defaultRowHeight="12.75" x14ac:dyDescent="0.2"/>
  <cols>
    <col min="1" max="1" width="23.5703125" customWidth="1"/>
    <col min="2" max="2" width="16.42578125" customWidth="1"/>
    <col min="3" max="3" width="34.140625" customWidth="1"/>
    <col min="4" max="4" width="22.5703125" customWidth="1"/>
  </cols>
  <sheetData>
    <row r="1" spans="1:10" ht="26.25" customHeight="1" x14ac:dyDescent="0.2">
      <c r="A1" s="322" t="s">
        <v>115</v>
      </c>
      <c r="B1" s="324" t="str">
        <f>'Anrechenbare Kosten'!C70</f>
        <v>III</v>
      </c>
      <c r="C1" s="320" t="s">
        <v>4</v>
      </c>
      <c r="D1" s="321"/>
    </row>
    <row r="2" spans="1:10" ht="31.5" customHeight="1" thickBot="1" x14ac:dyDescent="0.25">
      <c r="A2" s="323"/>
      <c r="B2" s="325"/>
      <c r="C2" s="362">
        <f>'Anrechenbare Kosten'!B70</f>
        <v>84033</v>
      </c>
      <c r="D2" s="356"/>
    </row>
    <row r="3" spans="1:10" ht="9" customHeight="1" thickBot="1" x14ac:dyDescent="0.25">
      <c r="B3" s="3"/>
    </row>
    <row r="4" spans="1:10" ht="20.100000000000001" customHeight="1" thickBot="1" x14ac:dyDescent="0.25">
      <c r="A4" s="4" t="s">
        <v>24</v>
      </c>
      <c r="B4" s="56" t="str">
        <f>'Anrechenbare Kosten'!D70</f>
        <v>Satz ist vom Bieter einzutragen!</v>
      </c>
      <c r="C4" s="78" t="s">
        <v>54</v>
      </c>
      <c r="D4" s="57" t="str">
        <f>'Anrechenbare Kosten'!E70</f>
        <v>Grundhonorar ist vom Bieter einzutragen!</v>
      </c>
      <c r="E4" s="4"/>
      <c r="F4" s="4"/>
      <c r="G4" s="4"/>
      <c r="H4" s="4"/>
      <c r="I4" s="4"/>
      <c r="J4" s="4"/>
    </row>
    <row r="5" spans="1:10" ht="9" customHeight="1" x14ac:dyDescent="0.2">
      <c r="B5" s="3"/>
    </row>
    <row r="6" spans="1:10" ht="30" customHeight="1" x14ac:dyDescent="0.2">
      <c r="A6" s="27" t="s">
        <v>6</v>
      </c>
      <c r="B6" s="28" t="s">
        <v>25</v>
      </c>
      <c r="C6" s="27" t="s">
        <v>7</v>
      </c>
      <c r="D6" s="29" t="s">
        <v>8</v>
      </c>
    </row>
    <row r="7" spans="1:10" ht="20.100000000000001" customHeight="1" x14ac:dyDescent="0.2">
      <c r="A7" s="328" t="s">
        <v>82</v>
      </c>
      <c r="B7" s="329"/>
      <c r="C7" s="329"/>
      <c r="D7" s="330"/>
    </row>
    <row r="8" spans="1:10" ht="20.100000000000001" customHeight="1" x14ac:dyDescent="0.2">
      <c r="A8" s="210" t="s">
        <v>33</v>
      </c>
      <c r="B8" s="217">
        <v>0.02</v>
      </c>
      <c r="C8" s="221" t="s">
        <v>36</v>
      </c>
      <c r="D8" s="222" t="e">
        <f>B8*D4</f>
        <v>#VALUE!</v>
      </c>
    </row>
    <row r="9" spans="1:10" ht="20.100000000000001" customHeight="1" x14ac:dyDescent="0.2">
      <c r="A9" s="210" t="s">
        <v>99</v>
      </c>
      <c r="B9" s="217">
        <v>0.2</v>
      </c>
      <c r="C9" s="221" t="s">
        <v>46</v>
      </c>
      <c r="D9" s="222" t="e">
        <f>B9*D4</f>
        <v>#VALUE!</v>
      </c>
    </row>
    <row r="10" spans="1:10" ht="20.100000000000001" customHeight="1" x14ac:dyDescent="0.2">
      <c r="A10" s="210" t="s">
        <v>11</v>
      </c>
      <c r="B10" s="220">
        <v>0.25</v>
      </c>
      <c r="C10" s="221" t="s">
        <v>17</v>
      </c>
      <c r="D10" s="222" t="e">
        <f>B10*D4</f>
        <v>#VALUE!</v>
      </c>
    </row>
    <row r="11" spans="1:10" ht="20.100000000000001" customHeight="1" thickBot="1" x14ac:dyDescent="0.25">
      <c r="A11" s="210" t="s">
        <v>15</v>
      </c>
      <c r="B11" s="220">
        <v>0.08</v>
      </c>
      <c r="C11" s="221" t="s">
        <v>58</v>
      </c>
      <c r="D11" s="222" t="e">
        <f>B11*D4</f>
        <v>#VALUE!</v>
      </c>
    </row>
    <row r="12" spans="1:10" ht="20.100000000000001" customHeight="1" thickBot="1" x14ac:dyDescent="0.25">
      <c r="A12" s="210" t="s">
        <v>32</v>
      </c>
      <c r="B12" s="271" t="s">
        <v>486</v>
      </c>
      <c r="C12" s="211" t="s">
        <v>12</v>
      </c>
      <c r="D12" s="215" t="e">
        <f>SUM(D8:D11)*B12</f>
        <v>#VALUE!</v>
      </c>
    </row>
    <row r="13" spans="1:10" ht="20.100000000000001" customHeight="1" thickBot="1" x14ac:dyDescent="0.25">
      <c r="A13" s="88" t="s">
        <v>29</v>
      </c>
      <c r="B13" s="271" t="s">
        <v>486</v>
      </c>
      <c r="C13" s="89" t="s">
        <v>30</v>
      </c>
      <c r="D13" s="90" t="e">
        <f>SUM(D8:D11)*B13</f>
        <v>#VALUE!</v>
      </c>
    </row>
    <row r="14" spans="1:10" ht="20.100000000000001" customHeight="1" x14ac:dyDescent="0.2">
      <c r="A14" s="333" t="s">
        <v>83</v>
      </c>
      <c r="B14" s="333"/>
      <c r="C14" s="333"/>
      <c r="D14" s="77" t="e">
        <f>SUM(D8:D11)+D12+D13</f>
        <v>#VALUE!</v>
      </c>
    </row>
    <row r="15" spans="1:10" ht="7.5" customHeight="1" x14ac:dyDescent="0.2">
      <c r="A15" s="6"/>
      <c r="B15" s="6"/>
      <c r="C15" s="6"/>
      <c r="D15" s="87"/>
    </row>
    <row r="16" spans="1:10" ht="20.100000000000001" customHeight="1" x14ac:dyDescent="0.2">
      <c r="A16" s="331" t="s">
        <v>84</v>
      </c>
      <c r="B16" s="332"/>
      <c r="C16" s="332"/>
      <c r="D16" s="332"/>
    </row>
    <row r="17" spans="1:4" ht="20.100000000000001" customHeight="1" thickBot="1" x14ac:dyDescent="0.25">
      <c r="A17" s="19" t="s">
        <v>16</v>
      </c>
      <c r="B17" s="84">
        <v>0.15</v>
      </c>
      <c r="C17" s="25" t="s">
        <v>26</v>
      </c>
      <c r="D17" s="32" t="e">
        <f>B17*D4</f>
        <v>#VALUE!</v>
      </c>
    </row>
    <row r="18" spans="1:4" ht="20.100000000000001" customHeight="1" thickBot="1" x14ac:dyDescent="0.25">
      <c r="A18" s="210" t="s">
        <v>32</v>
      </c>
      <c r="B18" s="271" t="s">
        <v>486</v>
      </c>
      <c r="C18" s="211" t="s">
        <v>12</v>
      </c>
      <c r="D18" s="215" t="e">
        <f>D17*B18</f>
        <v>#VALUE!</v>
      </c>
    </row>
    <row r="19" spans="1:4" ht="20.100000000000001" customHeight="1" thickBot="1" x14ac:dyDescent="0.25">
      <c r="A19" s="82" t="s">
        <v>29</v>
      </c>
      <c r="B19" s="271" t="s">
        <v>486</v>
      </c>
      <c r="C19" s="83" t="s">
        <v>30</v>
      </c>
      <c r="D19" s="20" t="e">
        <f>D17*B19</f>
        <v>#VALUE!</v>
      </c>
    </row>
    <row r="20" spans="1:4" ht="20.100000000000001" customHeight="1" x14ac:dyDescent="0.2">
      <c r="A20" s="333" t="s">
        <v>89</v>
      </c>
      <c r="B20" s="333"/>
      <c r="C20" s="333"/>
      <c r="D20" s="77" t="e">
        <f>D17+D18+D19</f>
        <v>#VALUE!</v>
      </c>
    </row>
    <row r="21" spans="1:4" ht="7.5" customHeight="1" x14ac:dyDescent="0.2">
      <c r="A21" s="6"/>
      <c r="B21" s="6"/>
      <c r="C21" s="6"/>
      <c r="D21" s="87"/>
    </row>
    <row r="22" spans="1:4" ht="20.100000000000001" customHeight="1" x14ac:dyDescent="0.2">
      <c r="A22" s="331" t="s">
        <v>90</v>
      </c>
      <c r="B22" s="332"/>
      <c r="C22" s="332"/>
      <c r="D22" s="332"/>
    </row>
    <row r="23" spans="1:4" ht="20.100000000000001" customHeight="1" x14ac:dyDescent="0.2">
      <c r="A23" s="19" t="s">
        <v>18</v>
      </c>
      <c r="B23" s="71">
        <v>9.9000000000000005E-2</v>
      </c>
      <c r="C23" s="25" t="s">
        <v>19</v>
      </c>
      <c r="D23" s="32" t="e">
        <f>B23*D4</f>
        <v>#VALUE!</v>
      </c>
    </row>
    <row r="24" spans="1:4" ht="20.100000000000001" customHeight="1" thickBot="1" x14ac:dyDescent="0.25">
      <c r="A24" s="15" t="s">
        <v>20</v>
      </c>
      <c r="B24" s="72">
        <v>2.7E-2</v>
      </c>
      <c r="C24" s="26" t="s">
        <v>21</v>
      </c>
      <c r="D24" s="31" t="e">
        <f>B24*D4</f>
        <v>#VALUE!</v>
      </c>
    </row>
    <row r="25" spans="1:4" ht="20.100000000000001" customHeight="1" thickBot="1" x14ac:dyDescent="0.25">
      <c r="A25" s="210" t="s">
        <v>32</v>
      </c>
      <c r="B25" s="271" t="s">
        <v>486</v>
      </c>
      <c r="C25" s="211" t="s">
        <v>12</v>
      </c>
      <c r="D25" s="215" t="e">
        <f>(D24+D23)*B25</f>
        <v>#VALUE!</v>
      </c>
    </row>
    <row r="26" spans="1:4" ht="20.100000000000001" customHeight="1" thickBot="1" x14ac:dyDescent="0.25">
      <c r="A26" s="82" t="s">
        <v>29</v>
      </c>
      <c r="B26" s="271" t="s">
        <v>486</v>
      </c>
      <c r="C26" s="83" t="s">
        <v>30</v>
      </c>
      <c r="D26" s="20" t="e">
        <f>(D24+D23)*B26</f>
        <v>#VALUE!</v>
      </c>
    </row>
    <row r="27" spans="1:4" ht="20.100000000000001" customHeight="1" x14ac:dyDescent="0.2">
      <c r="A27" s="333" t="s">
        <v>93</v>
      </c>
      <c r="B27" s="333"/>
      <c r="C27" s="333"/>
      <c r="D27" s="77" t="e">
        <f>D24+D23+D25+D26</f>
        <v>#VALUE!</v>
      </c>
    </row>
    <row r="28" spans="1:4" ht="7.5" customHeight="1" x14ac:dyDescent="0.2">
      <c r="A28" s="6"/>
      <c r="B28" s="6"/>
      <c r="C28" s="6"/>
      <c r="D28" s="87"/>
    </row>
    <row r="29" spans="1:4" ht="20.100000000000001" customHeight="1" x14ac:dyDescent="0.2">
      <c r="A29" s="331" t="s">
        <v>91</v>
      </c>
      <c r="B29" s="332"/>
      <c r="C29" s="332"/>
      <c r="D29" s="332"/>
    </row>
    <row r="30" spans="1:4" ht="20.100000000000001" customHeight="1" thickBot="1" x14ac:dyDescent="0.25">
      <c r="A30" s="15" t="s">
        <v>22</v>
      </c>
      <c r="B30" s="52">
        <v>0.14099999999999999</v>
      </c>
      <c r="C30" s="26" t="s">
        <v>26</v>
      </c>
      <c r="D30" s="31" t="e">
        <f>B30*D4</f>
        <v>#VALUE!</v>
      </c>
    </row>
    <row r="31" spans="1:4" ht="20.100000000000001" customHeight="1" thickBot="1" x14ac:dyDescent="0.25">
      <c r="A31" s="210" t="s">
        <v>32</v>
      </c>
      <c r="B31" s="271" t="s">
        <v>486</v>
      </c>
      <c r="C31" s="211" t="s">
        <v>12</v>
      </c>
      <c r="D31" s="215" t="e">
        <f>D30*B31</f>
        <v>#VALUE!</v>
      </c>
    </row>
    <row r="32" spans="1:4" ht="20.100000000000001" customHeight="1" thickBot="1" x14ac:dyDescent="0.25">
      <c r="A32" s="82" t="s">
        <v>29</v>
      </c>
      <c r="B32" s="271" t="s">
        <v>486</v>
      </c>
      <c r="C32" s="83" t="s">
        <v>30</v>
      </c>
      <c r="D32" s="20" t="e">
        <f>D30*B32</f>
        <v>#VALUE!</v>
      </c>
    </row>
    <row r="33" spans="1:6" ht="20.100000000000001" customHeight="1" x14ac:dyDescent="0.2">
      <c r="A33" s="333" t="s">
        <v>94</v>
      </c>
      <c r="B33" s="333"/>
      <c r="C33" s="333"/>
      <c r="D33" s="77" t="e">
        <f>D30+D31+D32</f>
        <v>#VALUE!</v>
      </c>
    </row>
    <row r="34" spans="1:6" ht="7.5" customHeight="1" x14ac:dyDescent="0.2">
      <c r="A34" s="6"/>
      <c r="B34" s="6"/>
      <c r="C34" s="6"/>
      <c r="D34" s="87"/>
    </row>
    <row r="35" spans="1:6" ht="20.100000000000001" customHeight="1" x14ac:dyDescent="0.2">
      <c r="A35" s="331" t="s">
        <v>92</v>
      </c>
      <c r="B35" s="332"/>
      <c r="C35" s="332"/>
      <c r="D35" s="332"/>
      <c r="F35" s="11"/>
    </row>
    <row r="36" spans="1:6" ht="20.100000000000001" customHeight="1" thickBot="1" x14ac:dyDescent="0.25">
      <c r="A36" s="15" t="s">
        <v>23</v>
      </c>
      <c r="B36" s="52">
        <v>0.01</v>
      </c>
      <c r="C36" s="26" t="s">
        <v>43</v>
      </c>
      <c r="D36" s="31" t="e">
        <f>B36*D4</f>
        <v>#VALUE!</v>
      </c>
    </row>
    <row r="37" spans="1:6" ht="20.100000000000001" customHeight="1" thickBot="1" x14ac:dyDescent="0.25">
      <c r="A37" s="210" t="s">
        <v>32</v>
      </c>
      <c r="B37" s="271" t="s">
        <v>486</v>
      </c>
      <c r="C37" s="211" t="s">
        <v>12</v>
      </c>
      <c r="D37" s="215" t="e">
        <f>D36*B37</f>
        <v>#VALUE!</v>
      </c>
    </row>
    <row r="38" spans="1:6" ht="20.100000000000001" customHeight="1" thickBot="1" x14ac:dyDescent="0.25">
      <c r="A38" s="82" t="s">
        <v>29</v>
      </c>
      <c r="B38" s="271" t="s">
        <v>486</v>
      </c>
      <c r="C38" s="83" t="s">
        <v>30</v>
      </c>
      <c r="D38" s="20" t="e">
        <f>D36*B38</f>
        <v>#VALUE!</v>
      </c>
    </row>
    <row r="39" spans="1:6" ht="20.100000000000001" customHeight="1" x14ac:dyDescent="0.2">
      <c r="A39" s="334" t="s">
        <v>95</v>
      </c>
      <c r="B39" s="335"/>
      <c r="C39" s="336"/>
      <c r="D39" s="77" t="e">
        <f>D36+D37+D38</f>
        <v>#VALUE!</v>
      </c>
    </row>
    <row r="40" spans="1:6" ht="7.5" customHeight="1" x14ac:dyDescent="0.2">
      <c r="A40" s="6"/>
      <c r="B40" s="6"/>
      <c r="C40" s="6"/>
      <c r="D40" s="87"/>
    </row>
    <row r="41" spans="1:6" ht="20.100000000000001" customHeight="1" x14ac:dyDescent="0.2">
      <c r="A41" s="5"/>
      <c r="B41" s="5"/>
      <c r="C41" s="199" t="s">
        <v>269</v>
      </c>
      <c r="D41" s="96" t="e">
        <f>SUM(D14,D20,D27,D33,D39)</f>
        <v>#VALUE!</v>
      </c>
    </row>
    <row r="42" spans="1:6" ht="7.5" customHeight="1" thickBot="1" x14ac:dyDescent="0.25">
      <c r="A42" s="7"/>
      <c r="B42" s="7"/>
      <c r="C42" s="94"/>
      <c r="D42" s="95"/>
    </row>
    <row r="43" spans="1:6" ht="20.100000000000001" customHeight="1" thickBot="1" x14ac:dyDescent="0.25">
      <c r="A43" s="200" t="s">
        <v>265</v>
      </c>
      <c r="B43" s="271" t="s">
        <v>486</v>
      </c>
      <c r="C43" s="201" t="s">
        <v>267</v>
      </c>
      <c r="D43" s="202" t="e">
        <f>D41*B43</f>
        <v>#VALUE!</v>
      </c>
    </row>
    <row r="44" spans="1:6" ht="20.100000000000001" customHeight="1" thickBot="1" x14ac:dyDescent="0.25">
      <c r="A44" s="200" t="s">
        <v>266</v>
      </c>
      <c r="B44" s="271" t="s">
        <v>486</v>
      </c>
      <c r="C44" s="201" t="s">
        <v>268</v>
      </c>
      <c r="D44" s="202" t="e">
        <f>D41*B44</f>
        <v>#VALUE!</v>
      </c>
    </row>
    <row r="45" spans="1:6" ht="20.100000000000001" customHeight="1" x14ac:dyDescent="0.2">
      <c r="A45" s="5"/>
      <c r="B45" s="5"/>
      <c r="C45" s="199" t="s">
        <v>45</v>
      </c>
      <c r="D45" s="96" t="e">
        <f>D41+D43-D44</f>
        <v>#VALUE!</v>
      </c>
    </row>
    <row r="46" spans="1:6" ht="7.5" customHeight="1" x14ac:dyDescent="0.2">
      <c r="B46" s="17"/>
    </row>
    <row r="47" spans="1:6" ht="20.100000000000001" customHeight="1" x14ac:dyDescent="0.2">
      <c r="B47" s="7"/>
      <c r="C47" s="83" t="s">
        <v>13</v>
      </c>
      <c r="D47" s="203" t="e">
        <f>D45*19%</f>
        <v>#VALUE!</v>
      </c>
    </row>
    <row r="48" spans="1:6" ht="20.100000000000001" customHeight="1" x14ac:dyDescent="0.2">
      <c r="B48" s="3"/>
      <c r="C48" s="199" t="s">
        <v>14</v>
      </c>
      <c r="D48" s="96" t="e">
        <f>D45+D47</f>
        <v>#VALUE!</v>
      </c>
    </row>
  </sheetData>
  <mergeCells count="14">
    <mergeCell ref="A33:C33"/>
    <mergeCell ref="A35:D35"/>
    <mergeCell ref="A39:C39"/>
    <mergeCell ref="A16:D16"/>
    <mergeCell ref="A20:C20"/>
    <mergeCell ref="A22:D22"/>
    <mergeCell ref="A27:C27"/>
    <mergeCell ref="A29:D29"/>
    <mergeCell ref="B1:B2"/>
    <mergeCell ref="C1:D1"/>
    <mergeCell ref="C2:D2"/>
    <mergeCell ref="A7:D7"/>
    <mergeCell ref="A14:C14"/>
    <mergeCell ref="A1:A2"/>
  </mergeCells>
  <dataValidations count="1">
    <dataValidation allowBlank="1" showInputMessage="1" showErrorMessage="1" promptTitle="Honorarsatz" sqref="B4" xr:uid="{00000000-0002-0000-1300-000000000000}"/>
  </dataValidations>
  <pageMargins left="0.70866141732283472" right="0.39370078740157483" top="0.6692913385826772" bottom="0.6692913385826772" header="0.31496062992125984" footer="0.31496062992125984"/>
  <pageSetup paperSize="9" scale="96"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0">
    <tabColor theme="6" tint="0.39997558519241921"/>
    <pageSetUpPr fitToPage="1"/>
  </sheetPr>
  <dimension ref="A1:D13"/>
  <sheetViews>
    <sheetView showGridLines="0" zoomScaleNormal="100" workbookViewId="0">
      <selection activeCell="G15" sqref="G15"/>
    </sheetView>
  </sheetViews>
  <sheetFormatPr baseColWidth="10" defaultColWidth="20.7109375" defaultRowHeight="20.100000000000001" customHeight="1" x14ac:dyDescent="0.2"/>
  <cols>
    <col min="3" max="3" width="27.140625" customWidth="1"/>
  </cols>
  <sheetData>
    <row r="1" spans="1:4" ht="20.100000000000001" customHeight="1" x14ac:dyDescent="0.2">
      <c r="A1" s="337" t="s">
        <v>115</v>
      </c>
      <c r="B1" s="338"/>
      <c r="C1" s="338"/>
      <c r="D1" s="339"/>
    </row>
    <row r="2" spans="1:4" ht="20.100000000000001" customHeight="1" x14ac:dyDescent="0.2">
      <c r="A2" s="340" t="s">
        <v>8</v>
      </c>
      <c r="B2" s="341"/>
      <c r="C2" s="341"/>
      <c r="D2" s="342"/>
    </row>
    <row r="3" spans="1:4" ht="20.100000000000001" customHeight="1" x14ac:dyDescent="0.2">
      <c r="A3" s="357" t="s">
        <v>97</v>
      </c>
      <c r="B3" s="349"/>
      <c r="C3" s="349"/>
      <c r="D3" s="350"/>
    </row>
    <row r="4" spans="1:4" ht="20.100000000000001" customHeight="1" x14ac:dyDescent="0.2">
      <c r="A4" s="345" t="s">
        <v>480</v>
      </c>
      <c r="B4" s="346"/>
      <c r="C4" s="347"/>
      <c r="D4" s="59"/>
    </row>
    <row r="5" spans="1:4" ht="27" customHeight="1" x14ac:dyDescent="0.2">
      <c r="A5" s="345" t="s">
        <v>481</v>
      </c>
      <c r="B5" s="346"/>
      <c r="C5" s="347"/>
      <c r="D5" s="59"/>
    </row>
    <row r="6" spans="1:4" ht="272.25" customHeight="1" x14ac:dyDescent="0.2">
      <c r="A6" s="363" t="s">
        <v>482</v>
      </c>
      <c r="B6" s="364"/>
      <c r="C6" s="365"/>
      <c r="D6" s="269"/>
    </row>
    <row r="7" spans="1:4" ht="20.100000000000001" customHeight="1" x14ac:dyDescent="0.2">
      <c r="A7" s="73" t="s">
        <v>29</v>
      </c>
      <c r="B7" s="58"/>
      <c r="C7" s="74" t="s">
        <v>30</v>
      </c>
      <c r="D7" s="75">
        <f>SUM(D4:D6)*B7</f>
        <v>0</v>
      </c>
    </row>
    <row r="8" spans="1:4" ht="20.100000000000001" customHeight="1" x14ac:dyDescent="0.2">
      <c r="A8" s="343" t="s">
        <v>94</v>
      </c>
      <c r="B8" s="344"/>
      <c r="C8" s="344"/>
      <c r="D8" s="76">
        <f>SUM(D4:D6)+D7</f>
        <v>0</v>
      </c>
    </row>
    <row r="9" spans="1:4" s="232" customFormat="1" ht="7.5" customHeight="1" x14ac:dyDescent="0.2">
      <c r="A9" s="228"/>
      <c r="B9" s="92"/>
      <c r="C9" s="92"/>
      <c r="D9" s="231"/>
    </row>
    <row r="10" spans="1:4" ht="20.100000000000001" customHeight="1" x14ac:dyDescent="0.2">
      <c r="A10" s="233"/>
      <c r="B10" s="86"/>
      <c r="C10" s="86" t="s">
        <v>45</v>
      </c>
      <c r="D10" s="96">
        <f>D8</f>
        <v>0</v>
      </c>
    </row>
    <row r="11" spans="1:4" s="236" customFormat="1" ht="7.5" customHeight="1" x14ac:dyDescent="0.2">
      <c r="A11" s="225"/>
      <c r="B11" s="225"/>
      <c r="C11" s="94"/>
      <c r="D11" s="235"/>
    </row>
    <row r="12" spans="1:4" ht="20.100000000000001" customHeight="1" x14ac:dyDescent="0.2">
      <c r="B12" s="7"/>
      <c r="C12" s="83" t="s">
        <v>13</v>
      </c>
      <c r="D12" s="33">
        <f>D10*19%</f>
        <v>0</v>
      </c>
    </row>
    <row r="13" spans="1:4" s="21" customFormat="1" ht="20.100000000000001" customHeight="1" x14ac:dyDescent="0.2">
      <c r="A13"/>
      <c r="B13" s="3"/>
      <c r="C13" s="86" t="s">
        <v>14</v>
      </c>
      <c r="D13" s="96">
        <f>D10+D12</f>
        <v>0</v>
      </c>
    </row>
  </sheetData>
  <mergeCells count="7">
    <mergeCell ref="A1:D1"/>
    <mergeCell ref="A2:D2"/>
    <mergeCell ref="A3:D3"/>
    <mergeCell ref="A8:C8"/>
    <mergeCell ref="A4:C4"/>
    <mergeCell ref="A5:C5"/>
    <mergeCell ref="A6:C6"/>
  </mergeCells>
  <pageMargins left="0.70866141732283472" right="0.39370078740157483" top="0.6692913385826772" bottom="0.6692913385826772" header="0.31496062992125984" footer="0.31496062992125984"/>
  <pageSetup paperSize="9"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1">
    <tabColor theme="6" tint="0.39997558519241921"/>
    <pageSetUpPr fitToPage="1"/>
  </sheetPr>
  <dimension ref="A1:F74"/>
  <sheetViews>
    <sheetView showGridLines="0" zoomScaleNormal="100" workbookViewId="0">
      <selection activeCell="H65" sqref="H65"/>
    </sheetView>
  </sheetViews>
  <sheetFormatPr baseColWidth="10" defaultRowHeight="12.75" x14ac:dyDescent="0.2"/>
  <cols>
    <col min="1" max="1" width="19.7109375" customWidth="1"/>
    <col min="2" max="2" width="19.28515625" style="3" customWidth="1"/>
    <col min="3" max="3" width="31" customWidth="1"/>
    <col min="4" max="4" width="20.42578125" style="50" customWidth="1"/>
  </cols>
  <sheetData>
    <row r="1" spans="1:6" ht="36" customHeight="1" x14ac:dyDescent="0.2">
      <c r="A1" s="337" t="s">
        <v>488</v>
      </c>
      <c r="B1" s="338"/>
      <c r="C1" s="338"/>
      <c r="D1" s="339"/>
    </row>
    <row r="2" spans="1:6" ht="20.100000000000001" customHeight="1" x14ac:dyDescent="0.2">
      <c r="A2" s="340" t="s">
        <v>8</v>
      </c>
      <c r="B2" s="341"/>
      <c r="C2" s="341"/>
      <c r="D2" s="342"/>
    </row>
    <row r="3" spans="1:6" ht="20.100000000000001" customHeight="1" x14ac:dyDescent="0.2">
      <c r="A3" s="357" t="s">
        <v>110</v>
      </c>
      <c r="B3" s="349"/>
      <c r="C3" s="349"/>
      <c r="D3" s="350"/>
    </row>
    <row r="4" spans="1:6" ht="20.100000000000001" customHeight="1" x14ac:dyDescent="0.2">
      <c r="A4" s="366" t="s">
        <v>116</v>
      </c>
      <c r="B4" s="375"/>
      <c r="C4" s="375"/>
      <c r="D4" s="376"/>
    </row>
    <row r="5" spans="1:6" ht="18" customHeight="1" x14ac:dyDescent="0.2">
      <c r="A5" s="345" t="s">
        <v>490</v>
      </c>
      <c r="B5" s="346"/>
      <c r="C5" s="347"/>
      <c r="D5" s="59"/>
    </row>
    <row r="6" spans="1:6" ht="18" customHeight="1" x14ac:dyDescent="0.2">
      <c r="A6" s="345" t="s">
        <v>491</v>
      </c>
      <c r="B6" s="346"/>
      <c r="C6" s="347"/>
      <c r="D6" s="59"/>
    </row>
    <row r="7" spans="1:6" ht="20.100000000000001" customHeight="1" x14ac:dyDescent="0.2">
      <c r="A7" s="357" t="s">
        <v>111</v>
      </c>
      <c r="B7" s="349"/>
      <c r="C7" s="349"/>
      <c r="D7" s="350"/>
    </row>
    <row r="8" spans="1:6" ht="20.100000000000001" customHeight="1" x14ac:dyDescent="0.2">
      <c r="A8" s="366" t="s">
        <v>117</v>
      </c>
      <c r="B8" s="335"/>
      <c r="C8" s="335"/>
      <c r="D8" s="336"/>
    </row>
    <row r="9" spans="1:6" ht="18" customHeight="1" x14ac:dyDescent="0.2">
      <c r="A9" s="345" t="s">
        <v>492</v>
      </c>
      <c r="B9" s="346"/>
      <c r="C9" s="347"/>
      <c r="D9" s="59"/>
    </row>
    <row r="10" spans="1:6" ht="33" customHeight="1" x14ac:dyDescent="0.2">
      <c r="A10" s="345" t="s">
        <v>493</v>
      </c>
      <c r="B10" s="346"/>
      <c r="C10" s="347"/>
      <c r="D10" s="59"/>
      <c r="F10" s="18"/>
    </row>
    <row r="11" spans="1:6" ht="18" customHeight="1" x14ac:dyDescent="0.2">
      <c r="A11" s="345" t="s">
        <v>494</v>
      </c>
      <c r="B11" s="346"/>
      <c r="C11" s="347"/>
      <c r="D11" s="59"/>
    </row>
    <row r="12" spans="1:6" ht="26.25" customHeight="1" x14ac:dyDescent="0.2">
      <c r="A12" s="345" t="s">
        <v>495</v>
      </c>
      <c r="B12" s="346"/>
      <c r="C12" s="347"/>
      <c r="D12" s="59"/>
    </row>
    <row r="13" spans="1:6" ht="27.75" customHeight="1" x14ac:dyDescent="0.2">
      <c r="A13" s="345" t="s">
        <v>496</v>
      </c>
      <c r="B13" s="346"/>
      <c r="C13" s="347"/>
      <c r="D13" s="59"/>
    </row>
    <row r="14" spans="1:6" ht="34.5" customHeight="1" x14ac:dyDescent="0.2">
      <c r="A14" s="345" t="s">
        <v>497</v>
      </c>
      <c r="B14" s="346"/>
      <c r="C14" s="347"/>
      <c r="D14" s="59"/>
    </row>
    <row r="15" spans="1:6" ht="20.100000000000001" customHeight="1" x14ac:dyDescent="0.2">
      <c r="A15" s="357" t="s">
        <v>87</v>
      </c>
      <c r="B15" s="349"/>
      <c r="C15" s="349"/>
      <c r="D15" s="350"/>
    </row>
    <row r="16" spans="1:6" ht="20.100000000000001" customHeight="1" x14ac:dyDescent="0.2">
      <c r="A16" s="366" t="s">
        <v>117</v>
      </c>
      <c r="B16" s="335"/>
      <c r="C16" s="335"/>
      <c r="D16" s="336"/>
    </row>
    <row r="17" spans="1:6" ht="27.75" customHeight="1" x14ac:dyDescent="0.2">
      <c r="A17" s="345" t="s">
        <v>498</v>
      </c>
      <c r="B17" s="346"/>
      <c r="C17" s="347"/>
      <c r="D17" s="59"/>
    </row>
    <row r="18" spans="1:6" ht="43.5" customHeight="1" x14ac:dyDescent="0.2">
      <c r="A18" s="345" t="s">
        <v>499</v>
      </c>
      <c r="B18" s="346"/>
      <c r="C18" s="347"/>
      <c r="D18" s="59"/>
    </row>
    <row r="19" spans="1:6" ht="18" customHeight="1" x14ac:dyDescent="0.2">
      <c r="A19" s="345" t="s">
        <v>500</v>
      </c>
      <c r="B19" s="346"/>
      <c r="C19" s="347"/>
      <c r="D19" s="59"/>
    </row>
    <row r="20" spans="1:6" ht="35.25" customHeight="1" x14ac:dyDescent="0.2">
      <c r="A20" s="345" t="s">
        <v>501</v>
      </c>
      <c r="B20" s="346"/>
      <c r="C20" s="347"/>
      <c r="D20" s="59"/>
    </row>
    <row r="21" spans="1:6" ht="20.100000000000001" customHeight="1" x14ac:dyDescent="0.2">
      <c r="A21" s="357" t="s">
        <v>114</v>
      </c>
      <c r="B21" s="349"/>
      <c r="C21" s="349"/>
      <c r="D21" s="350"/>
    </row>
    <row r="22" spans="1:6" ht="20.100000000000001" customHeight="1" x14ac:dyDescent="0.2">
      <c r="A22" s="366" t="s">
        <v>117</v>
      </c>
      <c r="B22" s="335"/>
      <c r="C22" s="335"/>
      <c r="D22" s="336"/>
    </row>
    <row r="23" spans="1:6" ht="30" customHeight="1" x14ac:dyDescent="0.2">
      <c r="A23" s="367" t="s">
        <v>502</v>
      </c>
      <c r="B23" s="368"/>
      <c r="C23" s="369"/>
      <c r="D23" s="59"/>
    </row>
    <row r="24" spans="1:6" ht="18" customHeight="1" x14ac:dyDescent="0.2">
      <c r="A24" s="370" t="s">
        <v>503</v>
      </c>
      <c r="B24" s="371"/>
      <c r="C24" s="372"/>
      <c r="D24" s="59"/>
    </row>
    <row r="25" spans="1:6" ht="18" customHeight="1" x14ac:dyDescent="0.2">
      <c r="A25" s="370" t="s">
        <v>504</v>
      </c>
      <c r="B25" s="371"/>
      <c r="C25" s="372"/>
      <c r="D25" s="59"/>
      <c r="F25" s="11"/>
    </row>
    <row r="26" spans="1:6" ht="20.100000000000001" customHeight="1" x14ac:dyDescent="0.2">
      <c r="A26" s="73" t="s">
        <v>29</v>
      </c>
      <c r="B26" s="58"/>
      <c r="C26" s="97" t="s">
        <v>30</v>
      </c>
      <c r="D26" s="75">
        <f>SUM(D5:D25)*B26</f>
        <v>0</v>
      </c>
    </row>
    <row r="27" spans="1:6" ht="20.100000000000001" customHeight="1" x14ac:dyDescent="0.2">
      <c r="A27" s="343" t="s">
        <v>83</v>
      </c>
      <c r="B27" s="344"/>
      <c r="C27" s="344"/>
      <c r="D27" s="76">
        <f>SUM(D5:D25)+D26</f>
        <v>0</v>
      </c>
    </row>
    <row r="28" spans="1:6" s="232" customFormat="1" ht="7.5" customHeight="1" x14ac:dyDescent="0.2">
      <c r="A28" s="92"/>
      <c r="B28" s="92"/>
      <c r="C28" s="92"/>
      <c r="D28" s="231"/>
    </row>
    <row r="29" spans="1:6" ht="20.100000000000001" customHeight="1" x14ac:dyDescent="0.2">
      <c r="A29" s="357" t="s">
        <v>109</v>
      </c>
      <c r="B29" s="349"/>
      <c r="C29" s="349"/>
      <c r="D29" s="350"/>
    </row>
    <row r="30" spans="1:6" ht="20.100000000000001" customHeight="1" x14ac:dyDescent="0.2">
      <c r="A30" s="366" t="s">
        <v>117</v>
      </c>
      <c r="B30" s="335"/>
      <c r="C30" s="335"/>
      <c r="D30" s="336"/>
    </row>
    <row r="31" spans="1:6" ht="33" customHeight="1" x14ac:dyDescent="0.2">
      <c r="A31" s="345" t="s">
        <v>505</v>
      </c>
      <c r="B31" s="346"/>
      <c r="C31" s="347"/>
      <c r="D31" s="59"/>
    </row>
    <row r="32" spans="1:6" ht="39" customHeight="1" x14ac:dyDescent="0.2">
      <c r="A32" s="345" t="s">
        <v>506</v>
      </c>
      <c r="B32" s="346"/>
      <c r="C32" s="347"/>
      <c r="D32" s="59"/>
    </row>
    <row r="33" spans="1:4" ht="20.100000000000001" customHeight="1" x14ac:dyDescent="0.2">
      <c r="A33" s="366" t="s">
        <v>238</v>
      </c>
      <c r="B33" s="335"/>
      <c r="C33" s="335"/>
      <c r="D33" s="336"/>
    </row>
    <row r="34" spans="1:4" ht="42.75" customHeight="1" x14ac:dyDescent="0.2">
      <c r="A34" s="345" t="s">
        <v>507</v>
      </c>
      <c r="B34" s="346"/>
      <c r="C34" s="347"/>
      <c r="D34" s="59"/>
    </row>
    <row r="35" spans="1:4" ht="20.100000000000001" customHeight="1" x14ac:dyDescent="0.2">
      <c r="A35" s="73" t="s">
        <v>29</v>
      </c>
      <c r="B35" s="58"/>
      <c r="C35" s="97" t="s">
        <v>30</v>
      </c>
      <c r="D35" s="75">
        <f>SUM(D31:D34)*B35</f>
        <v>0</v>
      </c>
    </row>
    <row r="36" spans="1:4" ht="20.100000000000001" customHeight="1" x14ac:dyDescent="0.2">
      <c r="A36" s="343" t="s">
        <v>89</v>
      </c>
      <c r="B36" s="344"/>
      <c r="C36" s="344"/>
      <c r="D36" s="76">
        <f>SUM(D31:D34)+D35</f>
        <v>0</v>
      </c>
    </row>
    <row r="37" spans="1:4" s="232" customFormat="1" ht="7.5" customHeight="1" x14ac:dyDescent="0.2">
      <c r="A37" s="92"/>
      <c r="B37" s="92"/>
      <c r="C37" s="92"/>
      <c r="D37" s="231"/>
    </row>
    <row r="38" spans="1:4" ht="20.100000000000001" customHeight="1" x14ac:dyDescent="0.2">
      <c r="A38" s="357" t="s">
        <v>96</v>
      </c>
      <c r="B38" s="349"/>
      <c r="C38" s="349"/>
      <c r="D38" s="350"/>
    </row>
    <row r="39" spans="1:4" ht="20.100000000000001" customHeight="1" x14ac:dyDescent="0.2">
      <c r="A39" s="366" t="s">
        <v>117</v>
      </c>
      <c r="B39" s="373"/>
      <c r="C39" s="373"/>
      <c r="D39" s="374"/>
    </row>
    <row r="40" spans="1:4" ht="20.100000000000001" customHeight="1" x14ac:dyDescent="0.2">
      <c r="A40" s="363" t="s">
        <v>508</v>
      </c>
      <c r="B40" s="364"/>
      <c r="C40" s="365"/>
      <c r="D40" s="61"/>
    </row>
    <row r="41" spans="1:4" ht="20.100000000000001" customHeight="1" x14ac:dyDescent="0.2">
      <c r="A41" s="357" t="s">
        <v>108</v>
      </c>
      <c r="B41" s="349"/>
      <c r="C41" s="349"/>
      <c r="D41" s="350"/>
    </row>
    <row r="42" spans="1:4" ht="20.100000000000001" customHeight="1" x14ac:dyDescent="0.2">
      <c r="A42" s="366" t="s">
        <v>117</v>
      </c>
      <c r="B42" s="335"/>
      <c r="C42" s="335"/>
      <c r="D42" s="336"/>
    </row>
    <row r="43" spans="1:4" ht="27" customHeight="1" x14ac:dyDescent="0.2">
      <c r="A43" s="363" t="s">
        <v>509</v>
      </c>
      <c r="B43" s="364"/>
      <c r="C43" s="365"/>
      <c r="D43" s="61"/>
    </row>
    <row r="44" spans="1:4" ht="20.100000000000001" customHeight="1" x14ac:dyDescent="0.2">
      <c r="A44" s="73" t="s">
        <v>29</v>
      </c>
      <c r="B44" s="58"/>
      <c r="C44" s="97" t="s">
        <v>30</v>
      </c>
      <c r="D44" s="75">
        <f>SUM(D40:D43)*B44</f>
        <v>0</v>
      </c>
    </row>
    <row r="45" spans="1:4" ht="20.100000000000001" customHeight="1" x14ac:dyDescent="0.2">
      <c r="A45" s="343" t="s">
        <v>93</v>
      </c>
      <c r="B45" s="344"/>
      <c r="C45" s="344"/>
      <c r="D45" s="76">
        <f>SUM(D40:D43)+D44</f>
        <v>0</v>
      </c>
    </row>
    <row r="46" spans="1:4" s="232" customFormat="1" ht="7.5" customHeight="1" x14ac:dyDescent="0.2">
      <c r="A46" s="92"/>
      <c r="B46" s="92"/>
      <c r="C46" s="92"/>
      <c r="D46" s="231"/>
    </row>
    <row r="47" spans="1:4" ht="20.100000000000001" customHeight="1" x14ac:dyDescent="0.2">
      <c r="A47" s="357" t="s">
        <v>97</v>
      </c>
      <c r="B47" s="349"/>
      <c r="C47" s="349"/>
      <c r="D47" s="350"/>
    </row>
    <row r="48" spans="1:4" ht="20.100000000000001" customHeight="1" x14ac:dyDescent="0.2">
      <c r="A48" s="366" t="s">
        <v>238</v>
      </c>
      <c r="B48" s="335"/>
      <c r="C48" s="335"/>
      <c r="D48" s="336"/>
    </row>
    <row r="49" spans="1:4" ht="18" customHeight="1" x14ac:dyDescent="0.2">
      <c r="A49" s="345" t="s">
        <v>510</v>
      </c>
      <c r="B49" s="346"/>
      <c r="C49" s="347"/>
      <c r="D49" s="59"/>
    </row>
    <row r="50" spans="1:4" ht="20.100000000000001" customHeight="1" x14ac:dyDescent="0.2">
      <c r="A50" s="73" t="s">
        <v>29</v>
      </c>
      <c r="B50" s="58"/>
      <c r="C50" s="97" t="s">
        <v>30</v>
      </c>
      <c r="D50" s="75">
        <f>SUM(D49:D49)*B50</f>
        <v>0</v>
      </c>
    </row>
    <row r="51" spans="1:4" ht="20.100000000000001" customHeight="1" x14ac:dyDescent="0.2">
      <c r="A51" s="343" t="s">
        <v>94</v>
      </c>
      <c r="B51" s="344"/>
      <c r="C51" s="344"/>
      <c r="D51" s="76">
        <f>SUM(D49:D49)+D50</f>
        <v>0</v>
      </c>
    </row>
    <row r="52" spans="1:4" s="232" customFormat="1" ht="7.5" customHeight="1" x14ac:dyDescent="0.2">
      <c r="A52" s="92"/>
      <c r="B52" s="92"/>
      <c r="C52" s="92"/>
      <c r="D52" s="231"/>
    </row>
    <row r="53" spans="1:4" ht="20.100000000000001" customHeight="1" x14ac:dyDescent="0.2">
      <c r="A53" s="357" t="s">
        <v>98</v>
      </c>
      <c r="B53" s="349"/>
      <c r="C53" s="349"/>
      <c r="D53" s="350"/>
    </row>
    <row r="54" spans="1:4" ht="20.100000000000001" customHeight="1" x14ac:dyDescent="0.2">
      <c r="A54" s="343" t="s">
        <v>95</v>
      </c>
      <c r="B54" s="344"/>
      <c r="C54" s="344"/>
      <c r="D54" s="76">
        <v>0</v>
      </c>
    </row>
    <row r="55" spans="1:4" s="232" customFormat="1" ht="7.5" customHeight="1" x14ac:dyDescent="0.2">
      <c r="A55" s="228"/>
      <c r="B55" s="92"/>
      <c r="C55" s="92"/>
      <c r="D55" s="231"/>
    </row>
    <row r="56" spans="1:4" ht="20.100000000000001" customHeight="1" x14ac:dyDescent="0.2">
      <c r="A56" s="233"/>
      <c r="B56" s="86"/>
      <c r="C56" s="86" t="s">
        <v>45</v>
      </c>
      <c r="D56" s="96">
        <f>D54+D51+D45+D36+D27</f>
        <v>0</v>
      </c>
    </row>
    <row r="57" spans="1:4" s="236" customFormat="1" ht="7.5" customHeight="1" x14ac:dyDescent="0.2">
      <c r="A57" s="225"/>
      <c r="B57" s="225"/>
      <c r="C57" s="94"/>
      <c r="D57" s="235"/>
    </row>
    <row r="58" spans="1:4" ht="20.100000000000001" customHeight="1" x14ac:dyDescent="0.2">
      <c r="B58" s="7"/>
      <c r="C58" s="83" t="s">
        <v>13</v>
      </c>
      <c r="D58" s="33">
        <f>D56*19%</f>
        <v>0</v>
      </c>
    </row>
    <row r="59" spans="1:4" s="21" customFormat="1" ht="20.100000000000001" customHeight="1" x14ac:dyDescent="0.2">
      <c r="A59"/>
      <c r="B59" s="3"/>
      <c r="C59" s="86" t="s">
        <v>14</v>
      </c>
      <c r="D59" s="96">
        <f>D56+D58</f>
        <v>0</v>
      </c>
    </row>
    <row r="61" spans="1:4" x14ac:dyDescent="0.2">
      <c r="C61" s="17"/>
      <c r="D61" s="51"/>
    </row>
    <row r="64" spans="1:4" x14ac:dyDescent="0.2">
      <c r="B64"/>
    </row>
    <row r="65" spans="2:2" x14ac:dyDescent="0.2">
      <c r="B65"/>
    </row>
    <row r="66" spans="2:2" x14ac:dyDescent="0.2">
      <c r="B66"/>
    </row>
    <row r="67" spans="2:2" x14ac:dyDescent="0.2">
      <c r="B67"/>
    </row>
    <row r="68" spans="2:2" x14ac:dyDescent="0.2">
      <c r="B68"/>
    </row>
    <row r="69" spans="2:2" x14ac:dyDescent="0.2">
      <c r="B69"/>
    </row>
    <row r="70" spans="2:2" x14ac:dyDescent="0.2">
      <c r="B70"/>
    </row>
    <row r="71" spans="2:2" x14ac:dyDescent="0.2">
      <c r="B71"/>
    </row>
    <row r="72" spans="2:2" x14ac:dyDescent="0.2">
      <c r="B72"/>
    </row>
    <row r="73" spans="2:2" x14ac:dyDescent="0.2">
      <c r="B73"/>
    </row>
    <row r="74" spans="2:2" x14ac:dyDescent="0.2">
      <c r="B74"/>
    </row>
  </sheetData>
  <mergeCells count="46">
    <mergeCell ref="A1:D1"/>
    <mergeCell ref="A2:D2"/>
    <mergeCell ref="A4:D4"/>
    <mergeCell ref="A5:C5"/>
    <mergeCell ref="A6:C6"/>
    <mergeCell ref="A8:D8"/>
    <mergeCell ref="A3:D3"/>
    <mergeCell ref="A7:D7"/>
    <mergeCell ref="A14:C14"/>
    <mergeCell ref="A19:C19"/>
    <mergeCell ref="A15:D15"/>
    <mergeCell ref="A10:C10"/>
    <mergeCell ref="A11:C11"/>
    <mergeCell ref="A12:C12"/>
    <mergeCell ref="A13:C13"/>
    <mergeCell ref="A9:C9"/>
    <mergeCell ref="A20:C20"/>
    <mergeCell ref="A22:D22"/>
    <mergeCell ref="A21:D21"/>
    <mergeCell ref="A18:C18"/>
    <mergeCell ref="A16:D16"/>
    <mergeCell ref="A17:C17"/>
    <mergeCell ref="A41:D41"/>
    <mergeCell ref="A42:D42"/>
    <mergeCell ref="A43:C43"/>
    <mergeCell ref="A36:C36"/>
    <mergeCell ref="A38:D38"/>
    <mergeCell ref="A31:C31"/>
    <mergeCell ref="A32:C32"/>
    <mergeCell ref="A33:D33"/>
    <mergeCell ref="A39:D39"/>
    <mergeCell ref="A40:C40"/>
    <mergeCell ref="A34:C34"/>
    <mergeCell ref="A45:C45"/>
    <mergeCell ref="A47:D47"/>
    <mergeCell ref="A51:C51"/>
    <mergeCell ref="A53:D53"/>
    <mergeCell ref="A54:C54"/>
    <mergeCell ref="A48:D48"/>
    <mergeCell ref="A49:C49"/>
    <mergeCell ref="A30:D30"/>
    <mergeCell ref="A23:C23"/>
    <mergeCell ref="A24:C24"/>
    <mergeCell ref="A25:C25"/>
    <mergeCell ref="A27:C27"/>
    <mergeCell ref="A29:D29"/>
  </mergeCells>
  <pageMargins left="0.70866141732283472" right="0.39370078740157483" top="0.6692913385826772" bottom="0.6692913385826772" header="0.31496062992125984" footer="0.31496062992125984"/>
  <pageSetup paperSize="9"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8">
    <pageSetUpPr fitToPage="1"/>
  </sheetPr>
  <dimension ref="A1:G33"/>
  <sheetViews>
    <sheetView showGridLines="0" zoomScaleNormal="100" zoomScalePageLayoutView="110" workbookViewId="0">
      <selection activeCell="B5" sqref="B5"/>
    </sheetView>
  </sheetViews>
  <sheetFormatPr baseColWidth="10" defaultColWidth="11.28515625" defaultRowHeight="12.75" x14ac:dyDescent="0.2"/>
  <cols>
    <col min="1" max="1" width="43.7109375" style="3" customWidth="1"/>
    <col min="2" max="2" width="14.85546875" style="3" customWidth="1"/>
    <col min="3" max="3" width="20.5703125" style="3" customWidth="1"/>
    <col min="4" max="4" width="27.42578125" style="3" customWidth="1"/>
    <col min="5" max="5" width="15" style="3" customWidth="1"/>
    <col min="6" max="7" width="15" customWidth="1"/>
  </cols>
  <sheetData>
    <row r="1" spans="1:7" s="10" customFormat="1" ht="24" customHeight="1" thickBot="1" x14ac:dyDescent="0.25">
      <c r="A1" s="41" t="s">
        <v>50</v>
      </c>
      <c r="B1" s="115"/>
      <c r="C1" s="42"/>
      <c r="D1" s="37"/>
      <c r="E1" s="37"/>
      <c r="F1" s="37"/>
      <c r="G1" s="37"/>
    </row>
    <row r="2" spans="1:7" s="10" customFormat="1" ht="19.5" customHeight="1" thickBot="1" x14ac:dyDescent="0.25">
      <c r="A2" s="38"/>
      <c r="B2" s="116"/>
      <c r="C2" s="44" t="s">
        <v>246</v>
      </c>
      <c r="D2" s="36"/>
    </row>
    <row r="3" spans="1:7" s="11" customFormat="1" ht="18.75" customHeight="1" thickBot="1" x14ac:dyDescent="0.25">
      <c r="A3" s="8" t="s">
        <v>126</v>
      </c>
      <c r="B3" s="126"/>
      <c r="C3" s="127" t="e">
        <f>B4+B5</f>
        <v>#VALUE!</v>
      </c>
      <c r="D3" s="34"/>
    </row>
    <row r="4" spans="1:7" s="11" customFormat="1" ht="18.75" customHeight="1" x14ac:dyDescent="0.2">
      <c r="A4" s="39" t="s">
        <v>177</v>
      </c>
      <c r="B4" s="117" t="e">
        <f>'Grundleistungen Gebäude'!D45</f>
        <v>#VALUE!</v>
      </c>
      <c r="C4" s="46"/>
      <c r="D4" s="34"/>
    </row>
    <row r="5" spans="1:7" s="11" customFormat="1" ht="18.75" customHeight="1" thickBot="1" x14ac:dyDescent="0.25">
      <c r="A5" s="39" t="s">
        <v>238</v>
      </c>
      <c r="B5" s="117" t="e">
        <f>'Besondere Leistungen Gebäude'!D26</f>
        <v>#VALUE!</v>
      </c>
      <c r="C5" s="46"/>
      <c r="D5" s="34"/>
    </row>
    <row r="6" spans="1:7" s="11" customFormat="1" ht="18.75" customHeight="1" thickBot="1" x14ac:dyDescent="0.25">
      <c r="A6" s="8" t="s">
        <v>127</v>
      </c>
      <c r="B6" s="126"/>
      <c r="C6" s="127" t="e">
        <f>B7+B8</f>
        <v>#VALUE!</v>
      </c>
      <c r="D6" s="34"/>
    </row>
    <row r="7" spans="1:7" s="11" customFormat="1" ht="18.75" customHeight="1" x14ac:dyDescent="0.2">
      <c r="A7" s="39" t="s">
        <v>177</v>
      </c>
      <c r="B7" s="117" t="e">
        <f>'Grundleistung Tragwerk'!D32</f>
        <v>#VALUE!</v>
      </c>
      <c r="C7" s="46"/>
      <c r="D7" s="34"/>
    </row>
    <row r="8" spans="1:7" s="11" customFormat="1" ht="18.75" customHeight="1" thickBot="1" x14ac:dyDescent="0.25">
      <c r="A8" s="39" t="s">
        <v>238</v>
      </c>
      <c r="B8" s="117">
        <f>'Besondere Leistungen Tragwerk'!D8</f>
        <v>0</v>
      </c>
      <c r="C8" s="46"/>
      <c r="D8" s="34"/>
    </row>
    <row r="9" spans="1:7" s="11" customFormat="1" ht="18.75" customHeight="1" thickBot="1" x14ac:dyDescent="0.25">
      <c r="A9" s="8" t="s">
        <v>128</v>
      </c>
      <c r="B9" s="126"/>
      <c r="C9" s="127" t="e">
        <f>'Grundl. TGA Anlagengruppe 1'!D45</f>
        <v>#VALUE!</v>
      </c>
      <c r="D9" s="34"/>
    </row>
    <row r="10" spans="1:7" s="11" customFormat="1" ht="18.75" customHeight="1" thickBot="1" x14ac:dyDescent="0.25">
      <c r="A10" s="8" t="s">
        <v>129</v>
      </c>
      <c r="B10" s="126"/>
      <c r="C10" s="127" t="e">
        <f>'Grundl. TGA Anlagengruppe 2'!D45</f>
        <v>#VALUE!</v>
      </c>
      <c r="D10" s="34"/>
    </row>
    <row r="11" spans="1:7" s="11" customFormat="1" ht="18.75" customHeight="1" thickBot="1" x14ac:dyDescent="0.25">
      <c r="A11" s="8" t="s">
        <v>130</v>
      </c>
      <c r="B11" s="126"/>
      <c r="C11" s="127" t="e">
        <f>'Grundl. TGA Anlagengruppe 3'!D45</f>
        <v>#VALUE!</v>
      </c>
      <c r="D11" s="34"/>
    </row>
    <row r="12" spans="1:7" s="11" customFormat="1" ht="18.75" customHeight="1" thickBot="1" x14ac:dyDescent="0.25">
      <c r="A12" s="8" t="s">
        <v>131</v>
      </c>
      <c r="B12" s="126"/>
      <c r="C12" s="127" t="e">
        <f>'Grundl. TGA Anlagengruppe 4'!D45</f>
        <v>#VALUE!</v>
      </c>
      <c r="D12" s="34"/>
    </row>
    <row r="13" spans="1:7" s="11" customFormat="1" ht="18.75" customHeight="1" thickBot="1" x14ac:dyDescent="0.25">
      <c r="A13" s="8" t="s">
        <v>132</v>
      </c>
      <c r="B13" s="126"/>
      <c r="C13" s="127" t="e">
        <f>'Grundl. TGA Anlagengruppe 5'!D45</f>
        <v>#VALUE!</v>
      </c>
      <c r="D13" s="34"/>
    </row>
    <row r="14" spans="1:7" s="11" customFormat="1" ht="18.75" customHeight="1" thickBot="1" x14ac:dyDescent="0.25">
      <c r="A14" s="8" t="s">
        <v>133</v>
      </c>
      <c r="B14" s="126"/>
      <c r="C14" s="127" t="e">
        <f>'Grundl. TGA Anlagengruppe 8'!D45</f>
        <v>#VALUE!</v>
      </c>
      <c r="D14" s="34"/>
    </row>
    <row r="15" spans="1:7" s="11" customFormat="1" ht="18.75" customHeight="1" thickBot="1" x14ac:dyDescent="0.25">
      <c r="A15" s="8" t="s">
        <v>134</v>
      </c>
      <c r="B15" s="126"/>
      <c r="C15" s="127">
        <f>'Besondere Leistungen TGA'!D14</f>
        <v>0</v>
      </c>
      <c r="D15" s="34"/>
    </row>
    <row r="16" spans="1:7" s="11" customFormat="1" ht="18.75" customHeight="1" thickBot="1" x14ac:dyDescent="0.25">
      <c r="A16" s="8" t="s">
        <v>135</v>
      </c>
      <c r="B16" s="126"/>
      <c r="C16" s="127" t="e">
        <f>B17+B18</f>
        <v>#VALUE!</v>
      </c>
      <c r="D16" s="35"/>
    </row>
    <row r="17" spans="1:6" s="11" customFormat="1" ht="18.75" customHeight="1" x14ac:dyDescent="0.2">
      <c r="A17" s="118" t="s">
        <v>177</v>
      </c>
      <c r="B17" s="119" t="e">
        <f>'Grundleistungen Freianlagen'!D45</f>
        <v>#VALUE!</v>
      </c>
      <c r="C17" s="120"/>
      <c r="D17" s="35"/>
    </row>
    <row r="18" spans="1:6" s="11" customFormat="1" ht="18.75" customHeight="1" thickBot="1" x14ac:dyDescent="0.25">
      <c r="A18" s="39" t="s">
        <v>238</v>
      </c>
      <c r="B18" s="117">
        <f>'Besondere Leistungen Freianlage'!D8</f>
        <v>0</v>
      </c>
      <c r="C18" s="123"/>
      <c r="D18" s="35"/>
    </row>
    <row r="19" spans="1:6" s="11" customFormat="1" ht="18.75" customHeight="1" thickBot="1" x14ac:dyDescent="0.25">
      <c r="A19" s="8" t="s">
        <v>136</v>
      </c>
      <c r="B19" s="126"/>
      <c r="C19" s="127" t="e">
        <f>B20+B21</f>
        <v>#VALUE!</v>
      </c>
      <c r="D19" s="35"/>
    </row>
    <row r="20" spans="1:6" s="11" customFormat="1" ht="18.75" customHeight="1" x14ac:dyDescent="0.2">
      <c r="A20" s="118" t="s">
        <v>177</v>
      </c>
      <c r="B20" s="119" t="e">
        <f>'Grundleistungen Verkehrsplanung'!D45</f>
        <v>#VALUE!</v>
      </c>
      <c r="C20" s="124"/>
      <c r="D20" s="35"/>
    </row>
    <row r="21" spans="1:6" s="11" customFormat="1" ht="18.75" customHeight="1" thickBot="1" x14ac:dyDescent="0.25">
      <c r="A21" s="121" t="s">
        <v>238</v>
      </c>
      <c r="B21" s="122">
        <f>'Besondere Leistung. Verkehrspl.'!D10</f>
        <v>0</v>
      </c>
      <c r="C21" s="125"/>
      <c r="D21" s="35"/>
    </row>
    <row r="22" spans="1:6" s="11" customFormat="1" ht="18.75" customHeight="1" thickBot="1" x14ac:dyDescent="0.25">
      <c r="A22" s="8" t="s">
        <v>137</v>
      </c>
      <c r="B22" s="126"/>
      <c r="C22" s="127">
        <f>'Beratungsleistung Wärmeschutz'!D56</f>
        <v>0</v>
      </c>
      <c r="D22" s="35"/>
    </row>
    <row r="23" spans="1:6" s="11" customFormat="1" ht="18.75" customHeight="1" thickBot="1" x14ac:dyDescent="0.25">
      <c r="A23" s="8" t="s">
        <v>410</v>
      </c>
      <c r="B23" s="126"/>
      <c r="C23" s="127">
        <f>'Beratungsleistung Bauakustik'!D56</f>
        <v>0</v>
      </c>
      <c r="D23" s="35"/>
    </row>
    <row r="24" spans="1:6" s="11" customFormat="1" ht="18.75" customHeight="1" thickBot="1" x14ac:dyDescent="0.25">
      <c r="A24" s="8" t="s">
        <v>411</v>
      </c>
      <c r="B24" s="126"/>
      <c r="C24" s="127">
        <f>Geotechnik!D21</f>
        <v>0</v>
      </c>
      <c r="D24" s="35"/>
    </row>
    <row r="25" spans="1:6" s="11" customFormat="1" ht="18.75" customHeight="1" thickBot="1" x14ac:dyDescent="0.25">
      <c r="A25" s="8" t="s">
        <v>138</v>
      </c>
      <c r="B25" s="126"/>
      <c r="C25" s="127">
        <f>Brandschutz!D63</f>
        <v>0</v>
      </c>
      <c r="D25" s="35"/>
    </row>
    <row r="26" spans="1:6" s="11" customFormat="1" ht="18.75" customHeight="1" thickBot="1" x14ac:dyDescent="0.25">
      <c r="A26" s="8" t="s">
        <v>412</v>
      </c>
      <c r="B26" s="126"/>
      <c r="C26" s="127">
        <f>Rückbau!D80</f>
        <v>0</v>
      </c>
      <c r="D26" s="35"/>
    </row>
    <row r="27" spans="1:6" s="12" customFormat="1" ht="21" customHeight="1" thickBot="1" x14ac:dyDescent="0.25">
      <c r="A27" s="1" t="s">
        <v>48</v>
      </c>
      <c r="B27" s="1"/>
      <c r="C27" s="47" t="e">
        <f>SUM(C3:C26)</f>
        <v>#VALUE!</v>
      </c>
    </row>
    <row r="28" spans="1:6" ht="17.25" customHeight="1" thickBot="1" x14ac:dyDescent="0.25">
      <c r="A28" s="40"/>
      <c r="B28" s="2"/>
      <c r="C28" s="45"/>
      <c r="E28"/>
      <c r="F28" s="11"/>
    </row>
    <row r="29" spans="1:6" s="12" customFormat="1" ht="17.25" customHeight="1" thickBot="1" x14ac:dyDescent="0.25">
      <c r="A29" s="16" t="s">
        <v>31</v>
      </c>
      <c r="B29" s="16"/>
      <c r="C29" s="48" t="e">
        <f>C27*19%</f>
        <v>#VALUE!</v>
      </c>
    </row>
    <row r="30" spans="1:6" ht="17.25" customHeight="1" thickBot="1" x14ac:dyDescent="0.25">
      <c r="A30" s="40"/>
      <c r="B30" s="2"/>
      <c r="C30" s="45"/>
      <c r="E30"/>
    </row>
    <row r="31" spans="1:6" s="12" customFormat="1" ht="20.100000000000001" customHeight="1" thickBot="1" x14ac:dyDescent="0.25">
      <c r="A31" s="43" t="s">
        <v>49</v>
      </c>
      <c r="B31" s="43"/>
      <c r="C31" s="49" t="e">
        <f>C29+C27</f>
        <v>#VALUE!</v>
      </c>
    </row>
    <row r="32" spans="1:6" ht="7.5" customHeight="1" x14ac:dyDescent="0.2">
      <c r="F32" s="3"/>
    </row>
    <row r="33" spans="1:3" x14ac:dyDescent="0.2">
      <c r="A33" s="2"/>
      <c r="B33" s="2"/>
      <c r="C33" s="2"/>
    </row>
  </sheetData>
  <pageMargins left="0.70866141732283472" right="0.39370078740157483" top="0.6692913385826772" bottom="0.6692913385826772" header="0.31496062992125984" footer="0.31496062992125984"/>
  <pageSetup paperSize="9"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3">
    <tabColor theme="6" tint="0.39997558519241921"/>
    <pageSetUpPr fitToPage="1"/>
  </sheetPr>
  <dimension ref="A1:F97"/>
  <sheetViews>
    <sheetView showGridLines="0" zoomScaleNormal="100" workbookViewId="0">
      <selection activeCell="F35" sqref="F35"/>
    </sheetView>
  </sheetViews>
  <sheetFormatPr baseColWidth="10" defaultRowHeight="12.75" x14ac:dyDescent="0.2"/>
  <cols>
    <col min="1" max="1" width="19.7109375" customWidth="1"/>
    <col min="2" max="2" width="19.28515625" style="3" customWidth="1"/>
    <col min="3" max="3" width="31" customWidth="1"/>
    <col min="4" max="4" width="20.42578125" style="50" customWidth="1"/>
  </cols>
  <sheetData>
    <row r="1" spans="1:6" ht="36" customHeight="1" x14ac:dyDescent="0.2">
      <c r="A1" s="337" t="s">
        <v>118</v>
      </c>
      <c r="B1" s="338"/>
      <c r="C1" s="338"/>
      <c r="D1" s="339"/>
    </row>
    <row r="2" spans="1:6" ht="20.100000000000001" customHeight="1" x14ac:dyDescent="0.2">
      <c r="A2" s="340" t="s">
        <v>8</v>
      </c>
      <c r="B2" s="341"/>
      <c r="C2" s="341"/>
      <c r="D2" s="342"/>
    </row>
    <row r="3" spans="1:6" ht="20.100000000000001" customHeight="1" x14ac:dyDescent="0.2">
      <c r="A3" s="357" t="s">
        <v>110</v>
      </c>
      <c r="B3" s="349"/>
      <c r="C3" s="349"/>
      <c r="D3" s="350"/>
    </row>
    <row r="4" spans="1:6" ht="20.100000000000001" customHeight="1" x14ac:dyDescent="0.2">
      <c r="A4" s="366" t="s">
        <v>116</v>
      </c>
      <c r="B4" s="375"/>
      <c r="C4" s="375"/>
      <c r="D4" s="376"/>
    </row>
    <row r="5" spans="1:6" ht="18" customHeight="1" x14ac:dyDescent="0.2">
      <c r="A5" s="345" t="s">
        <v>139</v>
      </c>
      <c r="B5" s="346"/>
      <c r="C5" s="347"/>
      <c r="D5" s="59"/>
    </row>
    <row r="6" spans="1:6" ht="18" customHeight="1" x14ac:dyDescent="0.2">
      <c r="A6" s="345" t="s">
        <v>140</v>
      </c>
      <c r="B6" s="346"/>
      <c r="C6" s="347"/>
      <c r="D6" s="59"/>
    </row>
    <row r="7" spans="1:6" ht="20.100000000000001" customHeight="1" x14ac:dyDescent="0.2">
      <c r="A7" s="366" t="s">
        <v>238</v>
      </c>
      <c r="B7" s="375"/>
      <c r="C7" s="375"/>
      <c r="D7" s="376"/>
    </row>
    <row r="8" spans="1:6" ht="18" customHeight="1" x14ac:dyDescent="0.2">
      <c r="A8" s="345" t="s">
        <v>141</v>
      </c>
      <c r="B8" s="346"/>
      <c r="C8" s="347"/>
      <c r="D8" s="59"/>
    </row>
    <row r="9" spans="1:6" ht="20.100000000000001" customHeight="1" x14ac:dyDescent="0.2">
      <c r="A9" s="357" t="s">
        <v>111</v>
      </c>
      <c r="B9" s="349"/>
      <c r="C9" s="349"/>
      <c r="D9" s="350"/>
    </row>
    <row r="10" spans="1:6" ht="20.100000000000001" customHeight="1" x14ac:dyDescent="0.2">
      <c r="A10" s="366" t="s">
        <v>117</v>
      </c>
      <c r="B10" s="335"/>
      <c r="C10" s="335"/>
      <c r="D10" s="336"/>
    </row>
    <row r="11" spans="1:6" ht="18" customHeight="1" x14ac:dyDescent="0.2">
      <c r="A11" s="345" t="s">
        <v>142</v>
      </c>
      <c r="B11" s="346"/>
      <c r="C11" s="347"/>
      <c r="D11" s="59"/>
    </row>
    <row r="12" spans="1:6" ht="33" customHeight="1" x14ac:dyDescent="0.2">
      <c r="A12" s="345" t="s">
        <v>143</v>
      </c>
      <c r="B12" s="346"/>
      <c r="C12" s="347"/>
      <c r="D12" s="59"/>
      <c r="F12" s="18"/>
    </row>
    <row r="13" spans="1:6" ht="16.5" customHeight="1" x14ac:dyDescent="0.2">
      <c r="A13" s="345" t="s">
        <v>144</v>
      </c>
      <c r="B13" s="346"/>
      <c r="C13" s="347"/>
      <c r="D13" s="59"/>
    </row>
    <row r="14" spans="1:6" ht="26.25" customHeight="1" x14ac:dyDescent="0.2">
      <c r="A14" s="345" t="s">
        <v>145</v>
      </c>
      <c r="B14" s="346"/>
      <c r="C14" s="347"/>
      <c r="D14" s="59"/>
    </row>
    <row r="15" spans="1:6" ht="27.75" customHeight="1" x14ac:dyDescent="0.2">
      <c r="A15" s="345" t="s">
        <v>146</v>
      </c>
      <c r="B15" s="346"/>
      <c r="C15" s="347"/>
      <c r="D15" s="59"/>
    </row>
    <row r="16" spans="1:6" ht="34.5" customHeight="1" x14ac:dyDescent="0.2">
      <c r="A16" s="345" t="s">
        <v>147</v>
      </c>
      <c r="B16" s="346"/>
      <c r="C16" s="347"/>
      <c r="D16" s="59"/>
    </row>
    <row r="17" spans="1:4" ht="20.100000000000001" customHeight="1" x14ac:dyDescent="0.2">
      <c r="A17" s="366" t="s">
        <v>238</v>
      </c>
      <c r="B17" s="375"/>
      <c r="C17" s="375"/>
      <c r="D17" s="376"/>
    </row>
    <row r="18" spans="1:4" ht="43.5" customHeight="1" x14ac:dyDescent="0.2">
      <c r="A18" s="345" t="s">
        <v>148</v>
      </c>
      <c r="B18" s="346"/>
      <c r="C18" s="347"/>
      <c r="D18" s="59"/>
    </row>
    <row r="19" spans="1:4" ht="16.5" customHeight="1" x14ac:dyDescent="0.2">
      <c r="A19" s="345" t="s">
        <v>149</v>
      </c>
      <c r="B19" s="346"/>
      <c r="C19" s="347"/>
      <c r="D19" s="59"/>
    </row>
    <row r="20" spans="1:4" ht="33" customHeight="1" x14ac:dyDescent="0.2">
      <c r="A20" s="345" t="s">
        <v>150</v>
      </c>
      <c r="B20" s="346"/>
      <c r="C20" s="347"/>
      <c r="D20" s="59"/>
    </row>
    <row r="21" spans="1:4" ht="20.100000000000001" customHeight="1" x14ac:dyDescent="0.2">
      <c r="A21" s="357" t="s">
        <v>87</v>
      </c>
      <c r="B21" s="349"/>
      <c r="C21" s="349"/>
      <c r="D21" s="350"/>
    </row>
    <row r="22" spans="1:4" ht="20.100000000000001" customHeight="1" x14ac:dyDescent="0.2">
      <c r="A22" s="366" t="s">
        <v>117</v>
      </c>
      <c r="B22" s="335"/>
      <c r="C22" s="335"/>
      <c r="D22" s="336"/>
    </row>
    <row r="23" spans="1:4" ht="27.75" customHeight="1" x14ac:dyDescent="0.2">
      <c r="A23" s="345" t="s">
        <v>151</v>
      </c>
      <c r="B23" s="346"/>
      <c r="C23" s="347"/>
      <c r="D23" s="59"/>
    </row>
    <row r="24" spans="1:4" ht="43.5" customHeight="1" x14ac:dyDescent="0.2">
      <c r="A24" s="345" t="s">
        <v>152</v>
      </c>
      <c r="B24" s="346"/>
      <c r="C24" s="347"/>
      <c r="D24" s="59"/>
    </row>
    <row r="25" spans="1:4" ht="18" customHeight="1" x14ac:dyDescent="0.2">
      <c r="A25" s="345" t="s">
        <v>153</v>
      </c>
      <c r="B25" s="346"/>
      <c r="C25" s="347"/>
      <c r="D25" s="59"/>
    </row>
    <row r="26" spans="1:4" ht="35.25" customHeight="1" x14ac:dyDescent="0.2">
      <c r="A26" s="345" t="s">
        <v>154</v>
      </c>
      <c r="B26" s="346"/>
      <c r="C26" s="347"/>
      <c r="D26" s="59"/>
    </row>
    <row r="27" spans="1:4" ht="20.100000000000001" customHeight="1" x14ac:dyDescent="0.2">
      <c r="A27" s="366" t="s">
        <v>238</v>
      </c>
      <c r="B27" s="375"/>
      <c r="C27" s="375"/>
      <c r="D27" s="376"/>
    </row>
    <row r="28" spans="1:4" ht="46.5" customHeight="1" x14ac:dyDescent="0.2">
      <c r="A28" s="345" t="s">
        <v>155</v>
      </c>
      <c r="B28" s="346"/>
      <c r="C28" s="347"/>
      <c r="D28" s="59"/>
    </row>
    <row r="29" spans="1:4" ht="32.25" customHeight="1" x14ac:dyDescent="0.2">
      <c r="A29" s="345" t="s">
        <v>156</v>
      </c>
      <c r="B29" s="346"/>
      <c r="C29" s="347"/>
      <c r="D29" s="59"/>
    </row>
    <row r="30" spans="1:4" ht="32.25" customHeight="1" x14ac:dyDescent="0.2">
      <c r="A30" s="345" t="s">
        <v>157</v>
      </c>
      <c r="B30" s="346"/>
      <c r="C30" s="347"/>
      <c r="D30" s="59"/>
    </row>
    <row r="31" spans="1:4" ht="20.100000000000001" customHeight="1" x14ac:dyDescent="0.2">
      <c r="A31" s="357" t="s">
        <v>114</v>
      </c>
      <c r="B31" s="349"/>
      <c r="C31" s="349"/>
      <c r="D31" s="350"/>
    </row>
    <row r="32" spans="1:4" ht="20.100000000000001" customHeight="1" x14ac:dyDescent="0.2">
      <c r="A32" s="366" t="s">
        <v>117</v>
      </c>
      <c r="B32" s="335"/>
      <c r="C32" s="335"/>
      <c r="D32" s="336"/>
    </row>
    <row r="33" spans="1:6" ht="30" customHeight="1" x14ac:dyDescent="0.2">
      <c r="A33" s="377" t="s">
        <v>47</v>
      </c>
      <c r="B33" s="378"/>
      <c r="C33" s="379"/>
      <c r="D33" s="59"/>
    </row>
    <row r="34" spans="1:6" ht="18" customHeight="1" x14ac:dyDescent="0.2">
      <c r="A34" s="370" t="s">
        <v>158</v>
      </c>
      <c r="B34" s="371"/>
      <c r="C34" s="372"/>
      <c r="D34" s="59"/>
    </row>
    <row r="35" spans="1:6" ht="18" customHeight="1" x14ac:dyDescent="0.2">
      <c r="A35" s="370" t="s">
        <v>159</v>
      </c>
      <c r="B35" s="371"/>
      <c r="C35" s="372"/>
      <c r="D35" s="59"/>
      <c r="F35" s="11"/>
    </row>
    <row r="36" spans="1:6" ht="20.100000000000001" customHeight="1" x14ac:dyDescent="0.2">
      <c r="A36" s="366" t="s">
        <v>238</v>
      </c>
      <c r="B36" s="375"/>
      <c r="C36" s="375"/>
      <c r="D36" s="376"/>
    </row>
    <row r="37" spans="1:6" ht="18" customHeight="1" x14ac:dyDescent="0.2">
      <c r="A37" s="370" t="s">
        <v>160</v>
      </c>
      <c r="B37" s="371"/>
      <c r="C37" s="372"/>
      <c r="D37" s="59"/>
    </row>
    <row r="38" spans="1:6" ht="20.100000000000001" customHeight="1" x14ac:dyDescent="0.2">
      <c r="A38" s="73" t="s">
        <v>29</v>
      </c>
      <c r="B38" s="58">
        <v>0</v>
      </c>
      <c r="C38" s="101" t="s">
        <v>30</v>
      </c>
      <c r="D38" s="75">
        <f>SUM(D5:D37)*B38</f>
        <v>0</v>
      </c>
    </row>
    <row r="39" spans="1:6" ht="20.100000000000001" customHeight="1" x14ac:dyDescent="0.2">
      <c r="A39" s="343" t="s">
        <v>83</v>
      </c>
      <c r="B39" s="344"/>
      <c r="C39" s="344"/>
      <c r="D39" s="76">
        <f>SUM(D5:D37)+D38</f>
        <v>0</v>
      </c>
    </row>
    <row r="40" spans="1:6" s="232" customFormat="1" ht="7.5" customHeight="1" x14ac:dyDescent="0.2">
      <c r="A40" s="92"/>
      <c r="B40" s="92"/>
      <c r="C40" s="92"/>
      <c r="D40" s="231"/>
    </row>
    <row r="41" spans="1:6" ht="20.100000000000001" customHeight="1" x14ac:dyDescent="0.2">
      <c r="A41" s="357" t="s">
        <v>109</v>
      </c>
      <c r="B41" s="349"/>
      <c r="C41" s="349"/>
      <c r="D41" s="350"/>
    </row>
    <row r="42" spans="1:6" ht="20.100000000000001" customHeight="1" x14ac:dyDescent="0.2">
      <c r="A42" s="366" t="s">
        <v>117</v>
      </c>
      <c r="B42" s="335"/>
      <c r="C42" s="335"/>
      <c r="D42" s="336"/>
    </row>
    <row r="43" spans="1:6" ht="33" customHeight="1" x14ac:dyDescent="0.2">
      <c r="A43" s="345" t="s">
        <v>161</v>
      </c>
      <c r="B43" s="346"/>
      <c r="C43" s="347"/>
      <c r="D43" s="59"/>
    </row>
    <row r="44" spans="1:6" ht="39" customHeight="1" x14ac:dyDescent="0.2">
      <c r="A44" s="345" t="s">
        <v>162</v>
      </c>
      <c r="B44" s="346"/>
      <c r="C44" s="347"/>
      <c r="D44" s="59"/>
    </row>
    <row r="45" spans="1:6" ht="20.100000000000001" customHeight="1" x14ac:dyDescent="0.2">
      <c r="A45" s="366" t="s">
        <v>238</v>
      </c>
      <c r="B45" s="375"/>
      <c r="C45" s="375"/>
      <c r="D45" s="376"/>
    </row>
    <row r="46" spans="1:6" ht="42.75" customHeight="1" x14ac:dyDescent="0.2">
      <c r="A46" s="345" t="s">
        <v>163</v>
      </c>
      <c r="B46" s="346"/>
      <c r="C46" s="347"/>
      <c r="D46" s="59"/>
    </row>
    <row r="47" spans="1:6" ht="33" customHeight="1" x14ac:dyDescent="0.2">
      <c r="A47" s="345" t="s">
        <v>164</v>
      </c>
      <c r="B47" s="346"/>
      <c r="C47" s="347"/>
      <c r="D47" s="59"/>
    </row>
    <row r="48" spans="1:6" ht="33" customHeight="1" x14ac:dyDescent="0.2">
      <c r="A48" s="345" t="s">
        <v>165</v>
      </c>
      <c r="B48" s="346"/>
      <c r="C48" s="347"/>
      <c r="D48" s="59"/>
    </row>
    <row r="49" spans="1:4" ht="20.100000000000001" customHeight="1" x14ac:dyDescent="0.2">
      <c r="A49" s="73" t="s">
        <v>29</v>
      </c>
      <c r="B49" s="58">
        <v>0</v>
      </c>
      <c r="C49" s="101" t="s">
        <v>30</v>
      </c>
      <c r="D49" s="75">
        <f>SUM(D43:D48)*B49</f>
        <v>0</v>
      </c>
    </row>
    <row r="50" spans="1:4" ht="20.100000000000001" customHeight="1" x14ac:dyDescent="0.2">
      <c r="A50" s="343" t="s">
        <v>89</v>
      </c>
      <c r="B50" s="344"/>
      <c r="C50" s="344"/>
      <c r="D50" s="76">
        <f>SUM(D43:D48)+D49</f>
        <v>0</v>
      </c>
    </row>
    <row r="51" spans="1:4" s="232" customFormat="1" ht="7.5" customHeight="1" x14ac:dyDescent="0.2">
      <c r="A51" s="92"/>
      <c r="B51" s="92"/>
      <c r="C51" s="92"/>
      <c r="D51" s="231"/>
    </row>
    <row r="52" spans="1:4" ht="20.100000000000001" customHeight="1" x14ac:dyDescent="0.2">
      <c r="A52" s="357" t="s">
        <v>96</v>
      </c>
      <c r="B52" s="349"/>
      <c r="C52" s="349"/>
      <c r="D52" s="350"/>
    </row>
    <row r="53" spans="1:4" ht="18" customHeight="1" x14ac:dyDescent="0.2">
      <c r="A53" s="366" t="s">
        <v>117</v>
      </c>
      <c r="B53" s="373"/>
      <c r="C53" s="373"/>
      <c r="D53" s="374"/>
    </row>
    <row r="54" spans="1:4" ht="18" customHeight="1" x14ac:dyDescent="0.2">
      <c r="A54" s="363" t="s">
        <v>166</v>
      </c>
      <c r="B54" s="364"/>
      <c r="C54" s="365"/>
      <c r="D54" s="61"/>
    </row>
    <row r="55" spans="1:4" ht="20.100000000000001" customHeight="1" x14ac:dyDescent="0.2">
      <c r="A55" s="357" t="s">
        <v>108</v>
      </c>
      <c r="B55" s="349"/>
      <c r="C55" s="349"/>
      <c r="D55" s="350"/>
    </row>
    <row r="56" spans="1:4" ht="20.100000000000001" customHeight="1" x14ac:dyDescent="0.2">
      <c r="A56" s="366" t="s">
        <v>117</v>
      </c>
      <c r="B56" s="335"/>
      <c r="C56" s="335"/>
      <c r="D56" s="336"/>
    </row>
    <row r="57" spans="1:4" ht="27" customHeight="1" x14ac:dyDescent="0.2">
      <c r="A57" s="363" t="s">
        <v>167</v>
      </c>
      <c r="B57" s="364"/>
      <c r="C57" s="365"/>
      <c r="D57" s="61"/>
    </row>
    <row r="58" spans="1:4" ht="20.100000000000001" customHeight="1" x14ac:dyDescent="0.2">
      <c r="A58" s="366" t="s">
        <v>238</v>
      </c>
      <c r="B58" s="375"/>
      <c r="C58" s="375"/>
      <c r="D58" s="376"/>
    </row>
    <row r="59" spans="1:4" ht="18.75" customHeight="1" x14ac:dyDescent="0.2">
      <c r="A59" s="363" t="s">
        <v>168</v>
      </c>
      <c r="B59" s="364"/>
      <c r="C59" s="365"/>
      <c r="D59" s="61"/>
    </row>
    <row r="60" spans="1:4" ht="20.100000000000001" customHeight="1" x14ac:dyDescent="0.2">
      <c r="A60" s="73" t="s">
        <v>29</v>
      </c>
      <c r="B60" s="58">
        <v>0</v>
      </c>
      <c r="C60" s="101" t="s">
        <v>30</v>
      </c>
      <c r="D60" s="75">
        <f>SUM(D54:D59)*B60</f>
        <v>0</v>
      </c>
    </row>
    <row r="61" spans="1:4" ht="20.100000000000001" customHeight="1" x14ac:dyDescent="0.2">
      <c r="A61" s="343" t="s">
        <v>93</v>
      </c>
      <c r="B61" s="344"/>
      <c r="C61" s="344"/>
      <c r="D61" s="76">
        <f>SUM(D54:D59)+D60</f>
        <v>0</v>
      </c>
    </row>
    <row r="62" spans="1:4" s="232" customFormat="1" ht="7.5" customHeight="1" x14ac:dyDescent="0.2">
      <c r="A62" s="92"/>
      <c r="B62" s="92"/>
      <c r="C62" s="92"/>
      <c r="D62" s="231"/>
    </row>
    <row r="63" spans="1:4" ht="20.100000000000001" customHeight="1" x14ac:dyDescent="0.2">
      <c r="A63" s="357" t="s">
        <v>97</v>
      </c>
      <c r="B63" s="349"/>
      <c r="C63" s="349"/>
      <c r="D63" s="350"/>
    </row>
    <row r="64" spans="1:4" ht="20.100000000000001" customHeight="1" x14ac:dyDescent="0.2">
      <c r="A64" s="366" t="s">
        <v>238</v>
      </c>
      <c r="B64" s="375"/>
      <c r="C64" s="375"/>
      <c r="D64" s="376"/>
    </row>
    <row r="65" spans="1:4" ht="18" customHeight="1" x14ac:dyDescent="0.2">
      <c r="A65" s="345" t="s">
        <v>169</v>
      </c>
      <c r="B65" s="346"/>
      <c r="C65" s="347"/>
      <c r="D65" s="59"/>
    </row>
    <row r="66" spans="1:4" ht="31.5" customHeight="1" x14ac:dyDescent="0.2">
      <c r="A66" s="345" t="s">
        <v>170</v>
      </c>
      <c r="B66" s="346"/>
      <c r="C66" s="347"/>
      <c r="D66" s="59"/>
    </row>
    <row r="67" spans="1:4" ht="37.5" customHeight="1" x14ac:dyDescent="0.2">
      <c r="A67" s="345" t="s">
        <v>171</v>
      </c>
      <c r="B67" s="346"/>
      <c r="C67" s="347"/>
      <c r="D67" s="59"/>
    </row>
    <row r="68" spans="1:4" ht="24" customHeight="1" x14ac:dyDescent="0.2">
      <c r="A68" s="345" t="s">
        <v>172</v>
      </c>
      <c r="B68" s="346"/>
      <c r="C68" s="347"/>
      <c r="D68" s="59"/>
    </row>
    <row r="69" spans="1:4" ht="20.100000000000001" customHeight="1" x14ac:dyDescent="0.2">
      <c r="A69" s="73" t="s">
        <v>29</v>
      </c>
      <c r="B69" s="58">
        <v>0</v>
      </c>
      <c r="C69" s="101" t="s">
        <v>30</v>
      </c>
      <c r="D69" s="75">
        <f>SUM(D65:D68)*B69</f>
        <v>0</v>
      </c>
    </row>
    <row r="70" spans="1:4" ht="20.100000000000001" customHeight="1" x14ac:dyDescent="0.2">
      <c r="A70" s="343" t="s">
        <v>94</v>
      </c>
      <c r="B70" s="344"/>
      <c r="C70" s="344"/>
      <c r="D70" s="76">
        <f>SUM(D65:D68)+D69</f>
        <v>0</v>
      </c>
    </row>
    <row r="71" spans="1:4" s="232" customFormat="1" ht="7.5" customHeight="1" x14ac:dyDescent="0.2">
      <c r="A71" s="92"/>
      <c r="B71" s="92"/>
      <c r="C71" s="92"/>
      <c r="D71" s="231"/>
    </row>
    <row r="72" spans="1:4" ht="20.100000000000001" customHeight="1" x14ac:dyDescent="0.2">
      <c r="A72" s="357" t="s">
        <v>98</v>
      </c>
      <c r="B72" s="349"/>
      <c r="C72" s="349"/>
      <c r="D72" s="350"/>
    </row>
    <row r="73" spans="1:4" ht="20.100000000000001" customHeight="1" x14ac:dyDescent="0.2">
      <c r="A73" s="366" t="s">
        <v>238</v>
      </c>
      <c r="B73" s="375"/>
      <c r="C73" s="375"/>
      <c r="D73" s="376"/>
    </row>
    <row r="74" spans="1:4" ht="20.100000000000001" customHeight="1" x14ac:dyDescent="0.2">
      <c r="A74" s="345" t="s">
        <v>173</v>
      </c>
      <c r="B74" s="346"/>
      <c r="C74" s="347"/>
      <c r="D74" s="60"/>
    </row>
    <row r="75" spans="1:4" ht="20.100000000000001" customHeight="1" x14ac:dyDescent="0.2">
      <c r="A75" s="345" t="s">
        <v>174</v>
      </c>
      <c r="B75" s="346"/>
      <c r="C75" s="347"/>
      <c r="D75" s="60"/>
    </row>
    <row r="76" spans="1:4" ht="20.100000000000001" customHeight="1" x14ac:dyDescent="0.2">
      <c r="A76" s="73" t="s">
        <v>29</v>
      </c>
      <c r="B76" s="58">
        <v>0</v>
      </c>
      <c r="C76" s="101" t="s">
        <v>30</v>
      </c>
      <c r="D76" s="75">
        <f>SUM(D74:D75)*B76</f>
        <v>0</v>
      </c>
    </row>
    <row r="77" spans="1:4" ht="20.100000000000001" customHeight="1" x14ac:dyDescent="0.2">
      <c r="A77" s="343" t="s">
        <v>95</v>
      </c>
      <c r="B77" s="344"/>
      <c r="C77" s="344"/>
      <c r="D77" s="76">
        <f>SUM(D74:D75)+D76</f>
        <v>0</v>
      </c>
    </row>
    <row r="78" spans="1:4" s="232" customFormat="1" ht="7.5" customHeight="1" x14ac:dyDescent="0.2">
      <c r="A78" s="228"/>
      <c r="B78" s="92"/>
      <c r="C78" s="92"/>
      <c r="D78" s="231"/>
    </row>
    <row r="79" spans="1:4" ht="20.100000000000001" customHeight="1" x14ac:dyDescent="0.2">
      <c r="A79" s="233"/>
      <c r="B79" s="100"/>
      <c r="C79" s="100" t="s">
        <v>45</v>
      </c>
      <c r="D79" s="96">
        <f>D77+D70+D61+D50+D39</f>
        <v>0</v>
      </c>
    </row>
    <row r="80" spans="1:4" s="236" customFormat="1" ht="7.5" customHeight="1" x14ac:dyDescent="0.2">
      <c r="A80" s="225"/>
      <c r="B80" s="225"/>
      <c r="C80" s="94"/>
      <c r="D80" s="235"/>
    </row>
    <row r="81" spans="1:4" ht="20.100000000000001" customHeight="1" x14ac:dyDescent="0.2">
      <c r="B81" s="7"/>
      <c r="C81" s="83" t="s">
        <v>13</v>
      </c>
      <c r="D81" s="33">
        <f>D79*19%</f>
        <v>0</v>
      </c>
    </row>
    <row r="82" spans="1:4" s="21" customFormat="1" ht="20.100000000000001" customHeight="1" x14ac:dyDescent="0.2">
      <c r="A82"/>
      <c r="B82" s="3"/>
      <c r="C82" s="100" t="s">
        <v>14</v>
      </c>
      <c r="D82" s="96">
        <f>D79+D81</f>
        <v>0</v>
      </c>
    </row>
    <row r="84" spans="1:4" x14ac:dyDescent="0.2">
      <c r="C84" s="17"/>
      <c r="D84" s="51"/>
    </row>
    <row r="87" spans="1:4" x14ac:dyDescent="0.2">
      <c r="B87"/>
    </row>
    <row r="88" spans="1:4" x14ac:dyDescent="0.2">
      <c r="B88"/>
    </row>
    <row r="89" spans="1:4" x14ac:dyDescent="0.2">
      <c r="B89"/>
    </row>
    <row r="90" spans="1:4" x14ac:dyDescent="0.2">
      <c r="B90"/>
    </row>
    <row r="91" spans="1:4" x14ac:dyDescent="0.2">
      <c r="B91"/>
    </row>
    <row r="92" spans="1:4" x14ac:dyDescent="0.2">
      <c r="B92"/>
    </row>
    <row r="93" spans="1:4" x14ac:dyDescent="0.2">
      <c r="B93"/>
    </row>
    <row r="94" spans="1:4" x14ac:dyDescent="0.2">
      <c r="B94"/>
    </row>
    <row r="95" spans="1:4" x14ac:dyDescent="0.2">
      <c r="B95"/>
    </row>
    <row r="96" spans="1:4" x14ac:dyDescent="0.2">
      <c r="B96"/>
    </row>
    <row r="97" spans="2:2" x14ac:dyDescent="0.2">
      <c r="B97"/>
    </row>
  </sheetData>
  <mergeCells count="68">
    <mergeCell ref="A6:C6"/>
    <mergeCell ref="A1:D1"/>
    <mergeCell ref="A2:D2"/>
    <mergeCell ref="A3:D3"/>
    <mergeCell ref="A4:D4"/>
    <mergeCell ref="A5:C5"/>
    <mergeCell ref="A14:C14"/>
    <mergeCell ref="A7:D7"/>
    <mergeCell ref="A8:C8"/>
    <mergeCell ref="A9:D9"/>
    <mergeCell ref="A10:D10"/>
    <mergeCell ref="A11:C11"/>
    <mergeCell ref="A12:C12"/>
    <mergeCell ref="A13:C13"/>
    <mergeCell ref="A23:C23"/>
    <mergeCell ref="A15:C15"/>
    <mergeCell ref="A16:C16"/>
    <mergeCell ref="A17:D17"/>
    <mergeCell ref="A18:C18"/>
    <mergeCell ref="A19:C19"/>
    <mergeCell ref="A20:C20"/>
    <mergeCell ref="A21:D21"/>
    <mergeCell ref="A22:D22"/>
    <mergeCell ref="A34:C34"/>
    <mergeCell ref="A24:C24"/>
    <mergeCell ref="A25:C25"/>
    <mergeCell ref="A26:C26"/>
    <mergeCell ref="A27:D27"/>
    <mergeCell ref="A28:C28"/>
    <mergeCell ref="A29:C29"/>
    <mergeCell ref="A30:C30"/>
    <mergeCell ref="A31:D31"/>
    <mergeCell ref="A32:D32"/>
    <mergeCell ref="A33:C33"/>
    <mergeCell ref="A46:C46"/>
    <mergeCell ref="A35:C35"/>
    <mergeCell ref="A36:D36"/>
    <mergeCell ref="A37:C37"/>
    <mergeCell ref="A39:C39"/>
    <mergeCell ref="A41:D41"/>
    <mergeCell ref="A42:D42"/>
    <mergeCell ref="A43:C43"/>
    <mergeCell ref="A44:C44"/>
    <mergeCell ref="A45:D45"/>
    <mergeCell ref="A61:C61"/>
    <mergeCell ref="A47:C47"/>
    <mergeCell ref="A48:C48"/>
    <mergeCell ref="A50:C50"/>
    <mergeCell ref="A52:D52"/>
    <mergeCell ref="A53:D53"/>
    <mergeCell ref="A54:C54"/>
    <mergeCell ref="A55:D55"/>
    <mergeCell ref="A56:D56"/>
    <mergeCell ref="A57:C57"/>
    <mergeCell ref="A58:D58"/>
    <mergeCell ref="A59:C59"/>
    <mergeCell ref="A77:C77"/>
    <mergeCell ref="A63:D63"/>
    <mergeCell ref="A64:D64"/>
    <mergeCell ref="A65:C65"/>
    <mergeCell ref="A66:C66"/>
    <mergeCell ref="A67:C67"/>
    <mergeCell ref="A68:C68"/>
    <mergeCell ref="A70:C70"/>
    <mergeCell ref="A72:D72"/>
    <mergeCell ref="A73:D73"/>
    <mergeCell ref="A74:C74"/>
    <mergeCell ref="A75:C75"/>
  </mergeCells>
  <pageMargins left="0.70866141732283472" right="0.39370078740157483" top="0.6692913385826772" bottom="0.6692913385826772" header="0.31496062992125984" footer="0.31496062992125984"/>
  <pageSetup paperSize="9"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5">
    <tabColor theme="6" tint="0.39997558519241921"/>
    <pageSetUpPr fitToPage="1"/>
  </sheetPr>
  <dimension ref="A1:XFA92"/>
  <sheetViews>
    <sheetView showGridLines="0" zoomScaleNormal="100" zoomScaleSheetLayoutView="100" workbookViewId="0">
      <selection activeCell="F35" sqref="F35"/>
    </sheetView>
  </sheetViews>
  <sheetFormatPr baseColWidth="10" defaultRowHeight="12.75" x14ac:dyDescent="0.2"/>
  <cols>
    <col min="1" max="1" width="19.7109375" customWidth="1"/>
    <col min="2" max="2" width="19.28515625" style="3" customWidth="1"/>
    <col min="3" max="3" width="31" customWidth="1"/>
    <col min="4" max="4" width="20.42578125" style="50" customWidth="1"/>
  </cols>
  <sheetData>
    <row r="1" spans="1:6" ht="36" customHeight="1" x14ac:dyDescent="0.2">
      <c r="A1" s="337" t="s">
        <v>181</v>
      </c>
      <c r="B1" s="338"/>
      <c r="C1" s="338"/>
      <c r="D1" s="339"/>
    </row>
    <row r="2" spans="1:6" ht="20.100000000000001" customHeight="1" x14ac:dyDescent="0.2">
      <c r="A2" s="340" t="s">
        <v>8</v>
      </c>
      <c r="B2" s="341"/>
      <c r="C2" s="341"/>
      <c r="D2" s="342"/>
    </row>
    <row r="3" spans="1:6" ht="20.100000000000001" customHeight="1" x14ac:dyDescent="0.2">
      <c r="A3" s="357" t="s">
        <v>110</v>
      </c>
      <c r="B3" s="349"/>
      <c r="C3" s="349"/>
      <c r="D3" s="350"/>
    </row>
    <row r="4" spans="1:6" ht="20.100000000000001" customHeight="1" x14ac:dyDescent="0.2">
      <c r="A4" s="366" t="s">
        <v>116</v>
      </c>
      <c r="B4" s="375"/>
      <c r="C4" s="375"/>
      <c r="D4" s="376"/>
    </row>
    <row r="5" spans="1:6" ht="34.5" customHeight="1" x14ac:dyDescent="0.2">
      <c r="A5" s="345" t="s">
        <v>182</v>
      </c>
      <c r="B5" s="346"/>
      <c r="C5" s="347"/>
      <c r="D5" s="59"/>
    </row>
    <row r="6" spans="1:6" ht="27.75" customHeight="1" x14ac:dyDescent="0.2">
      <c r="A6" s="345" t="s">
        <v>183</v>
      </c>
      <c r="B6" s="346"/>
      <c r="C6" s="347"/>
      <c r="D6" s="59"/>
    </row>
    <row r="7" spans="1:6" ht="27.75" customHeight="1" x14ac:dyDescent="0.2">
      <c r="A7" s="345" t="s">
        <v>184</v>
      </c>
      <c r="B7" s="346"/>
      <c r="C7" s="347"/>
      <c r="D7" s="59"/>
    </row>
    <row r="8" spans="1:6" ht="27.75" customHeight="1" x14ac:dyDescent="0.2">
      <c r="A8" s="345" t="s">
        <v>185</v>
      </c>
      <c r="B8" s="346"/>
      <c r="C8" s="347"/>
      <c r="D8" s="59"/>
    </row>
    <row r="9" spans="1:6" ht="20.100000000000001" customHeight="1" x14ac:dyDescent="0.2">
      <c r="A9" s="357" t="s">
        <v>111</v>
      </c>
      <c r="B9" s="349"/>
      <c r="C9" s="349"/>
      <c r="D9" s="350"/>
    </row>
    <row r="10" spans="1:6" ht="20.100000000000001" customHeight="1" x14ac:dyDescent="0.2">
      <c r="A10" s="366" t="s">
        <v>117</v>
      </c>
      <c r="B10" s="335"/>
      <c r="C10" s="335"/>
      <c r="D10" s="336"/>
    </row>
    <row r="11" spans="1:6" ht="18" customHeight="1" x14ac:dyDescent="0.2">
      <c r="A11" s="345" t="s">
        <v>186</v>
      </c>
      <c r="B11" s="346"/>
      <c r="C11" s="347"/>
      <c r="D11" s="59"/>
    </row>
    <row r="12" spans="1:6" ht="33" customHeight="1" x14ac:dyDescent="0.2">
      <c r="A12" s="345" t="s">
        <v>187</v>
      </c>
      <c r="B12" s="346"/>
      <c r="C12" s="347"/>
      <c r="D12" s="59"/>
      <c r="F12" s="18"/>
    </row>
    <row r="13" spans="1:6" ht="16.5" customHeight="1" x14ac:dyDescent="0.2">
      <c r="A13" s="345" t="s">
        <v>188</v>
      </c>
      <c r="B13" s="346"/>
      <c r="C13" s="347"/>
      <c r="D13" s="59"/>
    </row>
    <row r="14" spans="1:6" ht="26.25" customHeight="1" x14ac:dyDescent="0.2">
      <c r="A14" s="345" t="s">
        <v>189</v>
      </c>
      <c r="B14" s="346"/>
      <c r="C14" s="347"/>
      <c r="D14" s="59"/>
    </row>
    <row r="15" spans="1:6" ht="20.100000000000001" customHeight="1" x14ac:dyDescent="0.2">
      <c r="A15" s="357" t="s">
        <v>87</v>
      </c>
      <c r="B15" s="349"/>
      <c r="C15" s="349"/>
      <c r="D15" s="350"/>
    </row>
    <row r="16" spans="1:6" ht="20.100000000000001" customHeight="1" x14ac:dyDescent="0.2">
      <c r="A16" s="366" t="s">
        <v>117</v>
      </c>
      <c r="B16" s="335"/>
      <c r="C16" s="335"/>
      <c r="D16" s="336"/>
    </row>
    <row r="17" spans="1:4" ht="27.75" customHeight="1" x14ac:dyDescent="0.2">
      <c r="A17" s="345" t="s">
        <v>190</v>
      </c>
      <c r="B17" s="346"/>
      <c r="C17" s="347"/>
      <c r="D17" s="59"/>
    </row>
    <row r="18" spans="1:4" ht="18.75" customHeight="1" x14ac:dyDescent="0.2">
      <c r="A18" s="345" t="s">
        <v>191</v>
      </c>
      <c r="B18" s="346"/>
      <c r="C18" s="347"/>
      <c r="D18" s="59"/>
    </row>
    <row r="19" spans="1:4" ht="29.25" customHeight="1" x14ac:dyDescent="0.2">
      <c r="A19" s="345" t="s">
        <v>192</v>
      </c>
      <c r="B19" s="346"/>
      <c r="C19" s="347"/>
      <c r="D19" s="59"/>
    </row>
    <row r="20" spans="1:4" ht="35.25" customHeight="1" x14ac:dyDescent="0.2">
      <c r="A20" s="345" t="s">
        <v>193</v>
      </c>
      <c r="B20" s="346"/>
      <c r="C20" s="347"/>
      <c r="D20" s="59"/>
    </row>
    <row r="21" spans="1:4" ht="21.75" customHeight="1" x14ac:dyDescent="0.2">
      <c r="A21" s="345" t="s">
        <v>194</v>
      </c>
      <c r="B21" s="346"/>
      <c r="C21" s="347"/>
      <c r="D21" s="59"/>
    </row>
    <row r="22" spans="1:4" ht="35.25" customHeight="1" x14ac:dyDescent="0.2">
      <c r="A22" s="345" t="s">
        <v>195</v>
      </c>
      <c r="B22" s="346"/>
      <c r="C22" s="347"/>
      <c r="D22" s="59"/>
    </row>
    <row r="23" spans="1:4" ht="35.25" customHeight="1" x14ac:dyDescent="0.2">
      <c r="A23" s="345" t="s">
        <v>196</v>
      </c>
      <c r="B23" s="346"/>
      <c r="C23" s="347"/>
      <c r="D23" s="59"/>
    </row>
    <row r="24" spans="1:4" ht="21" customHeight="1" x14ac:dyDescent="0.2">
      <c r="A24" s="345" t="s">
        <v>197</v>
      </c>
      <c r="B24" s="346"/>
      <c r="C24" s="347"/>
      <c r="D24" s="59"/>
    </row>
    <row r="25" spans="1:4" ht="20.100000000000001" customHeight="1" x14ac:dyDescent="0.2">
      <c r="A25" s="366" t="s">
        <v>238</v>
      </c>
      <c r="B25" s="335"/>
      <c r="C25" s="335"/>
      <c r="D25" s="336"/>
    </row>
    <row r="26" spans="1:4" ht="46.5" customHeight="1" x14ac:dyDescent="0.2">
      <c r="A26" s="345" t="s">
        <v>198</v>
      </c>
      <c r="B26" s="346"/>
      <c r="C26" s="347"/>
      <c r="D26" s="59"/>
    </row>
    <row r="27" spans="1:4" ht="20.100000000000001" customHeight="1" x14ac:dyDescent="0.2">
      <c r="A27" s="357" t="s">
        <v>114</v>
      </c>
      <c r="B27" s="349"/>
      <c r="C27" s="349"/>
      <c r="D27" s="350"/>
    </row>
    <row r="28" spans="1:4" ht="20.100000000000001" customHeight="1" x14ac:dyDescent="0.2">
      <c r="A28" s="366" t="s">
        <v>117</v>
      </c>
      <c r="B28" s="335"/>
      <c r="C28" s="335"/>
      <c r="D28" s="336"/>
    </row>
    <row r="29" spans="1:4" ht="28.5" customHeight="1" x14ac:dyDescent="0.2">
      <c r="A29" s="370" t="s">
        <v>200</v>
      </c>
      <c r="B29" s="371"/>
      <c r="C29" s="372"/>
      <c r="D29" s="59"/>
    </row>
    <row r="30" spans="1:4" ht="18" customHeight="1" x14ac:dyDescent="0.2">
      <c r="A30" s="370" t="s">
        <v>201</v>
      </c>
      <c r="B30" s="371"/>
      <c r="C30" s="372"/>
      <c r="D30" s="59"/>
    </row>
    <row r="31" spans="1:4" ht="18" customHeight="1" x14ac:dyDescent="0.2">
      <c r="A31" s="370" t="s">
        <v>199</v>
      </c>
      <c r="B31" s="371"/>
      <c r="C31" s="372"/>
      <c r="D31" s="59"/>
    </row>
    <row r="32" spans="1:4" ht="18" customHeight="1" x14ac:dyDescent="0.2">
      <c r="A32" s="370" t="s">
        <v>202</v>
      </c>
      <c r="B32" s="371"/>
      <c r="C32" s="372"/>
      <c r="D32" s="59"/>
    </row>
    <row r="33" spans="1:6" ht="18" customHeight="1" x14ac:dyDescent="0.2">
      <c r="A33" s="370" t="s">
        <v>203</v>
      </c>
      <c r="B33" s="371"/>
      <c r="C33" s="372"/>
      <c r="D33" s="59"/>
    </row>
    <row r="34" spans="1:6" ht="20.100000000000001" customHeight="1" x14ac:dyDescent="0.2">
      <c r="A34" s="73" t="s">
        <v>29</v>
      </c>
      <c r="B34" s="58">
        <v>0</v>
      </c>
      <c r="C34" s="103" t="s">
        <v>30</v>
      </c>
      <c r="D34" s="75">
        <f>SUM(D5:D33)*B34</f>
        <v>0</v>
      </c>
    </row>
    <row r="35" spans="1:6" ht="20.100000000000001" customHeight="1" x14ac:dyDescent="0.2">
      <c r="A35" s="343" t="s">
        <v>83</v>
      </c>
      <c r="B35" s="344"/>
      <c r="C35" s="344"/>
      <c r="D35" s="76">
        <f>SUM(D5:D33)+D34</f>
        <v>0</v>
      </c>
      <c r="F35" s="11"/>
    </row>
    <row r="36" spans="1:6" s="21" customFormat="1" ht="7.5" customHeight="1" x14ac:dyDescent="0.2">
      <c r="A36" s="91"/>
      <c r="B36" s="92"/>
      <c r="C36" s="92"/>
      <c r="D36" s="93"/>
    </row>
    <row r="37" spans="1:6" s="21" customFormat="1" ht="20.100000000000001" customHeight="1" x14ac:dyDescent="0.2">
      <c r="A37" s="337" t="s">
        <v>208</v>
      </c>
      <c r="B37" s="338"/>
      <c r="C37" s="338"/>
      <c r="D37" s="339"/>
    </row>
    <row r="38" spans="1:6" s="21" customFormat="1" ht="7.5" customHeight="1" x14ac:dyDescent="0.2">
      <c r="A38" s="91"/>
      <c r="B38" s="92"/>
      <c r="C38" s="92"/>
      <c r="D38" s="93"/>
    </row>
    <row r="39" spans="1:6" ht="20.100000000000001" customHeight="1" x14ac:dyDescent="0.2">
      <c r="A39" s="357" t="s">
        <v>204</v>
      </c>
      <c r="B39" s="349"/>
      <c r="C39" s="349"/>
      <c r="D39" s="350"/>
    </row>
    <row r="40" spans="1:6" ht="20.100000000000001" customHeight="1" x14ac:dyDescent="0.2">
      <c r="A40" s="366" t="s">
        <v>117</v>
      </c>
      <c r="B40" s="373"/>
      <c r="C40" s="373"/>
      <c r="D40" s="374"/>
    </row>
    <row r="41" spans="1:6" ht="18" customHeight="1" x14ac:dyDescent="0.2">
      <c r="A41" s="363" t="s">
        <v>205</v>
      </c>
      <c r="B41" s="364"/>
      <c r="C41" s="365"/>
      <c r="D41" s="106"/>
    </row>
    <row r="42" spans="1:6" ht="31.5" customHeight="1" x14ac:dyDescent="0.2">
      <c r="A42" s="363" t="s">
        <v>206</v>
      </c>
      <c r="B42" s="364"/>
      <c r="C42" s="365"/>
      <c r="D42" s="106"/>
    </row>
    <row r="43" spans="1:6" ht="35.25" customHeight="1" x14ac:dyDescent="0.2">
      <c r="A43" s="363" t="s">
        <v>207</v>
      </c>
      <c r="B43" s="364"/>
      <c r="C43" s="365"/>
      <c r="D43" s="106"/>
    </row>
    <row r="44" spans="1:6" ht="20.100000000000001" customHeight="1" x14ac:dyDescent="0.2">
      <c r="A44" s="73" t="s">
        <v>29</v>
      </c>
      <c r="B44" s="58">
        <v>0</v>
      </c>
      <c r="C44" s="103" t="s">
        <v>30</v>
      </c>
      <c r="D44" s="75">
        <f>SUM(D40:D43)*B44</f>
        <v>0</v>
      </c>
    </row>
    <row r="45" spans="1:6" ht="20.100000000000001" customHeight="1" x14ac:dyDescent="0.2">
      <c r="A45" s="343" t="s">
        <v>93</v>
      </c>
      <c r="B45" s="344"/>
      <c r="C45" s="344"/>
      <c r="D45" s="76">
        <f>SUM(D40:D43)+D44</f>
        <v>0</v>
      </c>
    </row>
    <row r="46" spans="1:6" ht="7.5" customHeight="1" x14ac:dyDescent="0.2">
      <c r="B46"/>
      <c r="D46"/>
    </row>
    <row r="47" spans="1:6" ht="20.100000000000001" customHeight="1" x14ac:dyDescent="0.2">
      <c r="A47" s="357" t="s">
        <v>178</v>
      </c>
      <c r="B47" s="349"/>
      <c r="C47" s="349"/>
      <c r="D47" s="350"/>
    </row>
    <row r="48" spans="1:6" ht="20.100000000000001" customHeight="1" x14ac:dyDescent="0.2">
      <c r="A48" s="366" t="s">
        <v>117</v>
      </c>
      <c r="B48" s="335"/>
      <c r="C48" s="335"/>
      <c r="D48" s="336"/>
    </row>
    <row r="49" spans="1:4" ht="45" customHeight="1" x14ac:dyDescent="0.2">
      <c r="A49" s="363" t="s">
        <v>209</v>
      </c>
      <c r="B49" s="364"/>
      <c r="C49" s="365"/>
      <c r="D49" s="106"/>
    </row>
    <row r="50" spans="1:4" ht="20.100000000000001" customHeight="1" x14ac:dyDescent="0.2">
      <c r="A50" s="357" t="s">
        <v>210</v>
      </c>
      <c r="B50" s="349"/>
      <c r="C50" s="349"/>
      <c r="D50" s="350"/>
    </row>
    <row r="51" spans="1:4" ht="20.100000000000001" customHeight="1" x14ac:dyDescent="0.2">
      <c r="A51" s="366" t="s">
        <v>117</v>
      </c>
      <c r="B51" s="335"/>
      <c r="C51" s="335"/>
      <c r="D51" s="336"/>
    </row>
    <row r="52" spans="1:4" ht="18" customHeight="1" x14ac:dyDescent="0.2">
      <c r="A52" s="345" t="s">
        <v>211</v>
      </c>
      <c r="B52" s="346"/>
      <c r="C52" s="347"/>
      <c r="D52" s="59"/>
    </row>
    <row r="53" spans="1:4" ht="31.5" customHeight="1" x14ac:dyDescent="0.2">
      <c r="A53" s="345" t="s">
        <v>212</v>
      </c>
      <c r="B53" s="346"/>
      <c r="C53" s="347"/>
      <c r="D53" s="59"/>
    </row>
    <row r="54" spans="1:4" ht="37.5" customHeight="1" x14ac:dyDescent="0.2">
      <c r="A54" s="345" t="s">
        <v>213</v>
      </c>
      <c r="B54" s="346"/>
      <c r="C54" s="347"/>
      <c r="D54" s="59"/>
    </row>
    <row r="55" spans="1:4" ht="33.75" customHeight="1" x14ac:dyDescent="0.2">
      <c r="A55" s="345" t="s">
        <v>214</v>
      </c>
      <c r="B55" s="346"/>
      <c r="C55" s="347"/>
      <c r="D55" s="59"/>
    </row>
    <row r="56" spans="1:4" ht="20.100000000000001" customHeight="1" x14ac:dyDescent="0.2">
      <c r="A56" s="357" t="s">
        <v>215</v>
      </c>
      <c r="B56" s="349"/>
      <c r="C56" s="349"/>
      <c r="D56" s="350"/>
    </row>
    <row r="57" spans="1:4" ht="20.100000000000001" customHeight="1" x14ac:dyDescent="0.2">
      <c r="A57" s="366" t="s">
        <v>117</v>
      </c>
      <c r="B57" s="335"/>
      <c r="C57" s="335"/>
      <c r="D57" s="336"/>
    </row>
    <row r="58" spans="1:4" ht="29.25" customHeight="1" x14ac:dyDescent="0.2">
      <c r="A58" s="345" t="s">
        <v>216</v>
      </c>
      <c r="B58" s="346"/>
      <c r="C58" s="347"/>
      <c r="D58" s="60"/>
    </row>
    <row r="59" spans="1:4" ht="24" customHeight="1" x14ac:dyDescent="0.2">
      <c r="A59" s="345" t="s">
        <v>217</v>
      </c>
      <c r="B59" s="346"/>
      <c r="C59" s="347"/>
      <c r="D59" s="60"/>
    </row>
    <row r="60" spans="1:4" ht="26.25" customHeight="1" x14ac:dyDescent="0.2">
      <c r="A60" s="345" t="s">
        <v>218</v>
      </c>
      <c r="B60" s="346"/>
      <c r="C60" s="347"/>
      <c r="D60" s="60"/>
    </row>
    <row r="61" spans="1:4" ht="27" customHeight="1" x14ac:dyDescent="0.2">
      <c r="A61" s="345" t="s">
        <v>219</v>
      </c>
      <c r="B61" s="346"/>
      <c r="C61" s="347"/>
      <c r="D61" s="60"/>
    </row>
    <row r="62" spans="1:4" ht="29.25" customHeight="1" x14ac:dyDescent="0.2">
      <c r="A62" s="345" t="s">
        <v>220</v>
      </c>
      <c r="B62" s="346"/>
      <c r="C62" s="347"/>
      <c r="D62" s="60"/>
    </row>
    <row r="63" spans="1:4" ht="33.75" customHeight="1" x14ac:dyDescent="0.2">
      <c r="A63" s="345" t="s">
        <v>221</v>
      </c>
      <c r="B63" s="346"/>
      <c r="C63" s="347"/>
      <c r="D63" s="60"/>
    </row>
    <row r="64" spans="1:4" ht="20.100000000000001" customHeight="1" x14ac:dyDescent="0.2">
      <c r="A64" s="366" t="s">
        <v>238</v>
      </c>
      <c r="B64" s="335"/>
      <c r="C64" s="335"/>
      <c r="D64" s="336"/>
    </row>
    <row r="65" spans="1:1021 1025:2045 2049:3069 3073:4093 4097:5117 5121:6141 6145:7165 7169:8189 8193:9213 9217:10237 10241:11261 11265:12285 12289:13309 13313:14333 14337:15357 15361:16381" ht="22.5" customHeight="1" x14ac:dyDescent="0.2">
      <c r="A65" s="345" t="s">
        <v>222</v>
      </c>
      <c r="B65" s="346"/>
      <c r="C65" s="347"/>
      <c r="D65" s="60"/>
    </row>
    <row r="66" spans="1:1021 1025:2045 2049:3069 3073:4093 4097:5117 5121:6141 6145:7165 7169:8189 8193:9213 9217:10237 10241:11261 11265:12285 12289:13309 13313:14333 14337:15357 15361:16381" ht="20.100000000000001" customHeight="1" x14ac:dyDescent="0.2">
      <c r="A66" s="357" t="s">
        <v>223</v>
      </c>
      <c r="B66" s="349"/>
      <c r="C66" s="349"/>
      <c r="D66" s="350"/>
    </row>
    <row r="67" spans="1:1021 1025:2045 2049:3069 3073:4093 4097:5117 5121:6141 6145:7165 7169:8189 8193:9213 9217:10237 10241:11261 11265:12285 12289:13309 13313:14333 14337:15357 15361:16381" s="108" customFormat="1" ht="20.100000000000001" customHeight="1" x14ac:dyDescent="0.2">
      <c r="A67" s="366" t="s">
        <v>117</v>
      </c>
      <c r="B67" s="335"/>
      <c r="C67" s="335"/>
      <c r="D67" s="336"/>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M67" s="107"/>
      <c r="HQ67" s="107"/>
      <c r="HU67" s="107"/>
      <c r="HY67" s="107"/>
      <c r="IC67" s="107"/>
      <c r="IG67" s="107"/>
      <c r="IK67" s="107"/>
      <c r="IO67" s="107"/>
      <c r="IS67" s="107"/>
      <c r="IW67" s="107"/>
      <c r="JA67" s="107"/>
      <c r="JE67" s="107"/>
      <c r="JI67" s="107"/>
      <c r="JM67" s="107"/>
      <c r="JQ67" s="107"/>
      <c r="JU67" s="107"/>
      <c r="JY67" s="107"/>
      <c r="KC67" s="107"/>
      <c r="KG67" s="107"/>
      <c r="KK67" s="107"/>
      <c r="KO67" s="107"/>
      <c r="KS67" s="107"/>
      <c r="KW67" s="107"/>
      <c r="LA67" s="107"/>
      <c r="LE67" s="107"/>
      <c r="LI67" s="107"/>
      <c r="LM67" s="107"/>
      <c r="LQ67" s="107"/>
      <c r="LU67" s="107"/>
      <c r="LY67" s="107"/>
      <c r="MC67" s="107"/>
      <c r="MG67" s="107"/>
      <c r="MK67" s="107"/>
      <c r="MO67" s="107"/>
      <c r="MS67" s="107"/>
      <c r="MW67" s="107"/>
      <c r="NA67" s="107"/>
      <c r="NE67" s="107"/>
      <c r="NI67" s="107"/>
      <c r="NM67" s="107"/>
      <c r="NQ67" s="107"/>
      <c r="NU67" s="107"/>
      <c r="NY67" s="107"/>
      <c r="OC67" s="107"/>
      <c r="OG67" s="107"/>
      <c r="OK67" s="107"/>
      <c r="OO67" s="107"/>
      <c r="OS67" s="107"/>
      <c r="OW67" s="107"/>
      <c r="PA67" s="107"/>
      <c r="PE67" s="107"/>
      <c r="PI67" s="107"/>
      <c r="PM67" s="107"/>
      <c r="PQ67" s="107"/>
      <c r="PU67" s="107"/>
      <c r="PY67" s="107"/>
      <c r="QC67" s="107"/>
      <c r="QG67" s="107"/>
      <c r="QK67" s="107"/>
      <c r="QO67" s="107"/>
      <c r="QS67" s="107"/>
      <c r="QW67" s="107"/>
      <c r="RA67" s="107"/>
      <c r="RE67" s="107"/>
      <c r="RI67" s="107"/>
      <c r="RM67" s="107"/>
      <c r="RQ67" s="107"/>
      <c r="RU67" s="107"/>
      <c r="RY67" s="107"/>
      <c r="SC67" s="107"/>
      <c r="SG67" s="107"/>
      <c r="SK67" s="107"/>
      <c r="SO67" s="107"/>
      <c r="SS67" s="107"/>
      <c r="SW67" s="107"/>
      <c r="TA67" s="107"/>
      <c r="TE67" s="107"/>
      <c r="TI67" s="107"/>
      <c r="TM67" s="107"/>
      <c r="TQ67" s="107"/>
      <c r="TU67" s="107"/>
      <c r="TY67" s="107"/>
      <c r="UC67" s="107"/>
      <c r="UG67" s="107"/>
      <c r="UK67" s="107"/>
      <c r="UO67" s="107"/>
      <c r="US67" s="107"/>
      <c r="UW67" s="107"/>
      <c r="VA67" s="107"/>
      <c r="VE67" s="107"/>
      <c r="VI67" s="107"/>
      <c r="VM67" s="107"/>
      <c r="VQ67" s="107"/>
      <c r="VU67" s="107"/>
      <c r="VY67" s="107"/>
      <c r="WC67" s="107"/>
      <c r="WG67" s="107"/>
      <c r="WK67" s="107"/>
      <c r="WO67" s="107"/>
      <c r="WS67" s="107"/>
      <c r="WW67" s="107"/>
      <c r="XA67" s="107"/>
      <c r="XE67" s="107"/>
      <c r="XI67" s="107"/>
      <c r="XM67" s="107"/>
      <c r="XQ67" s="107"/>
      <c r="XU67" s="107"/>
      <c r="XY67" s="107"/>
      <c r="YC67" s="107"/>
      <c r="YG67" s="107"/>
      <c r="YK67" s="107"/>
      <c r="YO67" s="107"/>
      <c r="YS67" s="107"/>
      <c r="YW67" s="107"/>
      <c r="ZA67" s="107"/>
      <c r="ZE67" s="107"/>
      <c r="ZI67" s="107"/>
      <c r="ZM67" s="107"/>
      <c r="ZQ67" s="107"/>
      <c r="ZU67" s="107"/>
      <c r="ZY67" s="107"/>
      <c r="AAC67" s="107"/>
      <c r="AAG67" s="107"/>
      <c r="AAK67" s="107"/>
      <c r="AAO67" s="107"/>
      <c r="AAS67" s="107"/>
      <c r="AAW67" s="107"/>
      <c r="ABA67" s="107"/>
      <c r="ABE67" s="107"/>
      <c r="ABI67" s="107"/>
      <c r="ABM67" s="107"/>
      <c r="ABQ67" s="107"/>
      <c r="ABU67" s="107"/>
      <c r="ABY67" s="107"/>
      <c r="ACC67" s="107"/>
      <c r="ACG67" s="107"/>
      <c r="ACK67" s="107"/>
      <c r="ACO67" s="107"/>
      <c r="ACS67" s="107"/>
      <c r="ACW67" s="107"/>
      <c r="ADA67" s="107"/>
      <c r="ADE67" s="107"/>
      <c r="ADI67" s="107"/>
      <c r="ADM67" s="107"/>
      <c r="ADQ67" s="107"/>
      <c r="ADU67" s="107"/>
      <c r="ADY67" s="107"/>
      <c r="AEC67" s="107"/>
      <c r="AEG67" s="107"/>
      <c r="AEK67" s="107"/>
      <c r="AEO67" s="107"/>
      <c r="AES67" s="107"/>
      <c r="AEW67" s="107"/>
      <c r="AFA67" s="107"/>
      <c r="AFE67" s="107"/>
      <c r="AFI67" s="107"/>
      <c r="AFM67" s="107"/>
      <c r="AFQ67" s="107"/>
      <c r="AFU67" s="107"/>
      <c r="AFY67" s="107"/>
      <c r="AGC67" s="107"/>
      <c r="AGG67" s="107"/>
      <c r="AGK67" s="107"/>
      <c r="AGO67" s="107"/>
      <c r="AGS67" s="107"/>
      <c r="AGW67" s="107"/>
      <c r="AHA67" s="107"/>
      <c r="AHE67" s="107"/>
      <c r="AHI67" s="107"/>
      <c r="AHM67" s="107"/>
      <c r="AHQ67" s="107"/>
      <c r="AHU67" s="107"/>
      <c r="AHY67" s="107"/>
      <c r="AIC67" s="107"/>
      <c r="AIG67" s="107"/>
      <c r="AIK67" s="107"/>
      <c r="AIO67" s="107"/>
      <c r="AIS67" s="107"/>
      <c r="AIW67" s="107"/>
      <c r="AJA67" s="107"/>
      <c r="AJE67" s="107"/>
      <c r="AJI67" s="107"/>
      <c r="AJM67" s="107"/>
      <c r="AJQ67" s="107"/>
      <c r="AJU67" s="107"/>
      <c r="AJY67" s="107"/>
      <c r="AKC67" s="107"/>
      <c r="AKG67" s="107"/>
      <c r="AKK67" s="107"/>
      <c r="AKO67" s="107"/>
      <c r="AKS67" s="107"/>
      <c r="AKW67" s="107"/>
      <c r="ALA67" s="107"/>
      <c r="ALE67" s="107"/>
      <c r="ALI67" s="107"/>
      <c r="ALM67" s="107"/>
      <c r="ALQ67" s="107"/>
      <c r="ALU67" s="107"/>
      <c r="ALY67" s="107"/>
      <c r="AMC67" s="107"/>
      <c r="AMG67" s="107"/>
      <c r="AMK67" s="107"/>
      <c r="AMO67" s="107"/>
      <c r="AMS67" s="107"/>
      <c r="AMW67" s="107"/>
      <c r="ANA67" s="107"/>
      <c r="ANE67" s="107"/>
      <c r="ANI67" s="107"/>
      <c r="ANM67" s="107"/>
      <c r="ANQ67" s="107"/>
      <c r="ANU67" s="107"/>
      <c r="ANY67" s="107"/>
      <c r="AOC67" s="107"/>
      <c r="AOG67" s="107"/>
      <c r="AOK67" s="107"/>
      <c r="AOO67" s="107"/>
      <c r="AOS67" s="107"/>
      <c r="AOW67" s="107"/>
      <c r="APA67" s="107"/>
      <c r="APE67" s="107"/>
      <c r="API67" s="107"/>
      <c r="APM67" s="107"/>
      <c r="APQ67" s="107"/>
      <c r="APU67" s="107"/>
      <c r="APY67" s="107"/>
      <c r="AQC67" s="107"/>
      <c r="AQG67" s="107"/>
      <c r="AQK67" s="107"/>
      <c r="AQO67" s="107"/>
      <c r="AQS67" s="107"/>
      <c r="AQW67" s="107"/>
      <c r="ARA67" s="107"/>
      <c r="ARE67" s="107"/>
      <c r="ARI67" s="107"/>
      <c r="ARM67" s="107"/>
      <c r="ARQ67" s="107"/>
      <c r="ARU67" s="107"/>
      <c r="ARY67" s="107"/>
      <c r="ASC67" s="107"/>
      <c r="ASG67" s="107"/>
      <c r="ASK67" s="107"/>
      <c r="ASO67" s="107"/>
      <c r="ASS67" s="107"/>
      <c r="ASW67" s="107"/>
      <c r="ATA67" s="107"/>
      <c r="ATE67" s="107"/>
      <c r="ATI67" s="107"/>
      <c r="ATM67" s="107"/>
      <c r="ATQ67" s="107"/>
      <c r="ATU67" s="107"/>
      <c r="ATY67" s="107"/>
      <c r="AUC67" s="107"/>
      <c r="AUG67" s="107"/>
      <c r="AUK67" s="107"/>
      <c r="AUO67" s="107"/>
      <c r="AUS67" s="107"/>
      <c r="AUW67" s="107"/>
      <c r="AVA67" s="107"/>
      <c r="AVE67" s="107"/>
      <c r="AVI67" s="107"/>
      <c r="AVM67" s="107"/>
      <c r="AVQ67" s="107"/>
      <c r="AVU67" s="107"/>
      <c r="AVY67" s="107"/>
      <c r="AWC67" s="107"/>
      <c r="AWG67" s="107"/>
      <c r="AWK67" s="107"/>
      <c r="AWO67" s="107"/>
      <c r="AWS67" s="107"/>
      <c r="AWW67" s="107"/>
      <c r="AXA67" s="107"/>
      <c r="AXE67" s="107"/>
      <c r="AXI67" s="107"/>
      <c r="AXM67" s="107"/>
      <c r="AXQ67" s="107"/>
      <c r="AXU67" s="107"/>
      <c r="AXY67" s="107"/>
      <c r="AYC67" s="107"/>
      <c r="AYG67" s="107"/>
      <c r="AYK67" s="107"/>
      <c r="AYO67" s="107"/>
      <c r="AYS67" s="107"/>
      <c r="AYW67" s="107"/>
      <c r="AZA67" s="107"/>
      <c r="AZE67" s="107"/>
      <c r="AZI67" s="107"/>
      <c r="AZM67" s="107"/>
      <c r="AZQ67" s="107"/>
      <c r="AZU67" s="107"/>
      <c r="AZY67" s="107"/>
      <c r="BAC67" s="107"/>
      <c r="BAG67" s="107"/>
      <c r="BAK67" s="107"/>
      <c r="BAO67" s="107"/>
      <c r="BAS67" s="107"/>
      <c r="BAW67" s="107"/>
      <c r="BBA67" s="107"/>
      <c r="BBE67" s="107"/>
      <c r="BBI67" s="107"/>
      <c r="BBM67" s="107"/>
      <c r="BBQ67" s="107"/>
      <c r="BBU67" s="107"/>
      <c r="BBY67" s="107"/>
      <c r="BCC67" s="107"/>
      <c r="BCG67" s="107"/>
      <c r="BCK67" s="107"/>
      <c r="BCO67" s="107"/>
      <c r="BCS67" s="107"/>
      <c r="BCW67" s="107"/>
      <c r="BDA67" s="107"/>
      <c r="BDE67" s="107"/>
      <c r="BDI67" s="107"/>
      <c r="BDM67" s="107"/>
      <c r="BDQ67" s="107"/>
      <c r="BDU67" s="107"/>
      <c r="BDY67" s="107"/>
      <c r="BEC67" s="107"/>
      <c r="BEG67" s="107"/>
      <c r="BEK67" s="107"/>
      <c r="BEO67" s="107"/>
      <c r="BES67" s="107"/>
      <c r="BEW67" s="107"/>
      <c r="BFA67" s="107"/>
      <c r="BFE67" s="107"/>
      <c r="BFI67" s="107"/>
      <c r="BFM67" s="107"/>
      <c r="BFQ67" s="107"/>
      <c r="BFU67" s="107"/>
      <c r="BFY67" s="107"/>
      <c r="BGC67" s="107"/>
      <c r="BGG67" s="107"/>
      <c r="BGK67" s="107"/>
      <c r="BGO67" s="107"/>
      <c r="BGS67" s="107"/>
      <c r="BGW67" s="107"/>
      <c r="BHA67" s="107"/>
      <c r="BHE67" s="107"/>
      <c r="BHI67" s="107"/>
      <c r="BHM67" s="107"/>
      <c r="BHQ67" s="107"/>
      <c r="BHU67" s="107"/>
      <c r="BHY67" s="107"/>
      <c r="BIC67" s="107"/>
      <c r="BIG67" s="107"/>
      <c r="BIK67" s="107"/>
      <c r="BIO67" s="107"/>
      <c r="BIS67" s="107"/>
      <c r="BIW67" s="107"/>
      <c r="BJA67" s="107"/>
      <c r="BJE67" s="107"/>
      <c r="BJI67" s="107"/>
      <c r="BJM67" s="107"/>
      <c r="BJQ67" s="107"/>
      <c r="BJU67" s="107"/>
      <c r="BJY67" s="107"/>
      <c r="BKC67" s="107"/>
      <c r="BKG67" s="107"/>
      <c r="BKK67" s="107"/>
      <c r="BKO67" s="107"/>
      <c r="BKS67" s="107"/>
      <c r="BKW67" s="107"/>
      <c r="BLA67" s="107"/>
      <c r="BLE67" s="107"/>
      <c r="BLI67" s="107"/>
      <c r="BLM67" s="107"/>
      <c r="BLQ67" s="107"/>
      <c r="BLU67" s="107"/>
      <c r="BLY67" s="107"/>
      <c r="BMC67" s="107"/>
      <c r="BMG67" s="107"/>
      <c r="BMK67" s="107"/>
      <c r="BMO67" s="107"/>
      <c r="BMS67" s="107"/>
      <c r="BMW67" s="107"/>
      <c r="BNA67" s="107"/>
      <c r="BNE67" s="107"/>
      <c r="BNI67" s="107"/>
      <c r="BNM67" s="107"/>
      <c r="BNQ67" s="107"/>
      <c r="BNU67" s="107"/>
      <c r="BNY67" s="107"/>
      <c r="BOC67" s="107"/>
      <c r="BOG67" s="107"/>
      <c r="BOK67" s="107"/>
      <c r="BOO67" s="107"/>
      <c r="BOS67" s="107"/>
      <c r="BOW67" s="107"/>
      <c r="BPA67" s="107"/>
      <c r="BPE67" s="107"/>
      <c r="BPI67" s="107"/>
      <c r="BPM67" s="107"/>
      <c r="BPQ67" s="107"/>
      <c r="BPU67" s="107"/>
      <c r="BPY67" s="107"/>
      <c r="BQC67" s="107"/>
      <c r="BQG67" s="107"/>
      <c r="BQK67" s="107"/>
      <c r="BQO67" s="107"/>
      <c r="BQS67" s="107"/>
      <c r="BQW67" s="107"/>
      <c r="BRA67" s="107"/>
      <c r="BRE67" s="107"/>
      <c r="BRI67" s="107"/>
      <c r="BRM67" s="107"/>
      <c r="BRQ67" s="107"/>
      <c r="BRU67" s="107"/>
      <c r="BRY67" s="107"/>
      <c r="BSC67" s="107"/>
      <c r="BSG67" s="107"/>
      <c r="BSK67" s="107"/>
      <c r="BSO67" s="107"/>
      <c r="BSS67" s="107"/>
      <c r="BSW67" s="107"/>
      <c r="BTA67" s="107"/>
      <c r="BTE67" s="107"/>
      <c r="BTI67" s="107"/>
      <c r="BTM67" s="107"/>
      <c r="BTQ67" s="107"/>
      <c r="BTU67" s="107"/>
      <c r="BTY67" s="107"/>
      <c r="BUC67" s="107"/>
      <c r="BUG67" s="107"/>
      <c r="BUK67" s="107"/>
      <c r="BUO67" s="107"/>
      <c r="BUS67" s="107"/>
      <c r="BUW67" s="107"/>
      <c r="BVA67" s="107"/>
      <c r="BVE67" s="107"/>
      <c r="BVI67" s="107"/>
      <c r="BVM67" s="107"/>
      <c r="BVQ67" s="107"/>
      <c r="BVU67" s="107"/>
      <c r="BVY67" s="107"/>
      <c r="BWC67" s="107"/>
      <c r="BWG67" s="107"/>
      <c r="BWK67" s="107"/>
      <c r="BWO67" s="107"/>
      <c r="BWS67" s="107"/>
      <c r="BWW67" s="107"/>
      <c r="BXA67" s="107"/>
      <c r="BXE67" s="107"/>
      <c r="BXI67" s="107"/>
      <c r="BXM67" s="107"/>
      <c r="BXQ67" s="107"/>
      <c r="BXU67" s="107"/>
      <c r="BXY67" s="107"/>
      <c r="BYC67" s="107"/>
      <c r="BYG67" s="107"/>
      <c r="BYK67" s="107"/>
      <c r="BYO67" s="107"/>
      <c r="BYS67" s="107"/>
      <c r="BYW67" s="107"/>
      <c r="BZA67" s="107"/>
      <c r="BZE67" s="107"/>
      <c r="BZI67" s="107"/>
      <c r="BZM67" s="107"/>
      <c r="BZQ67" s="107"/>
      <c r="BZU67" s="107"/>
      <c r="BZY67" s="107"/>
      <c r="CAC67" s="107"/>
      <c r="CAG67" s="107"/>
      <c r="CAK67" s="107"/>
      <c r="CAO67" s="107"/>
      <c r="CAS67" s="107"/>
      <c r="CAW67" s="107"/>
      <c r="CBA67" s="107"/>
      <c r="CBE67" s="107"/>
      <c r="CBI67" s="107"/>
      <c r="CBM67" s="107"/>
      <c r="CBQ67" s="107"/>
      <c r="CBU67" s="107"/>
      <c r="CBY67" s="107"/>
      <c r="CCC67" s="107"/>
      <c r="CCG67" s="107"/>
      <c r="CCK67" s="107"/>
      <c r="CCO67" s="107"/>
      <c r="CCS67" s="107"/>
      <c r="CCW67" s="107"/>
      <c r="CDA67" s="107"/>
      <c r="CDE67" s="107"/>
      <c r="CDI67" s="107"/>
      <c r="CDM67" s="107"/>
      <c r="CDQ67" s="107"/>
      <c r="CDU67" s="107"/>
      <c r="CDY67" s="107"/>
      <c r="CEC67" s="107"/>
      <c r="CEG67" s="107"/>
      <c r="CEK67" s="107"/>
      <c r="CEO67" s="107"/>
      <c r="CES67" s="107"/>
      <c r="CEW67" s="107"/>
      <c r="CFA67" s="107"/>
      <c r="CFE67" s="107"/>
      <c r="CFI67" s="107"/>
      <c r="CFM67" s="107"/>
      <c r="CFQ67" s="107"/>
      <c r="CFU67" s="107"/>
      <c r="CFY67" s="107"/>
      <c r="CGC67" s="107"/>
      <c r="CGG67" s="107"/>
      <c r="CGK67" s="107"/>
      <c r="CGO67" s="107"/>
      <c r="CGS67" s="107"/>
      <c r="CGW67" s="107"/>
      <c r="CHA67" s="107"/>
      <c r="CHE67" s="107"/>
      <c r="CHI67" s="107"/>
      <c r="CHM67" s="107"/>
      <c r="CHQ67" s="107"/>
      <c r="CHU67" s="107"/>
      <c r="CHY67" s="107"/>
      <c r="CIC67" s="107"/>
      <c r="CIG67" s="107"/>
      <c r="CIK67" s="107"/>
      <c r="CIO67" s="107"/>
      <c r="CIS67" s="107"/>
      <c r="CIW67" s="107"/>
      <c r="CJA67" s="107"/>
      <c r="CJE67" s="107"/>
      <c r="CJI67" s="107"/>
      <c r="CJM67" s="107"/>
      <c r="CJQ67" s="107"/>
      <c r="CJU67" s="107"/>
      <c r="CJY67" s="107"/>
      <c r="CKC67" s="107"/>
      <c r="CKG67" s="107"/>
      <c r="CKK67" s="107"/>
      <c r="CKO67" s="107"/>
      <c r="CKS67" s="107"/>
      <c r="CKW67" s="107"/>
      <c r="CLA67" s="107"/>
      <c r="CLE67" s="107"/>
      <c r="CLI67" s="107"/>
      <c r="CLM67" s="107"/>
      <c r="CLQ67" s="107"/>
      <c r="CLU67" s="107"/>
      <c r="CLY67" s="107"/>
      <c r="CMC67" s="107"/>
      <c r="CMG67" s="107"/>
      <c r="CMK67" s="107"/>
      <c r="CMO67" s="107"/>
      <c r="CMS67" s="107"/>
      <c r="CMW67" s="107"/>
      <c r="CNA67" s="107"/>
      <c r="CNE67" s="107"/>
      <c r="CNI67" s="107"/>
      <c r="CNM67" s="107"/>
      <c r="CNQ67" s="107"/>
      <c r="CNU67" s="107"/>
      <c r="CNY67" s="107"/>
      <c r="COC67" s="107"/>
      <c r="COG67" s="107"/>
      <c r="COK67" s="107"/>
      <c r="COO67" s="107"/>
      <c r="COS67" s="107"/>
      <c r="COW67" s="107"/>
      <c r="CPA67" s="107"/>
      <c r="CPE67" s="107"/>
      <c r="CPI67" s="107"/>
      <c r="CPM67" s="107"/>
      <c r="CPQ67" s="107"/>
      <c r="CPU67" s="107"/>
      <c r="CPY67" s="107"/>
      <c r="CQC67" s="107"/>
      <c r="CQG67" s="107"/>
      <c r="CQK67" s="107"/>
      <c r="CQO67" s="107"/>
      <c r="CQS67" s="107"/>
      <c r="CQW67" s="107"/>
      <c r="CRA67" s="107"/>
      <c r="CRE67" s="107"/>
      <c r="CRI67" s="107"/>
      <c r="CRM67" s="107"/>
      <c r="CRQ67" s="107"/>
      <c r="CRU67" s="107"/>
      <c r="CRY67" s="107"/>
      <c r="CSC67" s="107"/>
      <c r="CSG67" s="107"/>
      <c r="CSK67" s="107"/>
      <c r="CSO67" s="107"/>
      <c r="CSS67" s="107"/>
      <c r="CSW67" s="107"/>
      <c r="CTA67" s="107"/>
      <c r="CTE67" s="107"/>
      <c r="CTI67" s="107"/>
      <c r="CTM67" s="107"/>
      <c r="CTQ67" s="107"/>
      <c r="CTU67" s="107"/>
      <c r="CTY67" s="107"/>
      <c r="CUC67" s="107"/>
      <c r="CUG67" s="107"/>
      <c r="CUK67" s="107"/>
      <c r="CUO67" s="107"/>
      <c r="CUS67" s="107"/>
      <c r="CUW67" s="107"/>
      <c r="CVA67" s="107"/>
      <c r="CVE67" s="107"/>
      <c r="CVI67" s="107"/>
      <c r="CVM67" s="107"/>
      <c r="CVQ67" s="107"/>
      <c r="CVU67" s="107"/>
      <c r="CVY67" s="107"/>
      <c r="CWC67" s="107"/>
      <c r="CWG67" s="107"/>
      <c r="CWK67" s="107"/>
      <c r="CWO67" s="107"/>
      <c r="CWS67" s="107"/>
      <c r="CWW67" s="107"/>
      <c r="CXA67" s="107"/>
      <c r="CXE67" s="107"/>
      <c r="CXI67" s="107"/>
      <c r="CXM67" s="107"/>
      <c r="CXQ67" s="107"/>
      <c r="CXU67" s="107"/>
      <c r="CXY67" s="107"/>
      <c r="CYC67" s="107"/>
      <c r="CYG67" s="107"/>
      <c r="CYK67" s="107"/>
      <c r="CYO67" s="107"/>
      <c r="CYS67" s="107"/>
      <c r="CYW67" s="107"/>
      <c r="CZA67" s="107"/>
      <c r="CZE67" s="107"/>
      <c r="CZI67" s="107"/>
      <c r="CZM67" s="107"/>
      <c r="CZQ67" s="107"/>
      <c r="CZU67" s="107"/>
      <c r="CZY67" s="107"/>
      <c r="DAC67" s="107"/>
      <c r="DAG67" s="107"/>
      <c r="DAK67" s="107"/>
      <c r="DAO67" s="107"/>
      <c r="DAS67" s="107"/>
      <c r="DAW67" s="107"/>
      <c r="DBA67" s="107"/>
      <c r="DBE67" s="107"/>
      <c r="DBI67" s="107"/>
      <c r="DBM67" s="107"/>
      <c r="DBQ67" s="107"/>
      <c r="DBU67" s="107"/>
      <c r="DBY67" s="107"/>
      <c r="DCC67" s="107"/>
      <c r="DCG67" s="107"/>
      <c r="DCK67" s="107"/>
      <c r="DCO67" s="107"/>
      <c r="DCS67" s="107"/>
      <c r="DCW67" s="107"/>
      <c r="DDA67" s="107"/>
      <c r="DDE67" s="107"/>
      <c r="DDI67" s="107"/>
      <c r="DDM67" s="107"/>
      <c r="DDQ67" s="107"/>
      <c r="DDU67" s="107"/>
      <c r="DDY67" s="107"/>
      <c r="DEC67" s="107"/>
      <c r="DEG67" s="107"/>
      <c r="DEK67" s="107"/>
      <c r="DEO67" s="107"/>
      <c r="DES67" s="107"/>
      <c r="DEW67" s="107"/>
      <c r="DFA67" s="107"/>
      <c r="DFE67" s="107"/>
      <c r="DFI67" s="107"/>
      <c r="DFM67" s="107"/>
      <c r="DFQ67" s="107"/>
      <c r="DFU67" s="107"/>
      <c r="DFY67" s="107"/>
      <c r="DGC67" s="107"/>
      <c r="DGG67" s="107"/>
      <c r="DGK67" s="107"/>
      <c r="DGO67" s="107"/>
      <c r="DGS67" s="107"/>
      <c r="DGW67" s="107"/>
      <c r="DHA67" s="107"/>
      <c r="DHE67" s="107"/>
      <c r="DHI67" s="107"/>
      <c r="DHM67" s="107"/>
      <c r="DHQ67" s="107"/>
      <c r="DHU67" s="107"/>
      <c r="DHY67" s="107"/>
      <c r="DIC67" s="107"/>
      <c r="DIG67" s="107"/>
      <c r="DIK67" s="107"/>
      <c r="DIO67" s="107"/>
      <c r="DIS67" s="107"/>
      <c r="DIW67" s="107"/>
      <c r="DJA67" s="107"/>
      <c r="DJE67" s="107"/>
      <c r="DJI67" s="107"/>
      <c r="DJM67" s="107"/>
      <c r="DJQ67" s="107"/>
      <c r="DJU67" s="107"/>
      <c r="DJY67" s="107"/>
      <c r="DKC67" s="107"/>
      <c r="DKG67" s="107"/>
      <c r="DKK67" s="107"/>
      <c r="DKO67" s="107"/>
      <c r="DKS67" s="107"/>
      <c r="DKW67" s="107"/>
      <c r="DLA67" s="107"/>
      <c r="DLE67" s="107"/>
      <c r="DLI67" s="107"/>
      <c r="DLM67" s="107"/>
      <c r="DLQ67" s="107"/>
      <c r="DLU67" s="107"/>
      <c r="DLY67" s="107"/>
      <c r="DMC67" s="107"/>
      <c r="DMG67" s="107"/>
      <c r="DMK67" s="107"/>
      <c r="DMO67" s="107"/>
      <c r="DMS67" s="107"/>
      <c r="DMW67" s="107"/>
      <c r="DNA67" s="107"/>
      <c r="DNE67" s="107"/>
      <c r="DNI67" s="107"/>
      <c r="DNM67" s="107"/>
      <c r="DNQ67" s="107"/>
      <c r="DNU67" s="107"/>
      <c r="DNY67" s="107"/>
      <c r="DOC67" s="107"/>
      <c r="DOG67" s="107"/>
      <c r="DOK67" s="107"/>
      <c r="DOO67" s="107"/>
      <c r="DOS67" s="107"/>
      <c r="DOW67" s="107"/>
      <c r="DPA67" s="107"/>
      <c r="DPE67" s="107"/>
      <c r="DPI67" s="107"/>
      <c r="DPM67" s="107"/>
      <c r="DPQ67" s="107"/>
      <c r="DPU67" s="107"/>
      <c r="DPY67" s="107"/>
      <c r="DQC67" s="107"/>
      <c r="DQG67" s="107"/>
      <c r="DQK67" s="107"/>
      <c r="DQO67" s="107"/>
      <c r="DQS67" s="107"/>
      <c r="DQW67" s="107"/>
      <c r="DRA67" s="107"/>
      <c r="DRE67" s="107"/>
      <c r="DRI67" s="107"/>
      <c r="DRM67" s="107"/>
      <c r="DRQ67" s="107"/>
      <c r="DRU67" s="107"/>
      <c r="DRY67" s="107"/>
      <c r="DSC67" s="107"/>
      <c r="DSG67" s="107"/>
      <c r="DSK67" s="107"/>
      <c r="DSO67" s="107"/>
      <c r="DSS67" s="107"/>
      <c r="DSW67" s="107"/>
      <c r="DTA67" s="107"/>
      <c r="DTE67" s="107"/>
      <c r="DTI67" s="107"/>
      <c r="DTM67" s="107"/>
      <c r="DTQ67" s="107"/>
      <c r="DTU67" s="107"/>
      <c r="DTY67" s="107"/>
      <c r="DUC67" s="107"/>
      <c r="DUG67" s="107"/>
      <c r="DUK67" s="107"/>
      <c r="DUO67" s="107"/>
      <c r="DUS67" s="107"/>
      <c r="DUW67" s="107"/>
      <c r="DVA67" s="107"/>
      <c r="DVE67" s="107"/>
      <c r="DVI67" s="107"/>
      <c r="DVM67" s="107"/>
      <c r="DVQ67" s="107"/>
      <c r="DVU67" s="107"/>
      <c r="DVY67" s="107"/>
      <c r="DWC67" s="107"/>
      <c r="DWG67" s="107"/>
      <c r="DWK67" s="107"/>
      <c r="DWO67" s="107"/>
      <c r="DWS67" s="107"/>
      <c r="DWW67" s="107"/>
      <c r="DXA67" s="107"/>
      <c r="DXE67" s="107"/>
      <c r="DXI67" s="107"/>
      <c r="DXM67" s="107"/>
      <c r="DXQ67" s="107"/>
      <c r="DXU67" s="107"/>
      <c r="DXY67" s="107"/>
      <c r="DYC67" s="107"/>
      <c r="DYG67" s="107"/>
      <c r="DYK67" s="107"/>
      <c r="DYO67" s="107"/>
      <c r="DYS67" s="107"/>
      <c r="DYW67" s="107"/>
      <c r="DZA67" s="107"/>
      <c r="DZE67" s="107"/>
      <c r="DZI67" s="107"/>
      <c r="DZM67" s="107"/>
      <c r="DZQ67" s="107"/>
      <c r="DZU67" s="107"/>
      <c r="DZY67" s="107"/>
      <c r="EAC67" s="107"/>
      <c r="EAG67" s="107"/>
      <c r="EAK67" s="107"/>
      <c r="EAO67" s="107"/>
      <c r="EAS67" s="107"/>
      <c r="EAW67" s="107"/>
      <c r="EBA67" s="107"/>
      <c r="EBE67" s="107"/>
      <c r="EBI67" s="107"/>
      <c r="EBM67" s="107"/>
      <c r="EBQ67" s="107"/>
      <c r="EBU67" s="107"/>
      <c r="EBY67" s="107"/>
      <c r="ECC67" s="107"/>
      <c r="ECG67" s="107"/>
      <c r="ECK67" s="107"/>
      <c r="ECO67" s="107"/>
      <c r="ECS67" s="107"/>
      <c r="ECW67" s="107"/>
      <c r="EDA67" s="107"/>
      <c r="EDE67" s="107"/>
      <c r="EDI67" s="107"/>
      <c r="EDM67" s="107"/>
      <c r="EDQ67" s="107"/>
      <c r="EDU67" s="107"/>
      <c r="EDY67" s="107"/>
      <c r="EEC67" s="107"/>
      <c r="EEG67" s="107"/>
      <c r="EEK67" s="107"/>
      <c r="EEO67" s="107"/>
      <c r="EES67" s="107"/>
      <c r="EEW67" s="107"/>
      <c r="EFA67" s="107"/>
      <c r="EFE67" s="107"/>
      <c r="EFI67" s="107"/>
      <c r="EFM67" s="107"/>
      <c r="EFQ67" s="107"/>
      <c r="EFU67" s="107"/>
      <c r="EFY67" s="107"/>
      <c r="EGC67" s="107"/>
      <c r="EGG67" s="107"/>
      <c r="EGK67" s="107"/>
      <c r="EGO67" s="107"/>
      <c r="EGS67" s="107"/>
      <c r="EGW67" s="107"/>
      <c r="EHA67" s="107"/>
      <c r="EHE67" s="107"/>
      <c r="EHI67" s="107"/>
      <c r="EHM67" s="107"/>
      <c r="EHQ67" s="107"/>
      <c r="EHU67" s="107"/>
      <c r="EHY67" s="107"/>
      <c r="EIC67" s="107"/>
      <c r="EIG67" s="107"/>
      <c r="EIK67" s="107"/>
      <c r="EIO67" s="107"/>
      <c r="EIS67" s="107"/>
      <c r="EIW67" s="107"/>
      <c r="EJA67" s="107"/>
      <c r="EJE67" s="107"/>
      <c r="EJI67" s="107"/>
      <c r="EJM67" s="107"/>
      <c r="EJQ67" s="107"/>
      <c r="EJU67" s="107"/>
      <c r="EJY67" s="107"/>
      <c r="EKC67" s="107"/>
      <c r="EKG67" s="107"/>
      <c r="EKK67" s="107"/>
      <c r="EKO67" s="107"/>
      <c r="EKS67" s="107"/>
      <c r="EKW67" s="107"/>
      <c r="ELA67" s="107"/>
      <c r="ELE67" s="107"/>
      <c r="ELI67" s="107"/>
      <c r="ELM67" s="107"/>
      <c r="ELQ67" s="107"/>
      <c r="ELU67" s="107"/>
      <c r="ELY67" s="107"/>
      <c r="EMC67" s="107"/>
      <c r="EMG67" s="107"/>
      <c r="EMK67" s="107"/>
      <c r="EMO67" s="107"/>
      <c r="EMS67" s="107"/>
      <c r="EMW67" s="107"/>
      <c r="ENA67" s="107"/>
      <c r="ENE67" s="107"/>
      <c r="ENI67" s="107"/>
      <c r="ENM67" s="107"/>
      <c r="ENQ67" s="107"/>
      <c r="ENU67" s="107"/>
      <c r="ENY67" s="107"/>
      <c r="EOC67" s="107"/>
      <c r="EOG67" s="107"/>
      <c r="EOK67" s="107"/>
      <c r="EOO67" s="107"/>
      <c r="EOS67" s="107"/>
      <c r="EOW67" s="107"/>
      <c r="EPA67" s="107"/>
      <c r="EPE67" s="107"/>
      <c r="EPI67" s="107"/>
      <c r="EPM67" s="107"/>
      <c r="EPQ67" s="107"/>
      <c r="EPU67" s="107"/>
      <c r="EPY67" s="107"/>
      <c r="EQC67" s="107"/>
      <c r="EQG67" s="107"/>
      <c r="EQK67" s="107"/>
      <c r="EQO67" s="107"/>
      <c r="EQS67" s="107"/>
      <c r="EQW67" s="107"/>
      <c r="ERA67" s="107"/>
      <c r="ERE67" s="107"/>
      <c r="ERI67" s="107"/>
      <c r="ERM67" s="107"/>
      <c r="ERQ67" s="107"/>
      <c r="ERU67" s="107"/>
      <c r="ERY67" s="107"/>
      <c r="ESC67" s="107"/>
      <c r="ESG67" s="107"/>
      <c r="ESK67" s="107"/>
      <c r="ESO67" s="107"/>
      <c r="ESS67" s="107"/>
      <c r="ESW67" s="107"/>
      <c r="ETA67" s="107"/>
      <c r="ETE67" s="107"/>
      <c r="ETI67" s="107"/>
      <c r="ETM67" s="107"/>
      <c r="ETQ67" s="107"/>
      <c r="ETU67" s="107"/>
      <c r="ETY67" s="107"/>
      <c r="EUC67" s="107"/>
      <c r="EUG67" s="107"/>
      <c r="EUK67" s="107"/>
      <c r="EUO67" s="107"/>
      <c r="EUS67" s="107"/>
      <c r="EUW67" s="107"/>
      <c r="EVA67" s="107"/>
      <c r="EVE67" s="107"/>
      <c r="EVI67" s="107"/>
      <c r="EVM67" s="107"/>
      <c r="EVQ67" s="107"/>
      <c r="EVU67" s="107"/>
      <c r="EVY67" s="107"/>
      <c r="EWC67" s="107"/>
      <c r="EWG67" s="107"/>
      <c r="EWK67" s="107"/>
      <c r="EWO67" s="107"/>
      <c r="EWS67" s="107"/>
      <c r="EWW67" s="107"/>
      <c r="EXA67" s="107"/>
      <c r="EXE67" s="107"/>
      <c r="EXI67" s="107"/>
      <c r="EXM67" s="107"/>
      <c r="EXQ67" s="107"/>
      <c r="EXU67" s="107"/>
      <c r="EXY67" s="107"/>
      <c r="EYC67" s="107"/>
      <c r="EYG67" s="107"/>
      <c r="EYK67" s="107"/>
      <c r="EYO67" s="107"/>
      <c r="EYS67" s="107"/>
      <c r="EYW67" s="107"/>
      <c r="EZA67" s="107"/>
      <c r="EZE67" s="107"/>
      <c r="EZI67" s="107"/>
      <c r="EZM67" s="107"/>
      <c r="EZQ67" s="107"/>
      <c r="EZU67" s="107"/>
      <c r="EZY67" s="107"/>
      <c r="FAC67" s="107"/>
      <c r="FAG67" s="107"/>
      <c r="FAK67" s="107"/>
      <c r="FAO67" s="107"/>
      <c r="FAS67" s="107"/>
      <c r="FAW67" s="107"/>
      <c r="FBA67" s="107"/>
      <c r="FBE67" s="107"/>
      <c r="FBI67" s="107"/>
      <c r="FBM67" s="107"/>
      <c r="FBQ67" s="107"/>
      <c r="FBU67" s="107"/>
      <c r="FBY67" s="107"/>
      <c r="FCC67" s="107"/>
      <c r="FCG67" s="107"/>
      <c r="FCK67" s="107"/>
      <c r="FCO67" s="107"/>
      <c r="FCS67" s="107"/>
      <c r="FCW67" s="107"/>
      <c r="FDA67" s="107"/>
      <c r="FDE67" s="107"/>
      <c r="FDI67" s="107"/>
      <c r="FDM67" s="107"/>
      <c r="FDQ67" s="107"/>
      <c r="FDU67" s="107"/>
      <c r="FDY67" s="107"/>
      <c r="FEC67" s="107"/>
      <c r="FEG67" s="107"/>
      <c r="FEK67" s="107"/>
      <c r="FEO67" s="107"/>
      <c r="FES67" s="107"/>
      <c r="FEW67" s="107"/>
      <c r="FFA67" s="107"/>
      <c r="FFE67" s="107"/>
      <c r="FFI67" s="107"/>
      <c r="FFM67" s="107"/>
      <c r="FFQ67" s="107"/>
      <c r="FFU67" s="107"/>
      <c r="FFY67" s="107"/>
      <c r="FGC67" s="107"/>
      <c r="FGG67" s="107"/>
      <c r="FGK67" s="107"/>
      <c r="FGO67" s="107"/>
      <c r="FGS67" s="107"/>
      <c r="FGW67" s="107"/>
      <c r="FHA67" s="107"/>
      <c r="FHE67" s="107"/>
      <c r="FHI67" s="107"/>
      <c r="FHM67" s="107"/>
      <c r="FHQ67" s="107"/>
      <c r="FHU67" s="107"/>
      <c r="FHY67" s="107"/>
      <c r="FIC67" s="107"/>
      <c r="FIG67" s="107"/>
      <c r="FIK67" s="107"/>
      <c r="FIO67" s="107"/>
      <c r="FIS67" s="107"/>
      <c r="FIW67" s="107"/>
      <c r="FJA67" s="107"/>
      <c r="FJE67" s="107"/>
      <c r="FJI67" s="107"/>
      <c r="FJM67" s="107"/>
      <c r="FJQ67" s="107"/>
      <c r="FJU67" s="107"/>
      <c r="FJY67" s="107"/>
      <c r="FKC67" s="107"/>
      <c r="FKG67" s="107"/>
      <c r="FKK67" s="107"/>
      <c r="FKO67" s="107"/>
      <c r="FKS67" s="107"/>
      <c r="FKW67" s="107"/>
      <c r="FLA67" s="107"/>
      <c r="FLE67" s="107"/>
      <c r="FLI67" s="107"/>
      <c r="FLM67" s="107"/>
      <c r="FLQ67" s="107"/>
      <c r="FLU67" s="107"/>
      <c r="FLY67" s="107"/>
      <c r="FMC67" s="107"/>
      <c r="FMG67" s="107"/>
      <c r="FMK67" s="107"/>
      <c r="FMO67" s="107"/>
      <c r="FMS67" s="107"/>
      <c r="FMW67" s="107"/>
      <c r="FNA67" s="107"/>
      <c r="FNE67" s="107"/>
      <c r="FNI67" s="107"/>
      <c r="FNM67" s="107"/>
      <c r="FNQ67" s="107"/>
      <c r="FNU67" s="107"/>
      <c r="FNY67" s="107"/>
      <c r="FOC67" s="107"/>
      <c r="FOG67" s="107"/>
      <c r="FOK67" s="107"/>
      <c r="FOO67" s="107"/>
      <c r="FOS67" s="107"/>
      <c r="FOW67" s="107"/>
      <c r="FPA67" s="107"/>
      <c r="FPE67" s="107"/>
      <c r="FPI67" s="107"/>
      <c r="FPM67" s="107"/>
      <c r="FPQ67" s="107"/>
      <c r="FPU67" s="107"/>
      <c r="FPY67" s="107"/>
      <c r="FQC67" s="107"/>
      <c r="FQG67" s="107"/>
      <c r="FQK67" s="107"/>
      <c r="FQO67" s="107"/>
      <c r="FQS67" s="107"/>
      <c r="FQW67" s="107"/>
      <c r="FRA67" s="107"/>
      <c r="FRE67" s="107"/>
      <c r="FRI67" s="107"/>
      <c r="FRM67" s="107"/>
      <c r="FRQ67" s="107"/>
      <c r="FRU67" s="107"/>
      <c r="FRY67" s="107"/>
      <c r="FSC67" s="107"/>
      <c r="FSG67" s="107"/>
      <c r="FSK67" s="107"/>
      <c r="FSO67" s="107"/>
      <c r="FSS67" s="107"/>
      <c r="FSW67" s="107"/>
      <c r="FTA67" s="107"/>
      <c r="FTE67" s="107"/>
      <c r="FTI67" s="107"/>
      <c r="FTM67" s="107"/>
      <c r="FTQ67" s="107"/>
      <c r="FTU67" s="107"/>
      <c r="FTY67" s="107"/>
      <c r="FUC67" s="107"/>
      <c r="FUG67" s="107"/>
      <c r="FUK67" s="107"/>
      <c r="FUO67" s="107"/>
      <c r="FUS67" s="107"/>
      <c r="FUW67" s="107"/>
      <c r="FVA67" s="107"/>
      <c r="FVE67" s="107"/>
      <c r="FVI67" s="107"/>
      <c r="FVM67" s="107"/>
      <c r="FVQ67" s="107"/>
      <c r="FVU67" s="107"/>
      <c r="FVY67" s="107"/>
      <c r="FWC67" s="107"/>
      <c r="FWG67" s="107"/>
      <c r="FWK67" s="107"/>
      <c r="FWO67" s="107"/>
      <c r="FWS67" s="107"/>
      <c r="FWW67" s="107"/>
      <c r="FXA67" s="107"/>
      <c r="FXE67" s="107"/>
      <c r="FXI67" s="107"/>
      <c r="FXM67" s="107"/>
      <c r="FXQ67" s="107"/>
      <c r="FXU67" s="107"/>
      <c r="FXY67" s="107"/>
      <c r="FYC67" s="107"/>
      <c r="FYG67" s="107"/>
      <c r="FYK67" s="107"/>
      <c r="FYO67" s="107"/>
      <c r="FYS67" s="107"/>
      <c r="FYW67" s="107"/>
      <c r="FZA67" s="107"/>
      <c r="FZE67" s="107"/>
      <c r="FZI67" s="107"/>
      <c r="FZM67" s="107"/>
      <c r="FZQ67" s="107"/>
      <c r="FZU67" s="107"/>
      <c r="FZY67" s="107"/>
      <c r="GAC67" s="107"/>
      <c r="GAG67" s="107"/>
      <c r="GAK67" s="107"/>
      <c r="GAO67" s="107"/>
      <c r="GAS67" s="107"/>
      <c r="GAW67" s="107"/>
      <c r="GBA67" s="107"/>
      <c r="GBE67" s="107"/>
      <c r="GBI67" s="107"/>
      <c r="GBM67" s="107"/>
      <c r="GBQ67" s="107"/>
      <c r="GBU67" s="107"/>
      <c r="GBY67" s="107"/>
      <c r="GCC67" s="107"/>
      <c r="GCG67" s="107"/>
      <c r="GCK67" s="107"/>
      <c r="GCO67" s="107"/>
      <c r="GCS67" s="107"/>
      <c r="GCW67" s="107"/>
      <c r="GDA67" s="107"/>
      <c r="GDE67" s="107"/>
      <c r="GDI67" s="107"/>
      <c r="GDM67" s="107"/>
      <c r="GDQ67" s="107"/>
      <c r="GDU67" s="107"/>
      <c r="GDY67" s="107"/>
      <c r="GEC67" s="107"/>
      <c r="GEG67" s="107"/>
      <c r="GEK67" s="107"/>
      <c r="GEO67" s="107"/>
      <c r="GES67" s="107"/>
      <c r="GEW67" s="107"/>
      <c r="GFA67" s="107"/>
      <c r="GFE67" s="107"/>
      <c r="GFI67" s="107"/>
      <c r="GFM67" s="107"/>
      <c r="GFQ67" s="107"/>
      <c r="GFU67" s="107"/>
      <c r="GFY67" s="107"/>
      <c r="GGC67" s="107"/>
      <c r="GGG67" s="107"/>
      <c r="GGK67" s="107"/>
      <c r="GGO67" s="107"/>
      <c r="GGS67" s="107"/>
      <c r="GGW67" s="107"/>
      <c r="GHA67" s="107"/>
      <c r="GHE67" s="107"/>
      <c r="GHI67" s="107"/>
      <c r="GHM67" s="107"/>
      <c r="GHQ67" s="107"/>
      <c r="GHU67" s="107"/>
      <c r="GHY67" s="107"/>
      <c r="GIC67" s="107"/>
      <c r="GIG67" s="107"/>
      <c r="GIK67" s="107"/>
      <c r="GIO67" s="107"/>
      <c r="GIS67" s="107"/>
      <c r="GIW67" s="107"/>
      <c r="GJA67" s="107"/>
      <c r="GJE67" s="107"/>
      <c r="GJI67" s="107"/>
      <c r="GJM67" s="107"/>
      <c r="GJQ67" s="107"/>
      <c r="GJU67" s="107"/>
      <c r="GJY67" s="107"/>
      <c r="GKC67" s="107"/>
      <c r="GKG67" s="107"/>
      <c r="GKK67" s="107"/>
      <c r="GKO67" s="107"/>
      <c r="GKS67" s="107"/>
      <c r="GKW67" s="107"/>
      <c r="GLA67" s="107"/>
      <c r="GLE67" s="107"/>
      <c r="GLI67" s="107"/>
      <c r="GLM67" s="107"/>
      <c r="GLQ67" s="107"/>
      <c r="GLU67" s="107"/>
      <c r="GLY67" s="107"/>
      <c r="GMC67" s="107"/>
      <c r="GMG67" s="107"/>
      <c r="GMK67" s="107"/>
      <c r="GMO67" s="107"/>
      <c r="GMS67" s="107"/>
      <c r="GMW67" s="107"/>
      <c r="GNA67" s="107"/>
      <c r="GNE67" s="107"/>
      <c r="GNI67" s="107"/>
      <c r="GNM67" s="107"/>
      <c r="GNQ67" s="107"/>
      <c r="GNU67" s="107"/>
      <c r="GNY67" s="107"/>
      <c r="GOC67" s="107"/>
      <c r="GOG67" s="107"/>
      <c r="GOK67" s="107"/>
      <c r="GOO67" s="107"/>
      <c r="GOS67" s="107"/>
      <c r="GOW67" s="107"/>
      <c r="GPA67" s="107"/>
      <c r="GPE67" s="107"/>
      <c r="GPI67" s="107"/>
      <c r="GPM67" s="107"/>
      <c r="GPQ67" s="107"/>
      <c r="GPU67" s="107"/>
      <c r="GPY67" s="107"/>
      <c r="GQC67" s="107"/>
      <c r="GQG67" s="107"/>
      <c r="GQK67" s="107"/>
      <c r="GQO67" s="107"/>
      <c r="GQS67" s="107"/>
      <c r="GQW67" s="107"/>
      <c r="GRA67" s="107"/>
      <c r="GRE67" s="107"/>
      <c r="GRI67" s="107"/>
      <c r="GRM67" s="107"/>
      <c r="GRQ67" s="107"/>
      <c r="GRU67" s="107"/>
      <c r="GRY67" s="107"/>
      <c r="GSC67" s="107"/>
      <c r="GSG67" s="107"/>
      <c r="GSK67" s="107"/>
      <c r="GSO67" s="107"/>
      <c r="GSS67" s="107"/>
      <c r="GSW67" s="107"/>
      <c r="GTA67" s="107"/>
      <c r="GTE67" s="107"/>
      <c r="GTI67" s="107"/>
      <c r="GTM67" s="107"/>
      <c r="GTQ67" s="107"/>
      <c r="GTU67" s="107"/>
      <c r="GTY67" s="107"/>
      <c r="GUC67" s="107"/>
      <c r="GUG67" s="107"/>
      <c r="GUK67" s="107"/>
      <c r="GUO67" s="107"/>
      <c r="GUS67" s="107"/>
      <c r="GUW67" s="107"/>
      <c r="GVA67" s="107"/>
      <c r="GVE67" s="107"/>
      <c r="GVI67" s="107"/>
      <c r="GVM67" s="107"/>
      <c r="GVQ67" s="107"/>
      <c r="GVU67" s="107"/>
      <c r="GVY67" s="107"/>
      <c r="GWC67" s="107"/>
      <c r="GWG67" s="107"/>
      <c r="GWK67" s="107"/>
      <c r="GWO67" s="107"/>
      <c r="GWS67" s="107"/>
      <c r="GWW67" s="107"/>
      <c r="GXA67" s="107"/>
      <c r="GXE67" s="107"/>
      <c r="GXI67" s="107"/>
      <c r="GXM67" s="107"/>
      <c r="GXQ67" s="107"/>
      <c r="GXU67" s="107"/>
      <c r="GXY67" s="107"/>
      <c r="GYC67" s="107"/>
      <c r="GYG67" s="107"/>
      <c r="GYK67" s="107"/>
      <c r="GYO67" s="107"/>
      <c r="GYS67" s="107"/>
      <c r="GYW67" s="107"/>
      <c r="GZA67" s="107"/>
      <c r="GZE67" s="107"/>
      <c r="GZI67" s="107"/>
      <c r="GZM67" s="107"/>
      <c r="GZQ67" s="107"/>
      <c r="GZU67" s="107"/>
      <c r="GZY67" s="107"/>
      <c r="HAC67" s="107"/>
      <c r="HAG67" s="107"/>
      <c r="HAK67" s="107"/>
      <c r="HAO67" s="107"/>
      <c r="HAS67" s="107"/>
      <c r="HAW67" s="107"/>
      <c r="HBA67" s="107"/>
      <c r="HBE67" s="107"/>
      <c r="HBI67" s="107"/>
      <c r="HBM67" s="107"/>
      <c r="HBQ67" s="107"/>
      <c r="HBU67" s="107"/>
      <c r="HBY67" s="107"/>
      <c r="HCC67" s="107"/>
      <c r="HCG67" s="107"/>
      <c r="HCK67" s="107"/>
      <c r="HCO67" s="107"/>
      <c r="HCS67" s="107"/>
      <c r="HCW67" s="107"/>
      <c r="HDA67" s="107"/>
      <c r="HDE67" s="107"/>
      <c r="HDI67" s="107"/>
      <c r="HDM67" s="107"/>
      <c r="HDQ67" s="107"/>
      <c r="HDU67" s="107"/>
      <c r="HDY67" s="107"/>
      <c r="HEC67" s="107"/>
      <c r="HEG67" s="107"/>
      <c r="HEK67" s="107"/>
      <c r="HEO67" s="107"/>
      <c r="HES67" s="107"/>
      <c r="HEW67" s="107"/>
      <c r="HFA67" s="107"/>
      <c r="HFE67" s="107"/>
      <c r="HFI67" s="107"/>
      <c r="HFM67" s="107"/>
      <c r="HFQ67" s="107"/>
      <c r="HFU67" s="107"/>
      <c r="HFY67" s="107"/>
      <c r="HGC67" s="107"/>
      <c r="HGG67" s="107"/>
      <c r="HGK67" s="107"/>
      <c r="HGO67" s="107"/>
      <c r="HGS67" s="107"/>
      <c r="HGW67" s="107"/>
      <c r="HHA67" s="107"/>
      <c r="HHE67" s="107"/>
      <c r="HHI67" s="107"/>
      <c r="HHM67" s="107"/>
      <c r="HHQ67" s="107"/>
      <c r="HHU67" s="107"/>
      <c r="HHY67" s="107"/>
      <c r="HIC67" s="107"/>
      <c r="HIG67" s="107"/>
      <c r="HIK67" s="107"/>
      <c r="HIO67" s="107"/>
      <c r="HIS67" s="107"/>
      <c r="HIW67" s="107"/>
      <c r="HJA67" s="107"/>
      <c r="HJE67" s="107"/>
      <c r="HJI67" s="107"/>
      <c r="HJM67" s="107"/>
      <c r="HJQ67" s="107"/>
      <c r="HJU67" s="107"/>
      <c r="HJY67" s="107"/>
      <c r="HKC67" s="107"/>
      <c r="HKG67" s="107"/>
      <c r="HKK67" s="107"/>
      <c r="HKO67" s="107"/>
      <c r="HKS67" s="107"/>
      <c r="HKW67" s="107"/>
      <c r="HLA67" s="107"/>
      <c r="HLE67" s="107"/>
      <c r="HLI67" s="107"/>
      <c r="HLM67" s="107"/>
      <c r="HLQ67" s="107"/>
      <c r="HLU67" s="107"/>
      <c r="HLY67" s="107"/>
      <c r="HMC67" s="107"/>
      <c r="HMG67" s="107"/>
      <c r="HMK67" s="107"/>
      <c r="HMO67" s="107"/>
      <c r="HMS67" s="107"/>
      <c r="HMW67" s="107"/>
      <c r="HNA67" s="107"/>
      <c r="HNE67" s="107"/>
      <c r="HNI67" s="107"/>
      <c r="HNM67" s="107"/>
      <c r="HNQ67" s="107"/>
      <c r="HNU67" s="107"/>
      <c r="HNY67" s="107"/>
      <c r="HOC67" s="107"/>
      <c r="HOG67" s="107"/>
      <c r="HOK67" s="107"/>
      <c r="HOO67" s="107"/>
      <c r="HOS67" s="107"/>
      <c r="HOW67" s="107"/>
      <c r="HPA67" s="107"/>
      <c r="HPE67" s="107"/>
      <c r="HPI67" s="107"/>
      <c r="HPM67" s="107"/>
      <c r="HPQ67" s="107"/>
      <c r="HPU67" s="107"/>
      <c r="HPY67" s="107"/>
      <c r="HQC67" s="107"/>
      <c r="HQG67" s="107"/>
      <c r="HQK67" s="107"/>
      <c r="HQO67" s="107"/>
      <c r="HQS67" s="107"/>
      <c r="HQW67" s="107"/>
      <c r="HRA67" s="107"/>
      <c r="HRE67" s="107"/>
      <c r="HRI67" s="107"/>
      <c r="HRM67" s="107"/>
      <c r="HRQ67" s="107"/>
      <c r="HRU67" s="107"/>
      <c r="HRY67" s="107"/>
      <c r="HSC67" s="107"/>
      <c r="HSG67" s="107"/>
      <c r="HSK67" s="107"/>
      <c r="HSO67" s="107"/>
      <c r="HSS67" s="107"/>
      <c r="HSW67" s="107"/>
      <c r="HTA67" s="107"/>
      <c r="HTE67" s="107"/>
      <c r="HTI67" s="107"/>
      <c r="HTM67" s="107"/>
      <c r="HTQ67" s="107"/>
      <c r="HTU67" s="107"/>
      <c r="HTY67" s="107"/>
      <c r="HUC67" s="107"/>
      <c r="HUG67" s="107"/>
      <c r="HUK67" s="107"/>
      <c r="HUO67" s="107"/>
      <c r="HUS67" s="107"/>
      <c r="HUW67" s="107"/>
      <c r="HVA67" s="107"/>
      <c r="HVE67" s="107"/>
      <c r="HVI67" s="107"/>
      <c r="HVM67" s="107"/>
      <c r="HVQ67" s="107"/>
      <c r="HVU67" s="107"/>
      <c r="HVY67" s="107"/>
      <c r="HWC67" s="107"/>
      <c r="HWG67" s="107"/>
      <c r="HWK67" s="107"/>
      <c r="HWO67" s="107"/>
      <c r="HWS67" s="107"/>
      <c r="HWW67" s="107"/>
      <c r="HXA67" s="107"/>
      <c r="HXE67" s="107"/>
      <c r="HXI67" s="107"/>
      <c r="HXM67" s="107"/>
      <c r="HXQ67" s="107"/>
      <c r="HXU67" s="107"/>
      <c r="HXY67" s="107"/>
      <c r="HYC67" s="107"/>
      <c r="HYG67" s="107"/>
      <c r="HYK67" s="107"/>
      <c r="HYO67" s="107"/>
      <c r="HYS67" s="107"/>
      <c r="HYW67" s="107"/>
      <c r="HZA67" s="107"/>
      <c r="HZE67" s="107"/>
      <c r="HZI67" s="107"/>
      <c r="HZM67" s="107"/>
      <c r="HZQ67" s="107"/>
      <c r="HZU67" s="107"/>
      <c r="HZY67" s="107"/>
      <c r="IAC67" s="107"/>
      <c r="IAG67" s="107"/>
      <c r="IAK67" s="107"/>
      <c r="IAO67" s="107"/>
      <c r="IAS67" s="107"/>
      <c r="IAW67" s="107"/>
      <c r="IBA67" s="107"/>
      <c r="IBE67" s="107"/>
      <c r="IBI67" s="107"/>
      <c r="IBM67" s="107"/>
      <c r="IBQ67" s="107"/>
      <c r="IBU67" s="107"/>
      <c r="IBY67" s="107"/>
      <c r="ICC67" s="107"/>
      <c r="ICG67" s="107"/>
      <c r="ICK67" s="107"/>
      <c r="ICO67" s="107"/>
      <c r="ICS67" s="107"/>
      <c r="ICW67" s="107"/>
      <c r="IDA67" s="107"/>
      <c r="IDE67" s="107"/>
      <c r="IDI67" s="107"/>
      <c r="IDM67" s="107"/>
      <c r="IDQ67" s="107"/>
      <c r="IDU67" s="107"/>
      <c r="IDY67" s="107"/>
      <c r="IEC67" s="107"/>
      <c r="IEG67" s="107"/>
      <c r="IEK67" s="107"/>
      <c r="IEO67" s="107"/>
      <c r="IES67" s="107"/>
      <c r="IEW67" s="107"/>
      <c r="IFA67" s="107"/>
      <c r="IFE67" s="107"/>
      <c r="IFI67" s="107"/>
      <c r="IFM67" s="107"/>
      <c r="IFQ67" s="107"/>
      <c r="IFU67" s="107"/>
      <c r="IFY67" s="107"/>
      <c r="IGC67" s="107"/>
      <c r="IGG67" s="107"/>
      <c r="IGK67" s="107"/>
      <c r="IGO67" s="107"/>
      <c r="IGS67" s="107"/>
      <c r="IGW67" s="107"/>
      <c r="IHA67" s="107"/>
      <c r="IHE67" s="107"/>
      <c r="IHI67" s="107"/>
      <c r="IHM67" s="107"/>
      <c r="IHQ67" s="107"/>
      <c r="IHU67" s="107"/>
      <c r="IHY67" s="107"/>
      <c r="IIC67" s="107"/>
      <c r="IIG67" s="107"/>
      <c r="IIK67" s="107"/>
      <c r="IIO67" s="107"/>
      <c r="IIS67" s="107"/>
      <c r="IIW67" s="107"/>
      <c r="IJA67" s="107"/>
      <c r="IJE67" s="107"/>
      <c r="IJI67" s="107"/>
      <c r="IJM67" s="107"/>
      <c r="IJQ67" s="107"/>
      <c r="IJU67" s="107"/>
      <c r="IJY67" s="107"/>
      <c r="IKC67" s="107"/>
      <c r="IKG67" s="107"/>
      <c r="IKK67" s="107"/>
      <c r="IKO67" s="107"/>
      <c r="IKS67" s="107"/>
      <c r="IKW67" s="107"/>
      <c r="ILA67" s="107"/>
      <c r="ILE67" s="107"/>
      <c r="ILI67" s="107"/>
      <c r="ILM67" s="107"/>
      <c r="ILQ67" s="107"/>
      <c r="ILU67" s="107"/>
      <c r="ILY67" s="107"/>
      <c r="IMC67" s="107"/>
      <c r="IMG67" s="107"/>
      <c r="IMK67" s="107"/>
      <c r="IMO67" s="107"/>
      <c r="IMS67" s="107"/>
      <c r="IMW67" s="107"/>
      <c r="INA67" s="107"/>
      <c r="INE67" s="107"/>
      <c r="INI67" s="107"/>
      <c r="INM67" s="107"/>
      <c r="INQ67" s="107"/>
      <c r="INU67" s="107"/>
      <c r="INY67" s="107"/>
      <c r="IOC67" s="107"/>
      <c r="IOG67" s="107"/>
      <c r="IOK67" s="107"/>
      <c r="IOO67" s="107"/>
      <c r="IOS67" s="107"/>
      <c r="IOW67" s="107"/>
      <c r="IPA67" s="107"/>
      <c r="IPE67" s="107"/>
      <c r="IPI67" s="107"/>
      <c r="IPM67" s="107"/>
      <c r="IPQ67" s="107"/>
      <c r="IPU67" s="107"/>
      <c r="IPY67" s="107"/>
      <c r="IQC67" s="107"/>
      <c r="IQG67" s="107"/>
      <c r="IQK67" s="107"/>
      <c r="IQO67" s="107"/>
      <c r="IQS67" s="107"/>
      <c r="IQW67" s="107"/>
      <c r="IRA67" s="107"/>
      <c r="IRE67" s="107"/>
      <c r="IRI67" s="107"/>
      <c r="IRM67" s="107"/>
      <c r="IRQ67" s="107"/>
      <c r="IRU67" s="107"/>
      <c r="IRY67" s="107"/>
      <c r="ISC67" s="107"/>
      <c r="ISG67" s="107"/>
      <c r="ISK67" s="107"/>
      <c r="ISO67" s="107"/>
      <c r="ISS67" s="107"/>
      <c r="ISW67" s="107"/>
      <c r="ITA67" s="107"/>
      <c r="ITE67" s="107"/>
      <c r="ITI67" s="107"/>
      <c r="ITM67" s="107"/>
      <c r="ITQ67" s="107"/>
      <c r="ITU67" s="107"/>
      <c r="ITY67" s="107"/>
      <c r="IUC67" s="107"/>
      <c r="IUG67" s="107"/>
      <c r="IUK67" s="107"/>
      <c r="IUO67" s="107"/>
      <c r="IUS67" s="107"/>
      <c r="IUW67" s="107"/>
      <c r="IVA67" s="107"/>
      <c r="IVE67" s="107"/>
      <c r="IVI67" s="107"/>
      <c r="IVM67" s="107"/>
      <c r="IVQ67" s="107"/>
      <c r="IVU67" s="107"/>
      <c r="IVY67" s="107"/>
      <c r="IWC67" s="107"/>
      <c r="IWG67" s="107"/>
      <c r="IWK67" s="107"/>
      <c r="IWO67" s="107"/>
      <c r="IWS67" s="107"/>
      <c r="IWW67" s="107"/>
      <c r="IXA67" s="107"/>
      <c r="IXE67" s="107"/>
      <c r="IXI67" s="107"/>
      <c r="IXM67" s="107"/>
      <c r="IXQ67" s="107"/>
      <c r="IXU67" s="107"/>
      <c r="IXY67" s="107"/>
      <c r="IYC67" s="107"/>
      <c r="IYG67" s="107"/>
      <c r="IYK67" s="107"/>
      <c r="IYO67" s="107"/>
      <c r="IYS67" s="107"/>
      <c r="IYW67" s="107"/>
      <c r="IZA67" s="107"/>
      <c r="IZE67" s="107"/>
      <c r="IZI67" s="107"/>
      <c r="IZM67" s="107"/>
      <c r="IZQ67" s="107"/>
      <c r="IZU67" s="107"/>
      <c r="IZY67" s="107"/>
      <c r="JAC67" s="107"/>
      <c r="JAG67" s="107"/>
      <c r="JAK67" s="107"/>
      <c r="JAO67" s="107"/>
      <c r="JAS67" s="107"/>
      <c r="JAW67" s="107"/>
      <c r="JBA67" s="107"/>
      <c r="JBE67" s="107"/>
      <c r="JBI67" s="107"/>
      <c r="JBM67" s="107"/>
      <c r="JBQ67" s="107"/>
      <c r="JBU67" s="107"/>
      <c r="JBY67" s="107"/>
      <c r="JCC67" s="107"/>
      <c r="JCG67" s="107"/>
      <c r="JCK67" s="107"/>
      <c r="JCO67" s="107"/>
      <c r="JCS67" s="107"/>
      <c r="JCW67" s="107"/>
      <c r="JDA67" s="107"/>
      <c r="JDE67" s="107"/>
      <c r="JDI67" s="107"/>
      <c r="JDM67" s="107"/>
      <c r="JDQ67" s="107"/>
      <c r="JDU67" s="107"/>
      <c r="JDY67" s="107"/>
      <c r="JEC67" s="107"/>
      <c r="JEG67" s="107"/>
      <c r="JEK67" s="107"/>
      <c r="JEO67" s="107"/>
      <c r="JES67" s="107"/>
      <c r="JEW67" s="107"/>
      <c r="JFA67" s="107"/>
      <c r="JFE67" s="107"/>
      <c r="JFI67" s="107"/>
      <c r="JFM67" s="107"/>
      <c r="JFQ67" s="107"/>
      <c r="JFU67" s="107"/>
      <c r="JFY67" s="107"/>
      <c r="JGC67" s="107"/>
      <c r="JGG67" s="107"/>
      <c r="JGK67" s="107"/>
      <c r="JGO67" s="107"/>
      <c r="JGS67" s="107"/>
      <c r="JGW67" s="107"/>
      <c r="JHA67" s="107"/>
      <c r="JHE67" s="107"/>
      <c r="JHI67" s="107"/>
      <c r="JHM67" s="107"/>
      <c r="JHQ67" s="107"/>
      <c r="JHU67" s="107"/>
      <c r="JHY67" s="107"/>
      <c r="JIC67" s="107"/>
      <c r="JIG67" s="107"/>
      <c r="JIK67" s="107"/>
      <c r="JIO67" s="107"/>
      <c r="JIS67" s="107"/>
      <c r="JIW67" s="107"/>
      <c r="JJA67" s="107"/>
      <c r="JJE67" s="107"/>
      <c r="JJI67" s="107"/>
      <c r="JJM67" s="107"/>
      <c r="JJQ67" s="107"/>
      <c r="JJU67" s="107"/>
      <c r="JJY67" s="107"/>
      <c r="JKC67" s="107"/>
      <c r="JKG67" s="107"/>
      <c r="JKK67" s="107"/>
      <c r="JKO67" s="107"/>
      <c r="JKS67" s="107"/>
      <c r="JKW67" s="107"/>
      <c r="JLA67" s="107"/>
      <c r="JLE67" s="107"/>
      <c r="JLI67" s="107"/>
      <c r="JLM67" s="107"/>
      <c r="JLQ67" s="107"/>
      <c r="JLU67" s="107"/>
      <c r="JLY67" s="107"/>
      <c r="JMC67" s="107"/>
      <c r="JMG67" s="107"/>
      <c r="JMK67" s="107"/>
      <c r="JMO67" s="107"/>
      <c r="JMS67" s="107"/>
      <c r="JMW67" s="107"/>
      <c r="JNA67" s="107"/>
      <c r="JNE67" s="107"/>
      <c r="JNI67" s="107"/>
      <c r="JNM67" s="107"/>
      <c r="JNQ67" s="107"/>
      <c r="JNU67" s="107"/>
      <c r="JNY67" s="107"/>
      <c r="JOC67" s="107"/>
      <c r="JOG67" s="107"/>
      <c r="JOK67" s="107"/>
      <c r="JOO67" s="107"/>
      <c r="JOS67" s="107"/>
      <c r="JOW67" s="107"/>
      <c r="JPA67" s="107"/>
      <c r="JPE67" s="107"/>
      <c r="JPI67" s="107"/>
      <c r="JPM67" s="107"/>
      <c r="JPQ67" s="107"/>
      <c r="JPU67" s="107"/>
      <c r="JPY67" s="107"/>
      <c r="JQC67" s="107"/>
      <c r="JQG67" s="107"/>
      <c r="JQK67" s="107"/>
      <c r="JQO67" s="107"/>
      <c r="JQS67" s="107"/>
      <c r="JQW67" s="107"/>
      <c r="JRA67" s="107"/>
      <c r="JRE67" s="107"/>
      <c r="JRI67" s="107"/>
      <c r="JRM67" s="107"/>
      <c r="JRQ67" s="107"/>
      <c r="JRU67" s="107"/>
      <c r="JRY67" s="107"/>
      <c r="JSC67" s="107"/>
      <c r="JSG67" s="107"/>
      <c r="JSK67" s="107"/>
      <c r="JSO67" s="107"/>
      <c r="JSS67" s="107"/>
      <c r="JSW67" s="107"/>
      <c r="JTA67" s="107"/>
      <c r="JTE67" s="107"/>
      <c r="JTI67" s="107"/>
      <c r="JTM67" s="107"/>
      <c r="JTQ67" s="107"/>
      <c r="JTU67" s="107"/>
      <c r="JTY67" s="107"/>
      <c r="JUC67" s="107"/>
      <c r="JUG67" s="107"/>
      <c r="JUK67" s="107"/>
      <c r="JUO67" s="107"/>
      <c r="JUS67" s="107"/>
      <c r="JUW67" s="107"/>
      <c r="JVA67" s="107"/>
      <c r="JVE67" s="107"/>
      <c r="JVI67" s="107"/>
      <c r="JVM67" s="107"/>
      <c r="JVQ67" s="107"/>
      <c r="JVU67" s="107"/>
      <c r="JVY67" s="107"/>
      <c r="JWC67" s="107"/>
      <c r="JWG67" s="107"/>
      <c r="JWK67" s="107"/>
      <c r="JWO67" s="107"/>
      <c r="JWS67" s="107"/>
      <c r="JWW67" s="107"/>
      <c r="JXA67" s="107"/>
      <c r="JXE67" s="107"/>
      <c r="JXI67" s="107"/>
      <c r="JXM67" s="107"/>
      <c r="JXQ67" s="107"/>
      <c r="JXU67" s="107"/>
      <c r="JXY67" s="107"/>
      <c r="JYC67" s="107"/>
      <c r="JYG67" s="107"/>
      <c r="JYK67" s="107"/>
      <c r="JYO67" s="107"/>
      <c r="JYS67" s="107"/>
      <c r="JYW67" s="107"/>
      <c r="JZA67" s="107"/>
      <c r="JZE67" s="107"/>
      <c r="JZI67" s="107"/>
      <c r="JZM67" s="107"/>
      <c r="JZQ67" s="107"/>
      <c r="JZU67" s="107"/>
      <c r="JZY67" s="107"/>
      <c r="KAC67" s="107"/>
      <c r="KAG67" s="107"/>
      <c r="KAK67" s="107"/>
      <c r="KAO67" s="107"/>
      <c r="KAS67" s="107"/>
      <c r="KAW67" s="107"/>
      <c r="KBA67" s="107"/>
      <c r="KBE67" s="107"/>
      <c r="KBI67" s="107"/>
      <c r="KBM67" s="107"/>
      <c r="KBQ67" s="107"/>
      <c r="KBU67" s="107"/>
      <c r="KBY67" s="107"/>
      <c r="KCC67" s="107"/>
      <c r="KCG67" s="107"/>
      <c r="KCK67" s="107"/>
      <c r="KCO67" s="107"/>
      <c r="KCS67" s="107"/>
      <c r="KCW67" s="107"/>
      <c r="KDA67" s="107"/>
      <c r="KDE67" s="107"/>
      <c r="KDI67" s="107"/>
      <c r="KDM67" s="107"/>
      <c r="KDQ67" s="107"/>
      <c r="KDU67" s="107"/>
      <c r="KDY67" s="107"/>
      <c r="KEC67" s="107"/>
      <c r="KEG67" s="107"/>
      <c r="KEK67" s="107"/>
      <c r="KEO67" s="107"/>
      <c r="KES67" s="107"/>
      <c r="KEW67" s="107"/>
      <c r="KFA67" s="107"/>
      <c r="KFE67" s="107"/>
      <c r="KFI67" s="107"/>
      <c r="KFM67" s="107"/>
      <c r="KFQ67" s="107"/>
      <c r="KFU67" s="107"/>
      <c r="KFY67" s="107"/>
      <c r="KGC67" s="107"/>
      <c r="KGG67" s="107"/>
      <c r="KGK67" s="107"/>
      <c r="KGO67" s="107"/>
      <c r="KGS67" s="107"/>
      <c r="KGW67" s="107"/>
      <c r="KHA67" s="107"/>
      <c r="KHE67" s="107"/>
      <c r="KHI67" s="107"/>
      <c r="KHM67" s="107"/>
      <c r="KHQ67" s="107"/>
      <c r="KHU67" s="107"/>
      <c r="KHY67" s="107"/>
      <c r="KIC67" s="107"/>
      <c r="KIG67" s="107"/>
      <c r="KIK67" s="107"/>
      <c r="KIO67" s="107"/>
      <c r="KIS67" s="107"/>
      <c r="KIW67" s="107"/>
      <c r="KJA67" s="107"/>
      <c r="KJE67" s="107"/>
      <c r="KJI67" s="107"/>
      <c r="KJM67" s="107"/>
      <c r="KJQ67" s="107"/>
      <c r="KJU67" s="107"/>
      <c r="KJY67" s="107"/>
      <c r="KKC67" s="107"/>
      <c r="KKG67" s="107"/>
      <c r="KKK67" s="107"/>
      <c r="KKO67" s="107"/>
      <c r="KKS67" s="107"/>
      <c r="KKW67" s="107"/>
      <c r="KLA67" s="107"/>
      <c r="KLE67" s="107"/>
      <c r="KLI67" s="107"/>
      <c r="KLM67" s="107"/>
      <c r="KLQ67" s="107"/>
      <c r="KLU67" s="107"/>
      <c r="KLY67" s="107"/>
      <c r="KMC67" s="107"/>
      <c r="KMG67" s="107"/>
      <c r="KMK67" s="107"/>
      <c r="KMO67" s="107"/>
      <c r="KMS67" s="107"/>
      <c r="KMW67" s="107"/>
      <c r="KNA67" s="107"/>
      <c r="KNE67" s="107"/>
      <c r="KNI67" s="107"/>
      <c r="KNM67" s="107"/>
      <c r="KNQ67" s="107"/>
      <c r="KNU67" s="107"/>
      <c r="KNY67" s="107"/>
      <c r="KOC67" s="107"/>
      <c r="KOG67" s="107"/>
      <c r="KOK67" s="107"/>
      <c r="KOO67" s="107"/>
      <c r="KOS67" s="107"/>
      <c r="KOW67" s="107"/>
      <c r="KPA67" s="107"/>
      <c r="KPE67" s="107"/>
      <c r="KPI67" s="107"/>
      <c r="KPM67" s="107"/>
      <c r="KPQ67" s="107"/>
      <c r="KPU67" s="107"/>
      <c r="KPY67" s="107"/>
      <c r="KQC67" s="107"/>
      <c r="KQG67" s="107"/>
      <c r="KQK67" s="107"/>
      <c r="KQO67" s="107"/>
      <c r="KQS67" s="107"/>
      <c r="KQW67" s="107"/>
      <c r="KRA67" s="107"/>
      <c r="KRE67" s="107"/>
      <c r="KRI67" s="107"/>
      <c r="KRM67" s="107"/>
      <c r="KRQ67" s="107"/>
      <c r="KRU67" s="107"/>
      <c r="KRY67" s="107"/>
      <c r="KSC67" s="107"/>
      <c r="KSG67" s="107"/>
      <c r="KSK67" s="107"/>
      <c r="KSO67" s="107"/>
      <c r="KSS67" s="107"/>
      <c r="KSW67" s="107"/>
      <c r="KTA67" s="107"/>
      <c r="KTE67" s="107"/>
      <c r="KTI67" s="107"/>
      <c r="KTM67" s="107"/>
      <c r="KTQ67" s="107"/>
      <c r="KTU67" s="107"/>
      <c r="KTY67" s="107"/>
      <c r="KUC67" s="107"/>
      <c r="KUG67" s="107"/>
      <c r="KUK67" s="107"/>
      <c r="KUO67" s="107"/>
      <c r="KUS67" s="107"/>
      <c r="KUW67" s="107"/>
      <c r="KVA67" s="107"/>
      <c r="KVE67" s="107"/>
      <c r="KVI67" s="107"/>
      <c r="KVM67" s="107"/>
      <c r="KVQ67" s="107"/>
      <c r="KVU67" s="107"/>
      <c r="KVY67" s="107"/>
      <c r="KWC67" s="107"/>
      <c r="KWG67" s="107"/>
      <c r="KWK67" s="107"/>
      <c r="KWO67" s="107"/>
      <c r="KWS67" s="107"/>
      <c r="KWW67" s="107"/>
      <c r="KXA67" s="107"/>
      <c r="KXE67" s="107"/>
      <c r="KXI67" s="107"/>
      <c r="KXM67" s="107"/>
      <c r="KXQ67" s="107"/>
      <c r="KXU67" s="107"/>
      <c r="KXY67" s="107"/>
      <c r="KYC67" s="107"/>
      <c r="KYG67" s="107"/>
      <c r="KYK67" s="107"/>
      <c r="KYO67" s="107"/>
      <c r="KYS67" s="107"/>
      <c r="KYW67" s="107"/>
      <c r="KZA67" s="107"/>
      <c r="KZE67" s="107"/>
      <c r="KZI67" s="107"/>
      <c r="KZM67" s="107"/>
      <c r="KZQ67" s="107"/>
      <c r="KZU67" s="107"/>
      <c r="KZY67" s="107"/>
      <c r="LAC67" s="107"/>
      <c r="LAG67" s="107"/>
      <c r="LAK67" s="107"/>
      <c r="LAO67" s="107"/>
      <c r="LAS67" s="107"/>
      <c r="LAW67" s="107"/>
      <c r="LBA67" s="107"/>
      <c r="LBE67" s="107"/>
      <c r="LBI67" s="107"/>
      <c r="LBM67" s="107"/>
      <c r="LBQ67" s="107"/>
      <c r="LBU67" s="107"/>
      <c r="LBY67" s="107"/>
      <c r="LCC67" s="107"/>
      <c r="LCG67" s="107"/>
      <c r="LCK67" s="107"/>
      <c r="LCO67" s="107"/>
      <c r="LCS67" s="107"/>
      <c r="LCW67" s="107"/>
      <c r="LDA67" s="107"/>
      <c r="LDE67" s="107"/>
      <c r="LDI67" s="107"/>
      <c r="LDM67" s="107"/>
      <c r="LDQ67" s="107"/>
      <c r="LDU67" s="107"/>
      <c r="LDY67" s="107"/>
      <c r="LEC67" s="107"/>
      <c r="LEG67" s="107"/>
      <c r="LEK67" s="107"/>
      <c r="LEO67" s="107"/>
      <c r="LES67" s="107"/>
      <c r="LEW67" s="107"/>
      <c r="LFA67" s="107"/>
      <c r="LFE67" s="107"/>
      <c r="LFI67" s="107"/>
      <c r="LFM67" s="107"/>
      <c r="LFQ67" s="107"/>
      <c r="LFU67" s="107"/>
      <c r="LFY67" s="107"/>
      <c r="LGC67" s="107"/>
      <c r="LGG67" s="107"/>
      <c r="LGK67" s="107"/>
      <c r="LGO67" s="107"/>
      <c r="LGS67" s="107"/>
      <c r="LGW67" s="107"/>
      <c r="LHA67" s="107"/>
      <c r="LHE67" s="107"/>
      <c r="LHI67" s="107"/>
      <c r="LHM67" s="107"/>
      <c r="LHQ67" s="107"/>
      <c r="LHU67" s="107"/>
      <c r="LHY67" s="107"/>
      <c r="LIC67" s="107"/>
      <c r="LIG67" s="107"/>
      <c r="LIK67" s="107"/>
      <c r="LIO67" s="107"/>
      <c r="LIS67" s="107"/>
      <c r="LIW67" s="107"/>
      <c r="LJA67" s="107"/>
      <c r="LJE67" s="107"/>
      <c r="LJI67" s="107"/>
      <c r="LJM67" s="107"/>
      <c r="LJQ67" s="107"/>
      <c r="LJU67" s="107"/>
      <c r="LJY67" s="107"/>
      <c r="LKC67" s="107"/>
      <c r="LKG67" s="107"/>
      <c r="LKK67" s="107"/>
      <c r="LKO67" s="107"/>
      <c r="LKS67" s="107"/>
      <c r="LKW67" s="107"/>
      <c r="LLA67" s="107"/>
      <c r="LLE67" s="107"/>
      <c r="LLI67" s="107"/>
      <c r="LLM67" s="107"/>
      <c r="LLQ67" s="107"/>
      <c r="LLU67" s="107"/>
      <c r="LLY67" s="107"/>
      <c r="LMC67" s="107"/>
      <c r="LMG67" s="107"/>
      <c r="LMK67" s="107"/>
      <c r="LMO67" s="107"/>
      <c r="LMS67" s="107"/>
      <c r="LMW67" s="107"/>
      <c r="LNA67" s="107"/>
      <c r="LNE67" s="107"/>
      <c r="LNI67" s="107"/>
      <c r="LNM67" s="107"/>
      <c r="LNQ67" s="107"/>
      <c r="LNU67" s="107"/>
      <c r="LNY67" s="107"/>
      <c r="LOC67" s="107"/>
      <c r="LOG67" s="107"/>
      <c r="LOK67" s="107"/>
      <c r="LOO67" s="107"/>
      <c r="LOS67" s="107"/>
      <c r="LOW67" s="107"/>
      <c r="LPA67" s="107"/>
      <c r="LPE67" s="107"/>
      <c r="LPI67" s="107"/>
      <c r="LPM67" s="107"/>
      <c r="LPQ67" s="107"/>
      <c r="LPU67" s="107"/>
      <c r="LPY67" s="107"/>
      <c r="LQC67" s="107"/>
      <c r="LQG67" s="107"/>
      <c r="LQK67" s="107"/>
      <c r="LQO67" s="107"/>
      <c r="LQS67" s="107"/>
      <c r="LQW67" s="107"/>
      <c r="LRA67" s="107"/>
      <c r="LRE67" s="107"/>
      <c r="LRI67" s="107"/>
      <c r="LRM67" s="107"/>
      <c r="LRQ67" s="107"/>
      <c r="LRU67" s="107"/>
      <c r="LRY67" s="107"/>
      <c r="LSC67" s="107"/>
      <c r="LSG67" s="107"/>
      <c r="LSK67" s="107"/>
      <c r="LSO67" s="107"/>
      <c r="LSS67" s="107"/>
      <c r="LSW67" s="107"/>
      <c r="LTA67" s="107"/>
      <c r="LTE67" s="107"/>
      <c r="LTI67" s="107"/>
      <c r="LTM67" s="107"/>
      <c r="LTQ67" s="107"/>
      <c r="LTU67" s="107"/>
      <c r="LTY67" s="107"/>
      <c r="LUC67" s="107"/>
      <c r="LUG67" s="107"/>
      <c r="LUK67" s="107"/>
      <c r="LUO67" s="107"/>
      <c r="LUS67" s="107"/>
      <c r="LUW67" s="107"/>
      <c r="LVA67" s="107"/>
      <c r="LVE67" s="107"/>
      <c r="LVI67" s="107"/>
      <c r="LVM67" s="107"/>
      <c r="LVQ67" s="107"/>
      <c r="LVU67" s="107"/>
      <c r="LVY67" s="107"/>
      <c r="LWC67" s="107"/>
      <c r="LWG67" s="107"/>
      <c r="LWK67" s="107"/>
      <c r="LWO67" s="107"/>
      <c r="LWS67" s="107"/>
      <c r="LWW67" s="107"/>
      <c r="LXA67" s="107"/>
      <c r="LXE67" s="107"/>
      <c r="LXI67" s="107"/>
      <c r="LXM67" s="107"/>
      <c r="LXQ67" s="107"/>
      <c r="LXU67" s="107"/>
      <c r="LXY67" s="107"/>
      <c r="LYC67" s="107"/>
      <c r="LYG67" s="107"/>
      <c r="LYK67" s="107"/>
      <c r="LYO67" s="107"/>
      <c r="LYS67" s="107"/>
      <c r="LYW67" s="107"/>
      <c r="LZA67" s="107"/>
      <c r="LZE67" s="107"/>
      <c r="LZI67" s="107"/>
      <c r="LZM67" s="107"/>
      <c r="LZQ67" s="107"/>
      <c r="LZU67" s="107"/>
      <c r="LZY67" s="107"/>
      <c r="MAC67" s="107"/>
      <c r="MAG67" s="107"/>
      <c r="MAK67" s="107"/>
      <c r="MAO67" s="107"/>
      <c r="MAS67" s="107"/>
      <c r="MAW67" s="107"/>
      <c r="MBA67" s="107"/>
      <c r="MBE67" s="107"/>
      <c r="MBI67" s="107"/>
      <c r="MBM67" s="107"/>
      <c r="MBQ67" s="107"/>
      <c r="MBU67" s="107"/>
      <c r="MBY67" s="107"/>
      <c r="MCC67" s="107"/>
      <c r="MCG67" s="107"/>
      <c r="MCK67" s="107"/>
      <c r="MCO67" s="107"/>
      <c r="MCS67" s="107"/>
      <c r="MCW67" s="107"/>
      <c r="MDA67" s="107"/>
      <c r="MDE67" s="107"/>
      <c r="MDI67" s="107"/>
      <c r="MDM67" s="107"/>
      <c r="MDQ67" s="107"/>
      <c r="MDU67" s="107"/>
      <c r="MDY67" s="107"/>
      <c r="MEC67" s="107"/>
      <c r="MEG67" s="107"/>
      <c r="MEK67" s="107"/>
      <c r="MEO67" s="107"/>
      <c r="MES67" s="107"/>
      <c r="MEW67" s="107"/>
      <c r="MFA67" s="107"/>
      <c r="MFE67" s="107"/>
      <c r="MFI67" s="107"/>
      <c r="MFM67" s="107"/>
      <c r="MFQ67" s="107"/>
      <c r="MFU67" s="107"/>
      <c r="MFY67" s="107"/>
      <c r="MGC67" s="107"/>
      <c r="MGG67" s="107"/>
      <c r="MGK67" s="107"/>
      <c r="MGO67" s="107"/>
      <c r="MGS67" s="107"/>
      <c r="MGW67" s="107"/>
      <c r="MHA67" s="107"/>
      <c r="MHE67" s="107"/>
      <c r="MHI67" s="107"/>
      <c r="MHM67" s="107"/>
      <c r="MHQ67" s="107"/>
      <c r="MHU67" s="107"/>
      <c r="MHY67" s="107"/>
      <c r="MIC67" s="107"/>
      <c r="MIG67" s="107"/>
      <c r="MIK67" s="107"/>
      <c r="MIO67" s="107"/>
      <c r="MIS67" s="107"/>
      <c r="MIW67" s="107"/>
      <c r="MJA67" s="107"/>
      <c r="MJE67" s="107"/>
      <c r="MJI67" s="107"/>
      <c r="MJM67" s="107"/>
      <c r="MJQ67" s="107"/>
      <c r="MJU67" s="107"/>
      <c r="MJY67" s="107"/>
      <c r="MKC67" s="107"/>
      <c r="MKG67" s="107"/>
      <c r="MKK67" s="107"/>
      <c r="MKO67" s="107"/>
      <c r="MKS67" s="107"/>
      <c r="MKW67" s="107"/>
      <c r="MLA67" s="107"/>
      <c r="MLE67" s="107"/>
      <c r="MLI67" s="107"/>
      <c r="MLM67" s="107"/>
      <c r="MLQ67" s="107"/>
      <c r="MLU67" s="107"/>
      <c r="MLY67" s="107"/>
      <c r="MMC67" s="107"/>
      <c r="MMG67" s="107"/>
      <c r="MMK67" s="107"/>
      <c r="MMO67" s="107"/>
      <c r="MMS67" s="107"/>
      <c r="MMW67" s="107"/>
      <c r="MNA67" s="107"/>
      <c r="MNE67" s="107"/>
      <c r="MNI67" s="107"/>
      <c r="MNM67" s="107"/>
      <c r="MNQ67" s="107"/>
      <c r="MNU67" s="107"/>
      <c r="MNY67" s="107"/>
      <c r="MOC67" s="107"/>
      <c r="MOG67" s="107"/>
      <c r="MOK67" s="107"/>
      <c r="MOO67" s="107"/>
      <c r="MOS67" s="107"/>
      <c r="MOW67" s="107"/>
      <c r="MPA67" s="107"/>
      <c r="MPE67" s="107"/>
      <c r="MPI67" s="107"/>
      <c r="MPM67" s="107"/>
      <c r="MPQ67" s="107"/>
      <c r="MPU67" s="107"/>
      <c r="MPY67" s="107"/>
      <c r="MQC67" s="107"/>
      <c r="MQG67" s="107"/>
      <c r="MQK67" s="107"/>
      <c r="MQO67" s="107"/>
      <c r="MQS67" s="107"/>
      <c r="MQW67" s="107"/>
      <c r="MRA67" s="107"/>
      <c r="MRE67" s="107"/>
      <c r="MRI67" s="107"/>
      <c r="MRM67" s="107"/>
      <c r="MRQ67" s="107"/>
      <c r="MRU67" s="107"/>
      <c r="MRY67" s="107"/>
      <c r="MSC67" s="107"/>
      <c r="MSG67" s="107"/>
      <c r="MSK67" s="107"/>
      <c r="MSO67" s="107"/>
      <c r="MSS67" s="107"/>
      <c r="MSW67" s="107"/>
      <c r="MTA67" s="107"/>
      <c r="MTE67" s="107"/>
      <c r="MTI67" s="107"/>
      <c r="MTM67" s="107"/>
      <c r="MTQ67" s="107"/>
      <c r="MTU67" s="107"/>
      <c r="MTY67" s="107"/>
      <c r="MUC67" s="107"/>
      <c r="MUG67" s="107"/>
      <c r="MUK67" s="107"/>
      <c r="MUO67" s="107"/>
      <c r="MUS67" s="107"/>
      <c r="MUW67" s="107"/>
      <c r="MVA67" s="107"/>
      <c r="MVE67" s="107"/>
      <c r="MVI67" s="107"/>
      <c r="MVM67" s="107"/>
      <c r="MVQ67" s="107"/>
      <c r="MVU67" s="107"/>
      <c r="MVY67" s="107"/>
      <c r="MWC67" s="107"/>
      <c r="MWG67" s="107"/>
      <c r="MWK67" s="107"/>
      <c r="MWO67" s="107"/>
      <c r="MWS67" s="107"/>
      <c r="MWW67" s="107"/>
      <c r="MXA67" s="107"/>
      <c r="MXE67" s="107"/>
      <c r="MXI67" s="107"/>
      <c r="MXM67" s="107"/>
      <c r="MXQ67" s="107"/>
      <c r="MXU67" s="107"/>
      <c r="MXY67" s="107"/>
      <c r="MYC67" s="107"/>
      <c r="MYG67" s="107"/>
      <c r="MYK67" s="107"/>
      <c r="MYO67" s="107"/>
      <c r="MYS67" s="107"/>
      <c r="MYW67" s="107"/>
      <c r="MZA67" s="107"/>
      <c r="MZE67" s="107"/>
      <c r="MZI67" s="107"/>
      <c r="MZM67" s="107"/>
      <c r="MZQ67" s="107"/>
      <c r="MZU67" s="107"/>
      <c r="MZY67" s="107"/>
      <c r="NAC67" s="107"/>
      <c r="NAG67" s="107"/>
      <c r="NAK67" s="107"/>
      <c r="NAO67" s="107"/>
      <c r="NAS67" s="107"/>
      <c r="NAW67" s="107"/>
      <c r="NBA67" s="107"/>
      <c r="NBE67" s="107"/>
      <c r="NBI67" s="107"/>
      <c r="NBM67" s="107"/>
      <c r="NBQ67" s="107"/>
      <c r="NBU67" s="107"/>
      <c r="NBY67" s="107"/>
      <c r="NCC67" s="107"/>
      <c r="NCG67" s="107"/>
      <c r="NCK67" s="107"/>
      <c r="NCO67" s="107"/>
      <c r="NCS67" s="107"/>
      <c r="NCW67" s="107"/>
      <c r="NDA67" s="107"/>
      <c r="NDE67" s="107"/>
      <c r="NDI67" s="107"/>
      <c r="NDM67" s="107"/>
      <c r="NDQ67" s="107"/>
      <c r="NDU67" s="107"/>
      <c r="NDY67" s="107"/>
      <c r="NEC67" s="107"/>
      <c r="NEG67" s="107"/>
      <c r="NEK67" s="107"/>
      <c r="NEO67" s="107"/>
      <c r="NES67" s="107"/>
      <c r="NEW67" s="107"/>
      <c r="NFA67" s="107"/>
      <c r="NFE67" s="107"/>
      <c r="NFI67" s="107"/>
      <c r="NFM67" s="107"/>
      <c r="NFQ67" s="107"/>
      <c r="NFU67" s="107"/>
      <c r="NFY67" s="107"/>
      <c r="NGC67" s="107"/>
      <c r="NGG67" s="107"/>
      <c r="NGK67" s="107"/>
      <c r="NGO67" s="107"/>
      <c r="NGS67" s="107"/>
      <c r="NGW67" s="107"/>
      <c r="NHA67" s="107"/>
      <c r="NHE67" s="107"/>
      <c r="NHI67" s="107"/>
      <c r="NHM67" s="107"/>
      <c r="NHQ67" s="107"/>
      <c r="NHU67" s="107"/>
      <c r="NHY67" s="107"/>
      <c r="NIC67" s="107"/>
      <c r="NIG67" s="107"/>
      <c r="NIK67" s="107"/>
      <c r="NIO67" s="107"/>
      <c r="NIS67" s="107"/>
      <c r="NIW67" s="107"/>
      <c r="NJA67" s="107"/>
      <c r="NJE67" s="107"/>
      <c r="NJI67" s="107"/>
      <c r="NJM67" s="107"/>
      <c r="NJQ67" s="107"/>
      <c r="NJU67" s="107"/>
      <c r="NJY67" s="107"/>
      <c r="NKC67" s="107"/>
      <c r="NKG67" s="107"/>
      <c r="NKK67" s="107"/>
      <c r="NKO67" s="107"/>
      <c r="NKS67" s="107"/>
      <c r="NKW67" s="107"/>
      <c r="NLA67" s="107"/>
      <c r="NLE67" s="107"/>
      <c r="NLI67" s="107"/>
      <c r="NLM67" s="107"/>
      <c r="NLQ67" s="107"/>
      <c r="NLU67" s="107"/>
      <c r="NLY67" s="107"/>
      <c r="NMC67" s="107"/>
      <c r="NMG67" s="107"/>
      <c r="NMK67" s="107"/>
      <c r="NMO67" s="107"/>
      <c r="NMS67" s="107"/>
      <c r="NMW67" s="107"/>
      <c r="NNA67" s="107"/>
      <c r="NNE67" s="107"/>
      <c r="NNI67" s="107"/>
      <c r="NNM67" s="107"/>
      <c r="NNQ67" s="107"/>
      <c r="NNU67" s="107"/>
      <c r="NNY67" s="107"/>
      <c r="NOC67" s="107"/>
      <c r="NOG67" s="107"/>
      <c r="NOK67" s="107"/>
      <c r="NOO67" s="107"/>
      <c r="NOS67" s="107"/>
      <c r="NOW67" s="107"/>
      <c r="NPA67" s="107"/>
      <c r="NPE67" s="107"/>
      <c r="NPI67" s="107"/>
      <c r="NPM67" s="107"/>
      <c r="NPQ67" s="107"/>
      <c r="NPU67" s="107"/>
      <c r="NPY67" s="107"/>
      <c r="NQC67" s="107"/>
      <c r="NQG67" s="107"/>
      <c r="NQK67" s="107"/>
      <c r="NQO67" s="107"/>
      <c r="NQS67" s="107"/>
      <c r="NQW67" s="107"/>
      <c r="NRA67" s="107"/>
      <c r="NRE67" s="107"/>
      <c r="NRI67" s="107"/>
      <c r="NRM67" s="107"/>
      <c r="NRQ67" s="107"/>
      <c r="NRU67" s="107"/>
      <c r="NRY67" s="107"/>
      <c r="NSC67" s="107"/>
      <c r="NSG67" s="107"/>
      <c r="NSK67" s="107"/>
      <c r="NSO67" s="107"/>
      <c r="NSS67" s="107"/>
      <c r="NSW67" s="107"/>
      <c r="NTA67" s="107"/>
      <c r="NTE67" s="107"/>
      <c r="NTI67" s="107"/>
      <c r="NTM67" s="107"/>
      <c r="NTQ67" s="107"/>
      <c r="NTU67" s="107"/>
      <c r="NTY67" s="107"/>
      <c r="NUC67" s="107"/>
      <c r="NUG67" s="107"/>
      <c r="NUK67" s="107"/>
      <c r="NUO67" s="107"/>
      <c r="NUS67" s="107"/>
      <c r="NUW67" s="107"/>
      <c r="NVA67" s="107"/>
      <c r="NVE67" s="107"/>
      <c r="NVI67" s="107"/>
      <c r="NVM67" s="107"/>
      <c r="NVQ67" s="107"/>
      <c r="NVU67" s="107"/>
      <c r="NVY67" s="107"/>
      <c r="NWC67" s="107"/>
      <c r="NWG67" s="107"/>
      <c r="NWK67" s="107"/>
      <c r="NWO67" s="107"/>
      <c r="NWS67" s="107"/>
      <c r="NWW67" s="107"/>
      <c r="NXA67" s="107"/>
      <c r="NXE67" s="107"/>
      <c r="NXI67" s="107"/>
      <c r="NXM67" s="107"/>
      <c r="NXQ67" s="107"/>
      <c r="NXU67" s="107"/>
      <c r="NXY67" s="107"/>
      <c r="NYC67" s="107"/>
      <c r="NYG67" s="107"/>
      <c r="NYK67" s="107"/>
      <c r="NYO67" s="107"/>
      <c r="NYS67" s="107"/>
      <c r="NYW67" s="107"/>
      <c r="NZA67" s="107"/>
      <c r="NZE67" s="107"/>
      <c r="NZI67" s="107"/>
      <c r="NZM67" s="107"/>
      <c r="NZQ67" s="107"/>
      <c r="NZU67" s="107"/>
      <c r="NZY67" s="107"/>
      <c r="OAC67" s="107"/>
      <c r="OAG67" s="107"/>
      <c r="OAK67" s="107"/>
      <c r="OAO67" s="107"/>
      <c r="OAS67" s="107"/>
      <c r="OAW67" s="107"/>
      <c r="OBA67" s="107"/>
      <c r="OBE67" s="107"/>
      <c r="OBI67" s="107"/>
      <c r="OBM67" s="107"/>
      <c r="OBQ67" s="107"/>
      <c r="OBU67" s="107"/>
      <c r="OBY67" s="107"/>
      <c r="OCC67" s="107"/>
      <c r="OCG67" s="107"/>
      <c r="OCK67" s="107"/>
      <c r="OCO67" s="107"/>
      <c r="OCS67" s="107"/>
      <c r="OCW67" s="107"/>
      <c r="ODA67" s="107"/>
      <c r="ODE67" s="107"/>
      <c r="ODI67" s="107"/>
      <c r="ODM67" s="107"/>
      <c r="ODQ67" s="107"/>
      <c r="ODU67" s="107"/>
      <c r="ODY67" s="107"/>
      <c r="OEC67" s="107"/>
      <c r="OEG67" s="107"/>
      <c r="OEK67" s="107"/>
      <c r="OEO67" s="107"/>
      <c r="OES67" s="107"/>
      <c r="OEW67" s="107"/>
      <c r="OFA67" s="107"/>
      <c r="OFE67" s="107"/>
      <c r="OFI67" s="107"/>
      <c r="OFM67" s="107"/>
      <c r="OFQ67" s="107"/>
      <c r="OFU67" s="107"/>
      <c r="OFY67" s="107"/>
      <c r="OGC67" s="107"/>
      <c r="OGG67" s="107"/>
      <c r="OGK67" s="107"/>
      <c r="OGO67" s="107"/>
      <c r="OGS67" s="107"/>
      <c r="OGW67" s="107"/>
      <c r="OHA67" s="107"/>
      <c r="OHE67" s="107"/>
      <c r="OHI67" s="107"/>
      <c r="OHM67" s="107"/>
      <c r="OHQ67" s="107"/>
      <c r="OHU67" s="107"/>
      <c r="OHY67" s="107"/>
      <c r="OIC67" s="107"/>
      <c r="OIG67" s="107"/>
      <c r="OIK67" s="107"/>
      <c r="OIO67" s="107"/>
      <c r="OIS67" s="107"/>
      <c r="OIW67" s="107"/>
      <c r="OJA67" s="107"/>
      <c r="OJE67" s="107"/>
      <c r="OJI67" s="107"/>
      <c r="OJM67" s="107"/>
      <c r="OJQ67" s="107"/>
      <c r="OJU67" s="107"/>
      <c r="OJY67" s="107"/>
      <c r="OKC67" s="107"/>
      <c r="OKG67" s="107"/>
      <c r="OKK67" s="107"/>
      <c r="OKO67" s="107"/>
      <c r="OKS67" s="107"/>
      <c r="OKW67" s="107"/>
      <c r="OLA67" s="107"/>
      <c r="OLE67" s="107"/>
      <c r="OLI67" s="107"/>
      <c r="OLM67" s="107"/>
      <c r="OLQ67" s="107"/>
      <c r="OLU67" s="107"/>
      <c r="OLY67" s="107"/>
      <c r="OMC67" s="107"/>
      <c r="OMG67" s="107"/>
      <c r="OMK67" s="107"/>
      <c r="OMO67" s="107"/>
      <c r="OMS67" s="107"/>
      <c r="OMW67" s="107"/>
      <c r="ONA67" s="107"/>
      <c r="ONE67" s="107"/>
      <c r="ONI67" s="107"/>
      <c r="ONM67" s="107"/>
      <c r="ONQ67" s="107"/>
      <c r="ONU67" s="107"/>
      <c r="ONY67" s="107"/>
      <c r="OOC67" s="107"/>
      <c r="OOG67" s="107"/>
      <c r="OOK67" s="107"/>
      <c r="OOO67" s="107"/>
      <c r="OOS67" s="107"/>
      <c r="OOW67" s="107"/>
      <c r="OPA67" s="107"/>
      <c r="OPE67" s="107"/>
      <c r="OPI67" s="107"/>
      <c r="OPM67" s="107"/>
      <c r="OPQ67" s="107"/>
      <c r="OPU67" s="107"/>
      <c r="OPY67" s="107"/>
      <c r="OQC67" s="107"/>
      <c r="OQG67" s="107"/>
      <c r="OQK67" s="107"/>
      <c r="OQO67" s="107"/>
      <c r="OQS67" s="107"/>
      <c r="OQW67" s="107"/>
      <c r="ORA67" s="107"/>
      <c r="ORE67" s="107"/>
      <c r="ORI67" s="107"/>
      <c r="ORM67" s="107"/>
      <c r="ORQ67" s="107"/>
      <c r="ORU67" s="107"/>
      <c r="ORY67" s="107"/>
      <c r="OSC67" s="107"/>
      <c r="OSG67" s="107"/>
      <c r="OSK67" s="107"/>
      <c r="OSO67" s="107"/>
      <c r="OSS67" s="107"/>
      <c r="OSW67" s="107"/>
      <c r="OTA67" s="107"/>
      <c r="OTE67" s="107"/>
      <c r="OTI67" s="107"/>
      <c r="OTM67" s="107"/>
      <c r="OTQ67" s="107"/>
      <c r="OTU67" s="107"/>
      <c r="OTY67" s="107"/>
      <c r="OUC67" s="107"/>
      <c r="OUG67" s="107"/>
      <c r="OUK67" s="107"/>
      <c r="OUO67" s="107"/>
      <c r="OUS67" s="107"/>
      <c r="OUW67" s="107"/>
      <c r="OVA67" s="107"/>
      <c r="OVE67" s="107"/>
      <c r="OVI67" s="107"/>
      <c r="OVM67" s="107"/>
      <c r="OVQ67" s="107"/>
      <c r="OVU67" s="107"/>
      <c r="OVY67" s="107"/>
      <c r="OWC67" s="107"/>
      <c r="OWG67" s="107"/>
      <c r="OWK67" s="107"/>
      <c r="OWO67" s="107"/>
      <c r="OWS67" s="107"/>
      <c r="OWW67" s="107"/>
      <c r="OXA67" s="107"/>
      <c r="OXE67" s="107"/>
      <c r="OXI67" s="107"/>
      <c r="OXM67" s="107"/>
      <c r="OXQ67" s="107"/>
      <c r="OXU67" s="107"/>
      <c r="OXY67" s="107"/>
      <c r="OYC67" s="107"/>
      <c r="OYG67" s="107"/>
      <c r="OYK67" s="107"/>
      <c r="OYO67" s="107"/>
      <c r="OYS67" s="107"/>
      <c r="OYW67" s="107"/>
      <c r="OZA67" s="107"/>
      <c r="OZE67" s="107"/>
      <c r="OZI67" s="107"/>
      <c r="OZM67" s="107"/>
      <c r="OZQ67" s="107"/>
      <c r="OZU67" s="107"/>
      <c r="OZY67" s="107"/>
      <c r="PAC67" s="107"/>
      <c r="PAG67" s="107"/>
      <c r="PAK67" s="107"/>
      <c r="PAO67" s="107"/>
      <c r="PAS67" s="107"/>
      <c r="PAW67" s="107"/>
      <c r="PBA67" s="107"/>
      <c r="PBE67" s="107"/>
      <c r="PBI67" s="107"/>
      <c r="PBM67" s="107"/>
      <c r="PBQ67" s="107"/>
      <c r="PBU67" s="107"/>
      <c r="PBY67" s="107"/>
      <c r="PCC67" s="107"/>
      <c r="PCG67" s="107"/>
      <c r="PCK67" s="107"/>
      <c r="PCO67" s="107"/>
      <c r="PCS67" s="107"/>
      <c r="PCW67" s="107"/>
      <c r="PDA67" s="107"/>
      <c r="PDE67" s="107"/>
      <c r="PDI67" s="107"/>
      <c r="PDM67" s="107"/>
      <c r="PDQ67" s="107"/>
      <c r="PDU67" s="107"/>
      <c r="PDY67" s="107"/>
      <c r="PEC67" s="107"/>
      <c r="PEG67" s="107"/>
      <c r="PEK67" s="107"/>
      <c r="PEO67" s="107"/>
      <c r="PES67" s="107"/>
      <c r="PEW67" s="107"/>
      <c r="PFA67" s="107"/>
      <c r="PFE67" s="107"/>
      <c r="PFI67" s="107"/>
      <c r="PFM67" s="107"/>
      <c r="PFQ67" s="107"/>
      <c r="PFU67" s="107"/>
      <c r="PFY67" s="107"/>
      <c r="PGC67" s="107"/>
      <c r="PGG67" s="107"/>
      <c r="PGK67" s="107"/>
      <c r="PGO67" s="107"/>
      <c r="PGS67" s="107"/>
      <c r="PGW67" s="107"/>
      <c r="PHA67" s="107"/>
      <c r="PHE67" s="107"/>
      <c r="PHI67" s="107"/>
      <c r="PHM67" s="107"/>
      <c r="PHQ67" s="107"/>
      <c r="PHU67" s="107"/>
      <c r="PHY67" s="107"/>
      <c r="PIC67" s="107"/>
      <c r="PIG67" s="107"/>
      <c r="PIK67" s="107"/>
      <c r="PIO67" s="107"/>
      <c r="PIS67" s="107"/>
      <c r="PIW67" s="107"/>
      <c r="PJA67" s="107"/>
      <c r="PJE67" s="107"/>
      <c r="PJI67" s="107"/>
      <c r="PJM67" s="107"/>
      <c r="PJQ67" s="107"/>
      <c r="PJU67" s="107"/>
      <c r="PJY67" s="107"/>
      <c r="PKC67" s="107"/>
      <c r="PKG67" s="107"/>
      <c r="PKK67" s="107"/>
      <c r="PKO67" s="107"/>
      <c r="PKS67" s="107"/>
      <c r="PKW67" s="107"/>
      <c r="PLA67" s="107"/>
      <c r="PLE67" s="107"/>
      <c r="PLI67" s="107"/>
      <c r="PLM67" s="107"/>
      <c r="PLQ67" s="107"/>
      <c r="PLU67" s="107"/>
      <c r="PLY67" s="107"/>
      <c r="PMC67" s="107"/>
      <c r="PMG67" s="107"/>
      <c r="PMK67" s="107"/>
      <c r="PMO67" s="107"/>
      <c r="PMS67" s="107"/>
      <c r="PMW67" s="107"/>
      <c r="PNA67" s="107"/>
      <c r="PNE67" s="107"/>
      <c r="PNI67" s="107"/>
      <c r="PNM67" s="107"/>
      <c r="PNQ67" s="107"/>
      <c r="PNU67" s="107"/>
      <c r="PNY67" s="107"/>
      <c r="POC67" s="107"/>
      <c r="POG67" s="107"/>
      <c r="POK67" s="107"/>
      <c r="POO67" s="107"/>
      <c r="POS67" s="107"/>
      <c r="POW67" s="107"/>
      <c r="PPA67" s="107"/>
      <c r="PPE67" s="107"/>
      <c r="PPI67" s="107"/>
      <c r="PPM67" s="107"/>
      <c r="PPQ67" s="107"/>
      <c r="PPU67" s="107"/>
      <c r="PPY67" s="107"/>
      <c r="PQC67" s="107"/>
      <c r="PQG67" s="107"/>
      <c r="PQK67" s="107"/>
      <c r="PQO67" s="107"/>
      <c r="PQS67" s="107"/>
      <c r="PQW67" s="107"/>
      <c r="PRA67" s="107"/>
      <c r="PRE67" s="107"/>
      <c r="PRI67" s="107"/>
      <c r="PRM67" s="107"/>
      <c r="PRQ67" s="107"/>
      <c r="PRU67" s="107"/>
      <c r="PRY67" s="107"/>
      <c r="PSC67" s="107"/>
      <c r="PSG67" s="107"/>
      <c r="PSK67" s="107"/>
      <c r="PSO67" s="107"/>
      <c r="PSS67" s="107"/>
      <c r="PSW67" s="107"/>
      <c r="PTA67" s="107"/>
      <c r="PTE67" s="107"/>
      <c r="PTI67" s="107"/>
      <c r="PTM67" s="107"/>
      <c r="PTQ67" s="107"/>
      <c r="PTU67" s="107"/>
      <c r="PTY67" s="107"/>
      <c r="PUC67" s="107"/>
      <c r="PUG67" s="107"/>
      <c r="PUK67" s="107"/>
      <c r="PUO67" s="107"/>
      <c r="PUS67" s="107"/>
      <c r="PUW67" s="107"/>
      <c r="PVA67" s="107"/>
      <c r="PVE67" s="107"/>
      <c r="PVI67" s="107"/>
      <c r="PVM67" s="107"/>
      <c r="PVQ67" s="107"/>
      <c r="PVU67" s="107"/>
      <c r="PVY67" s="107"/>
      <c r="PWC67" s="107"/>
      <c r="PWG67" s="107"/>
      <c r="PWK67" s="107"/>
      <c r="PWO67" s="107"/>
      <c r="PWS67" s="107"/>
      <c r="PWW67" s="107"/>
      <c r="PXA67" s="107"/>
      <c r="PXE67" s="107"/>
      <c r="PXI67" s="107"/>
      <c r="PXM67" s="107"/>
      <c r="PXQ67" s="107"/>
      <c r="PXU67" s="107"/>
      <c r="PXY67" s="107"/>
      <c r="PYC67" s="107"/>
      <c r="PYG67" s="107"/>
      <c r="PYK67" s="107"/>
      <c r="PYO67" s="107"/>
      <c r="PYS67" s="107"/>
      <c r="PYW67" s="107"/>
      <c r="PZA67" s="107"/>
      <c r="PZE67" s="107"/>
      <c r="PZI67" s="107"/>
      <c r="PZM67" s="107"/>
      <c r="PZQ67" s="107"/>
      <c r="PZU67" s="107"/>
      <c r="PZY67" s="107"/>
      <c r="QAC67" s="107"/>
      <c r="QAG67" s="107"/>
      <c r="QAK67" s="107"/>
      <c r="QAO67" s="107"/>
      <c r="QAS67" s="107"/>
      <c r="QAW67" s="107"/>
      <c r="QBA67" s="107"/>
      <c r="QBE67" s="107"/>
      <c r="QBI67" s="107"/>
      <c r="QBM67" s="107"/>
      <c r="QBQ67" s="107"/>
      <c r="QBU67" s="107"/>
      <c r="QBY67" s="107"/>
      <c r="QCC67" s="107"/>
      <c r="QCG67" s="107"/>
      <c r="QCK67" s="107"/>
      <c r="QCO67" s="107"/>
      <c r="QCS67" s="107"/>
      <c r="QCW67" s="107"/>
      <c r="QDA67" s="107"/>
      <c r="QDE67" s="107"/>
      <c r="QDI67" s="107"/>
      <c r="QDM67" s="107"/>
      <c r="QDQ67" s="107"/>
      <c r="QDU67" s="107"/>
      <c r="QDY67" s="107"/>
      <c r="QEC67" s="107"/>
      <c r="QEG67" s="107"/>
      <c r="QEK67" s="107"/>
      <c r="QEO67" s="107"/>
      <c r="QES67" s="107"/>
      <c r="QEW67" s="107"/>
      <c r="QFA67" s="107"/>
      <c r="QFE67" s="107"/>
      <c r="QFI67" s="107"/>
      <c r="QFM67" s="107"/>
      <c r="QFQ67" s="107"/>
      <c r="QFU67" s="107"/>
      <c r="QFY67" s="107"/>
      <c r="QGC67" s="107"/>
      <c r="QGG67" s="107"/>
      <c r="QGK67" s="107"/>
      <c r="QGO67" s="107"/>
      <c r="QGS67" s="107"/>
      <c r="QGW67" s="107"/>
      <c r="QHA67" s="107"/>
      <c r="QHE67" s="107"/>
      <c r="QHI67" s="107"/>
      <c r="QHM67" s="107"/>
      <c r="QHQ67" s="107"/>
      <c r="QHU67" s="107"/>
      <c r="QHY67" s="107"/>
      <c r="QIC67" s="107"/>
      <c r="QIG67" s="107"/>
      <c r="QIK67" s="107"/>
      <c r="QIO67" s="107"/>
      <c r="QIS67" s="107"/>
      <c r="QIW67" s="107"/>
      <c r="QJA67" s="107"/>
      <c r="QJE67" s="107"/>
      <c r="QJI67" s="107"/>
      <c r="QJM67" s="107"/>
      <c r="QJQ67" s="107"/>
      <c r="QJU67" s="107"/>
      <c r="QJY67" s="107"/>
      <c r="QKC67" s="107"/>
      <c r="QKG67" s="107"/>
      <c r="QKK67" s="107"/>
      <c r="QKO67" s="107"/>
      <c r="QKS67" s="107"/>
      <c r="QKW67" s="107"/>
      <c r="QLA67" s="107"/>
      <c r="QLE67" s="107"/>
      <c r="QLI67" s="107"/>
      <c r="QLM67" s="107"/>
      <c r="QLQ67" s="107"/>
      <c r="QLU67" s="107"/>
      <c r="QLY67" s="107"/>
      <c r="QMC67" s="107"/>
      <c r="QMG67" s="107"/>
      <c r="QMK67" s="107"/>
      <c r="QMO67" s="107"/>
      <c r="QMS67" s="107"/>
      <c r="QMW67" s="107"/>
      <c r="QNA67" s="107"/>
      <c r="QNE67" s="107"/>
      <c r="QNI67" s="107"/>
      <c r="QNM67" s="107"/>
      <c r="QNQ67" s="107"/>
      <c r="QNU67" s="107"/>
      <c r="QNY67" s="107"/>
      <c r="QOC67" s="107"/>
      <c r="QOG67" s="107"/>
      <c r="QOK67" s="107"/>
      <c r="QOO67" s="107"/>
      <c r="QOS67" s="107"/>
      <c r="QOW67" s="107"/>
      <c r="QPA67" s="107"/>
      <c r="QPE67" s="107"/>
      <c r="QPI67" s="107"/>
      <c r="QPM67" s="107"/>
      <c r="QPQ67" s="107"/>
      <c r="QPU67" s="107"/>
      <c r="QPY67" s="107"/>
      <c r="QQC67" s="107"/>
      <c r="QQG67" s="107"/>
      <c r="QQK67" s="107"/>
      <c r="QQO67" s="107"/>
      <c r="QQS67" s="107"/>
      <c r="QQW67" s="107"/>
      <c r="QRA67" s="107"/>
      <c r="QRE67" s="107"/>
      <c r="QRI67" s="107"/>
      <c r="QRM67" s="107"/>
      <c r="QRQ67" s="107"/>
      <c r="QRU67" s="107"/>
      <c r="QRY67" s="107"/>
      <c r="QSC67" s="107"/>
      <c r="QSG67" s="107"/>
      <c r="QSK67" s="107"/>
      <c r="QSO67" s="107"/>
      <c r="QSS67" s="107"/>
      <c r="QSW67" s="107"/>
      <c r="QTA67" s="107"/>
      <c r="QTE67" s="107"/>
      <c r="QTI67" s="107"/>
      <c r="QTM67" s="107"/>
      <c r="QTQ67" s="107"/>
      <c r="QTU67" s="107"/>
      <c r="QTY67" s="107"/>
      <c r="QUC67" s="107"/>
      <c r="QUG67" s="107"/>
      <c r="QUK67" s="107"/>
      <c r="QUO67" s="107"/>
      <c r="QUS67" s="107"/>
      <c r="QUW67" s="107"/>
      <c r="QVA67" s="107"/>
      <c r="QVE67" s="107"/>
      <c r="QVI67" s="107"/>
      <c r="QVM67" s="107"/>
      <c r="QVQ67" s="107"/>
      <c r="QVU67" s="107"/>
      <c r="QVY67" s="107"/>
      <c r="QWC67" s="107"/>
      <c r="QWG67" s="107"/>
      <c r="QWK67" s="107"/>
      <c r="QWO67" s="107"/>
      <c r="QWS67" s="107"/>
      <c r="QWW67" s="107"/>
      <c r="QXA67" s="107"/>
      <c r="QXE67" s="107"/>
      <c r="QXI67" s="107"/>
      <c r="QXM67" s="107"/>
      <c r="QXQ67" s="107"/>
      <c r="QXU67" s="107"/>
      <c r="QXY67" s="107"/>
      <c r="QYC67" s="107"/>
      <c r="QYG67" s="107"/>
      <c r="QYK67" s="107"/>
      <c r="QYO67" s="107"/>
      <c r="QYS67" s="107"/>
      <c r="QYW67" s="107"/>
      <c r="QZA67" s="107"/>
      <c r="QZE67" s="107"/>
      <c r="QZI67" s="107"/>
      <c r="QZM67" s="107"/>
      <c r="QZQ67" s="107"/>
      <c r="QZU67" s="107"/>
      <c r="QZY67" s="107"/>
      <c r="RAC67" s="107"/>
      <c r="RAG67" s="107"/>
      <c r="RAK67" s="107"/>
      <c r="RAO67" s="107"/>
      <c r="RAS67" s="107"/>
      <c r="RAW67" s="107"/>
      <c r="RBA67" s="107"/>
      <c r="RBE67" s="107"/>
      <c r="RBI67" s="107"/>
      <c r="RBM67" s="107"/>
      <c r="RBQ67" s="107"/>
      <c r="RBU67" s="107"/>
      <c r="RBY67" s="107"/>
      <c r="RCC67" s="107"/>
      <c r="RCG67" s="107"/>
      <c r="RCK67" s="107"/>
      <c r="RCO67" s="107"/>
      <c r="RCS67" s="107"/>
      <c r="RCW67" s="107"/>
      <c r="RDA67" s="107"/>
      <c r="RDE67" s="107"/>
      <c r="RDI67" s="107"/>
      <c r="RDM67" s="107"/>
      <c r="RDQ67" s="107"/>
      <c r="RDU67" s="107"/>
      <c r="RDY67" s="107"/>
      <c r="REC67" s="107"/>
      <c r="REG67" s="107"/>
      <c r="REK67" s="107"/>
      <c r="REO67" s="107"/>
      <c r="RES67" s="107"/>
      <c r="REW67" s="107"/>
      <c r="RFA67" s="107"/>
      <c r="RFE67" s="107"/>
      <c r="RFI67" s="107"/>
      <c r="RFM67" s="107"/>
      <c r="RFQ67" s="107"/>
      <c r="RFU67" s="107"/>
      <c r="RFY67" s="107"/>
      <c r="RGC67" s="107"/>
      <c r="RGG67" s="107"/>
      <c r="RGK67" s="107"/>
      <c r="RGO67" s="107"/>
      <c r="RGS67" s="107"/>
      <c r="RGW67" s="107"/>
      <c r="RHA67" s="107"/>
      <c r="RHE67" s="107"/>
      <c r="RHI67" s="107"/>
      <c r="RHM67" s="107"/>
      <c r="RHQ67" s="107"/>
      <c r="RHU67" s="107"/>
      <c r="RHY67" s="107"/>
      <c r="RIC67" s="107"/>
      <c r="RIG67" s="107"/>
      <c r="RIK67" s="107"/>
      <c r="RIO67" s="107"/>
      <c r="RIS67" s="107"/>
      <c r="RIW67" s="107"/>
      <c r="RJA67" s="107"/>
      <c r="RJE67" s="107"/>
      <c r="RJI67" s="107"/>
      <c r="RJM67" s="107"/>
      <c r="RJQ67" s="107"/>
      <c r="RJU67" s="107"/>
      <c r="RJY67" s="107"/>
      <c r="RKC67" s="107"/>
      <c r="RKG67" s="107"/>
      <c r="RKK67" s="107"/>
      <c r="RKO67" s="107"/>
      <c r="RKS67" s="107"/>
      <c r="RKW67" s="107"/>
      <c r="RLA67" s="107"/>
      <c r="RLE67" s="107"/>
      <c r="RLI67" s="107"/>
      <c r="RLM67" s="107"/>
      <c r="RLQ67" s="107"/>
      <c r="RLU67" s="107"/>
      <c r="RLY67" s="107"/>
      <c r="RMC67" s="107"/>
      <c r="RMG67" s="107"/>
      <c r="RMK67" s="107"/>
      <c r="RMO67" s="107"/>
      <c r="RMS67" s="107"/>
      <c r="RMW67" s="107"/>
      <c r="RNA67" s="107"/>
      <c r="RNE67" s="107"/>
      <c r="RNI67" s="107"/>
      <c r="RNM67" s="107"/>
      <c r="RNQ67" s="107"/>
      <c r="RNU67" s="107"/>
      <c r="RNY67" s="107"/>
      <c r="ROC67" s="107"/>
      <c r="ROG67" s="107"/>
      <c r="ROK67" s="107"/>
      <c r="ROO67" s="107"/>
      <c r="ROS67" s="107"/>
      <c r="ROW67" s="107"/>
      <c r="RPA67" s="107"/>
      <c r="RPE67" s="107"/>
      <c r="RPI67" s="107"/>
      <c r="RPM67" s="107"/>
      <c r="RPQ67" s="107"/>
      <c r="RPU67" s="107"/>
      <c r="RPY67" s="107"/>
      <c r="RQC67" s="107"/>
      <c r="RQG67" s="107"/>
      <c r="RQK67" s="107"/>
      <c r="RQO67" s="107"/>
      <c r="RQS67" s="107"/>
      <c r="RQW67" s="107"/>
      <c r="RRA67" s="107"/>
      <c r="RRE67" s="107"/>
      <c r="RRI67" s="107"/>
      <c r="RRM67" s="107"/>
      <c r="RRQ67" s="107"/>
      <c r="RRU67" s="107"/>
      <c r="RRY67" s="107"/>
      <c r="RSC67" s="107"/>
      <c r="RSG67" s="107"/>
      <c r="RSK67" s="107"/>
      <c r="RSO67" s="107"/>
      <c r="RSS67" s="107"/>
      <c r="RSW67" s="107"/>
      <c r="RTA67" s="107"/>
      <c r="RTE67" s="107"/>
      <c r="RTI67" s="107"/>
      <c r="RTM67" s="107"/>
      <c r="RTQ67" s="107"/>
      <c r="RTU67" s="107"/>
      <c r="RTY67" s="107"/>
      <c r="RUC67" s="107"/>
      <c r="RUG67" s="107"/>
      <c r="RUK67" s="107"/>
      <c r="RUO67" s="107"/>
      <c r="RUS67" s="107"/>
      <c r="RUW67" s="107"/>
      <c r="RVA67" s="107"/>
      <c r="RVE67" s="107"/>
      <c r="RVI67" s="107"/>
      <c r="RVM67" s="107"/>
      <c r="RVQ67" s="107"/>
      <c r="RVU67" s="107"/>
      <c r="RVY67" s="107"/>
      <c r="RWC67" s="107"/>
      <c r="RWG67" s="107"/>
      <c r="RWK67" s="107"/>
      <c r="RWO67" s="107"/>
      <c r="RWS67" s="107"/>
      <c r="RWW67" s="107"/>
      <c r="RXA67" s="107"/>
      <c r="RXE67" s="107"/>
      <c r="RXI67" s="107"/>
      <c r="RXM67" s="107"/>
      <c r="RXQ67" s="107"/>
      <c r="RXU67" s="107"/>
      <c r="RXY67" s="107"/>
      <c r="RYC67" s="107"/>
      <c r="RYG67" s="107"/>
      <c r="RYK67" s="107"/>
      <c r="RYO67" s="107"/>
      <c r="RYS67" s="107"/>
      <c r="RYW67" s="107"/>
      <c r="RZA67" s="107"/>
      <c r="RZE67" s="107"/>
      <c r="RZI67" s="107"/>
      <c r="RZM67" s="107"/>
      <c r="RZQ67" s="107"/>
      <c r="RZU67" s="107"/>
      <c r="RZY67" s="107"/>
      <c r="SAC67" s="107"/>
      <c r="SAG67" s="107"/>
      <c r="SAK67" s="107"/>
      <c r="SAO67" s="107"/>
      <c r="SAS67" s="107"/>
      <c r="SAW67" s="107"/>
      <c r="SBA67" s="107"/>
      <c r="SBE67" s="107"/>
      <c r="SBI67" s="107"/>
      <c r="SBM67" s="107"/>
      <c r="SBQ67" s="107"/>
      <c r="SBU67" s="107"/>
      <c r="SBY67" s="107"/>
      <c r="SCC67" s="107"/>
      <c r="SCG67" s="107"/>
      <c r="SCK67" s="107"/>
      <c r="SCO67" s="107"/>
      <c r="SCS67" s="107"/>
      <c r="SCW67" s="107"/>
      <c r="SDA67" s="107"/>
      <c r="SDE67" s="107"/>
      <c r="SDI67" s="107"/>
      <c r="SDM67" s="107"/>
      <c r="SDQ67" s="107"/>
      <c r="SDU67" s="107"/>
      <c r="SDY67" s="107"/>
      <c r="SEC67" s="107"/>
      <c r="SEG67" s="107"/>
      <c r="SEK67" s="107"/>
      <c r="SEO67" s="107"/>
      <c r="SES67" s="107"/>
      <c r="SEW67" s="107"/>
      <c r="SFA67" s="107"/>
      <c r="SFE67" s="107"/>
      <c r="SFI67" s="107"/>
      <c r="SFM67" s="107"/>
      <c r="SFQ67" s="107"/>
      <c r="SFU67" s="107"/>
      <c r="SFY67" s="107"/>
      <c r="SGC67" s="107"/>
      <c r="SGG67" s="107"/>
      <c r="SGK67" s="107"/>
      <c r="SGO67" s="107"/>
      <c r="SGS67" s="107"/>
      <c r="SGW67" s="107"/>
      <c r="SHA67" s="107"/>
      <c r="SHE67" s="107"/>
      <c r="SHI67" s="107"/>
      <c r="SHM67" s="107"/>
      <c r="SHQ67" s="107"/>
      <c r="SHU67" s="107"/>
      <c r="SHY67" s="107"/>
      <c r="SIC67" s="107"/>
      <c r="SIG67" s="107"/>
      <c r="SIK67" s="107"/>
      <c r="SIO67" s="107"/>
      <c r="SIS67" s="107"/>
      <c r="SIW67" s="107"/>
      <c r="SJA67" s="107"/>
      <c r="SJE67" s="107"/>
      <c r="SJI67" s="107"/>
      <c r="SJM67" s="107"/>
      <c r="SJQ67" s="107"/>
      <c r="SJU67" s="107"/>
      <c r="SJY67" s="107"/>
      <c r="SKC67" s="107"/>
      <c r="SKG67" s="107"/>
      <c r="SKK67" s="107"/>
      <c r="SKO67" s="107"/>
      <c r="SKS67" s="107"/>
      <c r="SKW67" s="107"/>
      <c r="SLA67" s="107"/>
      <c r="SLE67" s="107"/>
      <c r="SLI67" s="107"/>
      <c r="SLM67" s="107"/>
      <c r="SLQ67" s="107"/>
      <c r="SLU67" s="107"/>
      <c r="SLY67" s="107"/>
      <c r="SMC67" s="107"/>
      <c r="SMG67" s="107"/>
      <c r="SMK67" s="107"/>
      <c r="SMO67" s="107"/>
      <c r="SMS67" s="107"/>
      <c r="SMW67" s="107"/>
      <c r="SNA67" s="107"/>
      <c r="SNE67" s="107"/>
      <c r="SNI67" s="107"/>
      <c r="SNM67" s="107"/>
      <c r="SNQ67" s="107"/>
      <c r="SNU67" s="107"/>
      <c r="SNY67" s="107"/>
      <c r="SOC67" s="107"/>
      <c r="SOG67" s="107"/>
      <c r="SOK67" s="107"/>
      <c r="SOO67" s="107"/>
      <c r="SOS67" s="107"/>
      <c r="SOW67" s="107"/>
      <c r="SPA67" s="107"/>
      <c r="SPE67" s="107"/>
      <c r="SPI67" s="107"/>
      <c r="SPM67" s="107"/>
      <c r="SPQ67" s="107"/>
      <c r="SPU67" s="107"/>
      <c r="SPY67" s="107"/>
      <c r="SQC67" s="107"/>
      <c r="SQG67" s="107"/>
      <c r="SQK67" s="107"/>
      <c r="SQO67" s="107"/>
      <c r="SQS67" s="107"/>
      <c r="SQW67" s="107"/>
      <c r="SRA67" s="107"/>
      <c r="SRE67" s="107"/>
      <c r="SRI67" s="107"/>
      <c r="SRM67" s="107"/>
      <c r="SRQ67" s="107"/>
      <c r="SRU67" s="107"/>
      <c r="SRY67" s="107"/>
      <c r="SSC67" s="107"/>
      <c r="SSG67" s="107"/>
      <c r="SSK67" s="107"/>
      <c r="SSO67" s="107"/>
      <c r="SSS67" s="107"/>
      <c r="SSW67" s="107"/>
      <c r="STA67" s="107"/>
      <c r="STE67" s="107"/>
      <c r="STI67" s="107"/>
      <c r="STM67" s="107"/>
      <c r="STQ67" s="107"/>
      <c r="STU67" s="107"/>
      <c r="STY67" s="107"/>
      <c r="SUC67" s="107"/>
      <c r="SUG67" s="107"/>
      <c r="SUK67" s="107"/>
      <c r="SUO67" s="107"/>
      <c r="SUS67" s="107"/>
      <c r="SUW67" s="107"/>
      <c r="SVA67" s="107"/>
      <c r="SVE67" s="107"/>
      <c r="SVI67" s="107"/>
      <c r="SVM67" s="107"/>
      <c r="SVQ67" s="107"/>
      <c r="SVU67" s="107"/>
      <c r="SVY67" s="107"/>
      <c r="SWC67" s="107"/>
      <c r="SWG67" s="107"/>
      <c r="SWK67" s="107"/>
      <c r="SWO67" s="107"/>
      <c r="SWS67" s="107"/>
      <c r="SWW67" s="107"/>
      <c r="SXA67" s="107"/>
      <c r="SXE67" s="107"/>
      <c r="SXI67" s="107"/>
      <c r="SXM67" s="107"/>
      <c r="SXQ67" s="107"/>
      <c r="SXU67" s="107"/>
      <c r="SXY67" s="107"/>
      <c r="SYC67" s="107"/>
      <c r="SYG67" s="107"/>
      <c r="SYK67" s="107"/>
      <c r="SYO67" s="107"/>
      <c r="SYS67" s="107"/>
      <c r="SYW67" s="107"/>
      <c r="SZA67" s="107"/>
      <c r="SZE67" s="107"/>
      <c r="SZI67" s="107"/>
      <c r="SZM67" s="107"/>
      <c r="SZQ67" s="107"/>
      <c r="SZU67" s="107"/>
      <c r="SZY67" s="107"/>
      <c r="TAC67" s="107"/>
      <c r="TAG67" s="107"/>
      <c r="TAK67" s="107"/>
      <c r="TAO67" s="107"/>
      <c r="TAS67" s="107"/>
      <c r="TAW67" s="107"/>
      <c r="TBA67" s="107"/>
      <c r="TBE67" s="107"/>
      <c r="TBI67" s="107"/>
      <c r="TBM67" s="107"/>
      <c r="TBQ67" s="107"/>
      <c r="TBU67" s="107"/>
      <c r="TBY67" s="107"/>
      <c r="TCC67" s="107"/>
      <c r="TCG67" s="107"/>
      <c r="TCK67" s="107"/>
      <c r="TCO67" s="107"/>
      <c r="TCS67" s="107"/>
      <c r="TCW67" s="107"/>
      <c r="TDA67" s="107"/>
      <c r="TDE67" s="107"/>
      <c r="TDI67" s="107"/>
      <c r="TDM67" s="107"/>
      <c r="TDQ67" s="107"/>
      <c r="TDU67" s="107"/>
      <c r="TDY67" s="107"/>
      <c r="TEC67" s="107"/>
      <c r="TEG67" s="107"/>
      <c r="TEK67" s="107"/>
      <c r="TEO67" s="107"/>
      <c r="TES67" s="107"/>
      <c r="TEW67" s="107"/>
      <c r="TFA67" s="107"/>
      <c r="TFE67" s="107"/>
      <c r="TFI67" s="107"/>
      <c r="TFM67" s="107"/>
      <c r="TFQ67" s="107"/>
      <c r="TFU67" s="107"/>
      <c r="TFY67" s="107"/>
      <c r="TGC67" s="107"/>
      <c r="TGG67" s="107"/>
      <c r="TGK67" s="107"/>
      <c r="TGO67" s="107"/>
      <c r="TGS67" s="107"/>
      <c r="TGW67" s="107"/>
      <c r="THA67" s="107"/>
      <c r="THE67" s="107"/>
      <c r="THI67" s="107"/>
      <c r="THM67" s="107"/>
      <c r="THQ67" s="107"/>
      <c r="THU67" s="107"/>
      <c r="THY67" s="107"/>
      <c r="TIC67" s="107"/>
      <c r="TIG67" s="107"/>
      <c r="TIK67" s="107"/>
      <c r="TIO67" s="107"/>
      <c r="TIS67" s="107"/>
      <c r="TIW67" s="107"/>
      <c r="TJA67" s="107"/>
      <c r="TJE67" s="107"/>
      <c r="TJI67" s="107"/>
      <c r="TJM67" s="107"/>
      <c r="TJQ67" s="107"/>
      <c r="TJU67" s="107"/>
      <c r="TJY67" s="107"/>
      <c r="TKC67" s="107"/>
      <c r="TKG67" s="107"/>
      <c r="TKK67" s="107"/>
      <c r="TKO67" s="107"/>
      <c r="TKS67" s="107"/>
      <c r="TKW67" s="107"/>
      <c r="TLA67" s="107"/>
      <c r="TLE67" s="107"/>
      <c r="TLI67" s="107"/>
      <c r="TLM67" s="107"/>
      <c r="TLQ67" s="107"/>
      <c r="TLU67" s="107"/>
      <c r="TLY67" s="107"/>
      <c r="TMC67" s="107"/>
      <c r="TMG67" s="107"/>
      <c r="TMK67" s="107"/>
      <c r="TMO67" s="107"/>
      <c r="TMS67" s="107"/>
      <c r="TMW67" s="107"/>
      <c r="TNA67" s="107"/>
      <c r="TNE67" s="107"/>
      <c r="TNI67" s="107"/>
      <c r="TNM67" s="107"/>
      <c r="TNQ67" s="107"/>
      <c r="TNU67" s="107"/>
      <c r="TNY67" s="107"/>
      <c r="TOC67" s="107"/>
      <c r="TOG67" s="107"/>
      <c r="TOK67" s="107"/>
      <c r="TOO67" s="107"/>
      <c r="TOS67" s="107"/>
      <c r="TOW67" s="107"/>
      <c r="TPA67" s="107"/>
      <c r="TPE67" s="107"/>
      <c r="TPI67" s="107"/>
      <c r="TPM67" s="107"/>
      <c r="TPQ67" s="107"/>
      <c r="TPU67" s="107"/>
      <c r="TPY67" s="107"/>
      <c r="TQC67" s="107"/>
      <c r="TQG67" s="107"/>
      <c r="TQK67" s="107"/>
      <c r="TQO67" s="107"/>
      <c r="TQS67" s="107"/>
      <c r="TQW67" s="107"/>
      <c r="TRA67" s="107"/>
      <c r="TRE67" s="107"/>
      <c r="TRI67" s="107"/>
      <c r="TRM67" s="107"/>
      <c r="TRQ67" s="107"/>
      <c r="TRU67" s="107"/>
      <c r="TRY67" s="107"/>
      <c r="TSC67" s="107"/>
      <c r="TSG67" s="107"/>
      <c r="TSK67" s="107"/>
      <c r="TSO67" s="107"/>
      <c r="TSS67" s="107"/>
      <c r="TSW67" s="107"/>
      <c r="TTA67" s="107"/>
      <c r="TTE67" s="107"/>
      <c r="TTI67" s="107"/>
      <c r="TTM67" s="107"/>
      <c r="TTQ67" s="107"/>
      <c r="TTU67" s="107"/>
      <c r="TTY67" s="107"/>
      <c r="TUC67" s="107"/>
      <c r="TUG67" s="107"/>
      <c r="TUK67" s="107"/>
      <c r="TUO67" s="107"/>
      <c r="TUS67" s="107"/>
      <c r="TUW67" s="107"/>
      <c r="TVA67" s="107"/>
      <c r="TVE67" s="107"/>
      <c r="TVI67" s="107"/>
      <c r="TVM67" s="107"/>
      <c r="TVQ67" s="107"/>
      <c r="TVU67" s="107"/>
      <c r="TVY67" s="107"/>
      <c r="TWC67" s="107"/>
      <c r="TWG67" s="107"/>
      <c r="TWK67" s="107"/>
      <c r="TWO67" s="107"/>
      <c r="TWS67" s="107"/>
      <c r="TWW67" s="107"/>
      <c r="TXA67" s="107"/>
      <c r="TXE67" s="107"/>
      <c r="TXI67" s="107"/>
      <c r="TXM67" s="107"/>
      <c r="TXQ67" s="107"/>
      <c r="TXU67" s="107"/>
      <c r="TXY67" s="107"/>
      <c r="TYC67" s="107"/>
      <c r="TYG67" s="107"/>
      <c r="TYK67" s="107"/>
      <c r="TYO67" s="107"/>
      <c r="TYS67" s="107"/>
      <c r="TYW67" s="107"/>
      <c r="TZA67" s="107"/>
      <c r="TZE67" s="107"/>
      <c r="TZI67" s="107"/>
      <c r="TZM67" s="107"/>
      <c r="TZQ67" s="107"/>
      <c r="TZU67" s="107"/>
      <c r="TZY67" s="107"/>
      <c r="UAC67" s="107"/>
      <c r="UAG67" s="107"/>
      <c r="UAK67" s="107"/>
      <c r="UAO67" s="107"/>
      <c r="UAS67" s="107"/>
      <c r="UAW67" s="107"/>
      <c r="UBA67" s="107"/>
      <c r="UBE67" s="107"/>
      <c r="UBI67" s="107"/>
      <c r="UBM67" s="107"/>
      <c r="UBQ67" s="107"/>
      <c r="UBU67" s="107"/>
      <c r="UBY67" s="107"/>
      <c r="UCC67" s="107"/>
      <c r="UCG67" s="107"/>
      <c r="UCK67" s="107"/>
      <c r="UCO67" s="107"/>
      <c r="UCS67" s="107"/>
      <c r="UCW67" s="107"/>
      <c r="UDA67" s="107"/>
      <c r="UDE67" s="107"/>
      <c r="UDI67" s="107"/>
      <c r="UDM67" s="107"/>
      <c r="UDQ67" s="107"/>
      <c r="UDU67" s="107"/>
      <c r="UDY67" s="107"/>
      <c r="UEC67" s="107"/>
      <c r="UEG67" s="107"/>
      <c r="UEK67" s="107"/>
      <c r="UEO67" s="107"/>
      <c r="UES67" s="107"/>
      <c r="UEW67" s="107"/>
      <c r="UFA67" s="107"/>
      <c r="UFE67" s="107"/>
      <c r="UFI67" s="107"/>
      <c r="UFM67" s="107"/>
      <c r="UFQ67" s="107"/>
      <c r="UFU67" s="107"/>
      <c r="UFY67" s="107"/>
      <c r="UGC67" s="107"/>
      <c r="UGG67" s="107"/>
      <c r="UGK67" s="107"/>
      <c r="UGO67" s="107"/>
      <c r="UGS67" s="107"/>
      <c r="UGW67" s="107"/>
      <c r="UHA67" s="107"/>
      <c r="UHE67" s="107"/>
      <c r="UHI67" s="107"/>
      <c r="UHM67" s="107"/>
      <c r="UHQ67" s="107"/>
      <c r="UHU67" s="107"/>
      <c r="UHY67" s="107"/>
      <c r="UIC67" s="107"/>
      <c r="UIG67" s="107"/>
      <c r="UIK67" s="107"/>
      <c r="UIO67" s="107"/>
      <c r="UIS67" s="107"/>
      <c r="UIW67" s="107"/>
      <c r="UJA67" s="107"/>
      <c r="UJE67" s="107"/>
      <c r="UJI67" s="107"/>
      <c r="UJM67" s="107"/>
      <c r="UJQ67" s="107"/>
      <c r="UJU67" s="107"/>
      <c r="UJY67" s="107"/>
      <c r="UKC67" s="107"/>
      <c r="UKG67" s="107"/>
      <c r="UKK67" s="107"/>
      <c r="UKO67" s="107"/>
      <c r="UKS67" s="107"/>
      <c r="UKW67" s="107"/>
      <c r="ULA67" s="107"/>
      <c r="ULE67" s="107"/>
      <c r="ULI67" s="107"/>
      <c r="ULM67" s="107"/>
      <c r="ULQ67" s="107"/>
      <c r="ULU67" s="107"/>
      <c r="ULY67" s="107"/>
      <c r="UMC67" s="107"/>
      <c r="UMG67" s="107"/>
      <c r="UMK67" s="107"/>
      <c r="UMO67" s="107"/>
      <c r="UMS67" s="107"/>
      <c r="UMW67" s="107"/>
      <c r="UNA67" s="107"/>
      <c r="UNE67" s="107"/>
      <c r="UNI67" s="107"/>
      <c r="UNM67" s="107"/>
      <c r="UNQ67" s="107"/>
      <c r="UNU67" s="107"/>
      <c r="UNY67" s="107"/>
      <c r="UOC67" s="107"/>
      <c r="UOG67" s="107"/>
      <c r="UOK67" s="107"/>
      <c r="UOO67" s="107"/>
      <c r="UOS67" s="107"/>
      <c r="UOW67" s="107"/>
      <c r="UPA67" s="107"/>
      <c r="UPE67" s="107"/>
      <c r="UPI67" s="107"/>
      <c r="UPM67" s="107"/>
      <c r="UPQ67" s="107"/>
      <c r="UPU67" s="107"/>
      <c r="UPY67" s="107"/>
      <c r="UQC67" s="107"/>
      <c r="UQG67" s="107"/>
      <c r="UQK67" s="107"/>
      <c r="UQO67" s="107"/>
      <c r="UQS67" s="107"/>
      <c r="UQW67" s="107"/>
      <c r="URA67" s="107"/>
      <c r="URE67" s="107"/>
      <c r="URI67" s="107"/>
      <c r="URM67" s="107"/>
      <c r="URQ67" s="107"/>
      <c r="URU67" s="107"/>
      <c r="URY67" s="107"/>
      <c r="USC67" s="107"/>
      <c r="USG67" s="107"/>
      <c r="USK67" s="107"/>
      <c r="USO67" s="107"/>
      <c r="USS67" s="107"/>
      <c r="USW67" s="107"/>
      <c r="UTA67" s="107"/>
      <c r="UTE67" s="107"/>
      <c r="UTI67" s="107"/>
      <c r="UTM67" s="107"/>
      <c r="UTQ67" s="107"/>
      <c r="UTU67" s="107"/>
      <c r="UTY67" s="107"/>
      <c r="UUC67" s="107"/>
      <c r="UUG67" s="107"/>
      <c r="UUK67" s="107"/>
      <c r="UUO67" s="107"/>
      <c r="UUS67" s="107"/>
      <c r="UUW67" s="107"/>
      <c r="UVA67" s="107"/>
      <c r="UVE67" s="107"/>
      <c r="UVI67" s="107"/>
      <c r="UVM67" s="107"/>
      <c r="UVQ67" s="107"/>
      <c r="UVU67" s="107"/>
      <c r="UVY67" s="107"/>
      <c r="UWC67" s="107"/>
      <c r="UWG67" s="107"/>
      <c r="UWK67" s="107"/>
      <c r="UWO67" s="107"/>
      <c r="UWS67" s="107"/>
      <c r="UWW67" s="107"/>
      <c r="UXA67" s="107"/>
      <c r="UXE67" s="107"/>
      <c r="UXI67" s="107"/>
      <c r="UXM67" s="107"/>
      <c r="UXQ67" s="107"/>
      <c r="UXU67" s="107"/>
      <c r="UXY67" s="107"/>
      <c r="UYC67" s="107"/>
      <c r="UYG67" s="107"/>
      <c r="UYK67" s="107"/>
      <c r="UYO67" s="107"/>
      <c r="UYS67" s="107"/>
      <c r="UYW67" s="107"/>
      <c r="UZA67" s="107"/>
      <c r="UZE67" s="107"/>
      <c r="UZI67" s="107"/>
      <c r="UZM67" s="107"/>
      <c r="UZQ67" s="107"/>
      <c r="UZU67" s="107"/>
      <c r="UZY67" s="107"/>
      <c r="VAC67" s="107"/>
      <c r="VAG67" s="107"/>
      <c r="VAK67" s="107"/>
      <c r="VAO67" s="107"/>
      <c r="VAS67" s="107"/>
      <c r="VAW67" s="107"/>
      <c r="VBA67" s="107"/>
      <c r="VBE67" s="107"/>
      <c r="VBI67" s="107"/>
      <c r="VBM67" s="107"/>
      <c r="VBQ67" s="107"/>
      <c r="VBU67" s="107"/>
      <c r="VBY67" s="107"/>
      <c r="VCC67" s="107"/>
      <c r="VCG67" s="107"/>
      <c r="VCK67" s="107"/>
      <c r="VCO67" s="107"/>
      <c r="VCS67" s="107"/>
      <c r="VCW67" s="107"/>
      <c r="VDA67" s="107"/>
      <c r="VDE67" s="107"/>
      <c r="VDI67" s="107"/>
      <c r="VDM67" s="107"/>
      <c r="VDQ67" s="107"/>
      <c r="VDU67" s="107"/>
      <c r="VDY67" s="107"/>
      <c r="VEC67" s="107"/>
      <c r="VEG67" s="107"/>
      <c r="VEK67" s="107"/>
      <c r="VEO67" s="107"/>
      <c r="VES67" s="107"/>
      <c r="VEW67" s="107"/>
      <c r="VFA67" s="107"/>
      <c r="VFE67" s="107"/>
      <c r="VFI67" s="107"/>
      <c r="VFM67" s="107"/>
      <c r="VFQ67" s="107"/>
      <c r="VFU67" s="107"/>
      <c r="VFY67" s="107"/>
      <c r="VGC67" s="107"/>
      <c r="VGG67" s="107"/>
      <c r="VGK67" s="107"/>
      <c r="VGO67" s="107"/>
      <c r="VGS67" s="107"/>
      <c r="VGW67" s="107"/>
      <c r="VHA67" s="107"/>
      <c r="VHE67" s="107"/>
      <c r="VHI67" s="107"/>
      <c r="VHM67" s="107"/>
      <c r="VHQ67" s="107"/>
      <c r="VHU67" s="107"/>
      <c r="VHY67" s="107"/>
      <c r="VIC67" s="107"/>
      <c r="VIG67" s="107"/>
      <c r="VIK67" s="107"/>
      <c r="VIO67" s="107"/>
      <c r="VIS67" s="107"/>
      <c r="VIW67" s="107"/>
      <c r="VJA67" s="107"/>
      <c r="VJE67" s="107"/>
      <c r="VJI67" s="107"/>
      <c r="VJM67" s="107"/>
      <c r="VJQ67" s="107"/>
      <c r="VJU67" s="107"/>
      <c r="VJY67" s="107"/>
      <c r="VKC67" s="107"/>
      <c r="VKG67" s="107"/>
      <c r="VKK67" s="107"/>
      <c r="VKO67" s="107"/>
      <c r="VKS67" s="107"/>
      <c r="VKW67" s="107"/>
      <c r="VLA67" s="107"/>
      <c r="VLE67" s="107"/>
      <c r="VLI67" s="107"/>
      <c r="VLM67" s="107"/>
      <c r="VLQ67" s="107"/>
      <c r="VLU67" s="107"/>
      <c r="VLY67" s="107"/>
      <c r="VMC67" s="107"/>
      <c r="VMG67" s="107"/>
      <c r="VMK67" s="107"/>
      <c r="VMO67" s="107"/>
      <c r="VMS67" s="107"/>
      <c r="VMW67" s="107"/>
      <c r="VNA67" s="107"/>
      <c r="VNE67" s="107"/>
      <c r="VNI67" s="107"/>
      <c r="VNM67" s="107"/>
      <c r="VNQ67" s="107"/>
      <c r="VNU67" s="107"/>
      <c r="VNY67" s="107"/>
      <c r="VOC67" s="107"/>
      <c r="VOG67" s="107"/>
      <c r="VOK67" s="107"/>
      <c r="VOO67" s="107"/>
      <c r="VOS67" s="107"/>
      <c r="VOW67" s="107"/>
      <c r="VPA67" s="107"/>
      <c r="VPE67" s="107"/>
      <c r="VPI67" s="107"/>
      <c r="VPM67" s="107"/>
      <c r="VPQ67" s="107"/>
      <c r="VPU67" s="107"/>
      <c r="VPY67" s="107"/>
      <c r="VQC67" s="107"/>
      <c r="VQG67" s="107"/>
      <c r="VQK67" s="107"/>
      <c r="VQO67" s="107"/>
      <c r="VQS67" s="107"/>
      <c r="VQW67" s="107"/>
      <c r="VRA67" s="107"/>
      <c r="VRE67" s="107"/>
      <c r="VRI67" s="107"/>
      <c r="VRM67" s="107"/>
      <c r="VRQ67" s="107"/>
      <c r="VRU67" s="107"/>
      <c r="VRY67" s="107"/>
      <c r="VSC67" s="107"/>
      <c r="VSG67" s="107"/>
      <c r="VSK67" s="107"/>
      <c r="VSO67" s="107"/>
      <c r="VSS67" s="107"/>
      <c r="VSW67" s="107"/>
      <c r="VTA67" s="107"/>
      <c r="VTE67" s="107"/>
      <c r="VTI67" s="107"/>
      <c r="VTM67" s="107"/>
      <c r="VTQ67" s="107"/>
      <c r="VTU67" s="107"/>
      <c r="VTY67" s="107"/>
      <c r="VUC67" s="107"/>
      <c r="VUG67" s="107"/>
      <c r="VUK67" s="107"/>
      <c r="VUO67" s="107"/>
      <c r="VUS67" s="107"/>
      <c r="VUW67" s="107"/>
      <c r="VVA67" s="107"/>
      <c r="VVE67" s="107"/>
      <c r="VVI67" s="107"/>
      <c r="VVM67" s="107"/>
      <c r="VVQ67" s="107"/>
      <c r="VVU67" s="107"/>
      <c r="VVY67" s="107"/>
      <c r="VWC67" s="107"/>
      <c r="VWG67" s="107"/>
      <c r="VWK67" s="107"/>
      <c r="VWO67" s="107"/>
      <c r="VWS67" s="107"/>
      <c r="VWW67" s="107"/>
      <c r="VXA67" s="107"/>
      <c r="VXE67" s="107"/>
      <c r="VXI67" s="107"/>
      <c r="VXM67" s="107"/>
      <c r="VXQ67" s="107"/>
      <c r="VXU67" s="107"/>
      <c r="VXY67" s="107"/>
      <c r="VYC67" s="107"/>
      <c r="VYG67" s="107"/>
      <c r="VYK67" s="107"/>
      <c r="VYO67" s="107"/>
      <c r="VYS67" s="107"/>
      <c r="VYW67" s="107"/>
      <c r="VZA67" s="107"/>
      <c r="VZE67" s="107"/>
      <c r="VZI67" s="107"/>
      <c r="VZM67" s="107"/>
      <c r="VZQ67" s="107"/>
      <c r="VZU67" s="107"/>
      <c r="VZY67" s="107"/>
      <c r="WAC67" s="107"/>
      <c r="WAG67" s="107"/>
      <c r="WAK67" s="107"/>
      <c r="WAO67" s="107"/>
      <c r="WAS67" s="107"/>
      <c r="WAW67" s="107"/>
      <c r="WBA67" s="107"/>
      <c r="WBE67" s="107"/>
      <c r="WBI67" s="107"/>
      <c r="WBM67" s="107"/>
      <c r="WBQ67" s="107"/>
      <c r="WBU67" s="107"/>
      <c r="WBY67" s="107"/>
      <c r="WCC67" s="107"/>
      <c r="WCG67" s="107"/>
      <c r="WCK67" s="107"/>
      <c r="WCO67" s="107"/>
      <c r="WCS67" s="107"/>
      <c r="WCW67" s="107"/>
      <c r="WDA67" s="107"/>
      <c r="WDE67" s="107"/>
      <c r="WDI67" s="107"/>
      <c r="WDM67" s="107"/>
      <c r="WDQ67" s="107"/>
      <c r="WDU67" s="107"/>
      <c r="WDY67" s="107"/>
      <c r="WEC67" s="107"/>
      <c r="WEG67" s="107"/>
      <c r="WEK67" s="107"/>
      <c r="WEO67" s="107"/>
      <c r="WES67" s="107"/>
      <c r="WEW67" s="107"/>
      <c r="WFA67" s="107"/>
      <c r="WFE67" s="107"/>
      <c r="WFI67" s="107"/>
      <c r="WFM67" s="107"/>
      <c r="WFQ67" s="107"/>
      <c r="WFU67" s="107"/>
      <c r="WFY67" s="107"/>
      <c r="WGC67" s="107"/>
      <c r="WGG67" s="107"/>
      <c r="WGK67" s="107"/>
      <c r="WGO67" s="107"/>
      <c r="WGS67" s="107"/>
      <c r="WGW67" s="107"/>
      <c r="WHA67" s="107"/>
      <c r="WHE67" s="107"/>
      <c r="WHI67" s="107"/>
      <c r="WHM67" s="107"/>
      <c r="WHQ67" s="107"/>
      <c r="WHU67" s="107"/>
      <c r="WHY67" s="107"/>
      <c r="WIC67" s="107"/>
      <c r="WIG67" s="107"/>
      <c r="WIK67" s="107"/>
      <c r="WIO67" s="107"/>
      <c r="WIS67" s="107"/>
      <c r="WIW67" s="107"/>
      <c r="WJA67" s="107"/>
      <c r="WJE67" s="107"/>
      <c r="WJI67" s="107"/>
      <c r="WJM67" s="107"/>
      <c r="WJQ67" s="107"/>
      <c r="WJU67" s="107"/>
      <c r="WJY67" s="107"/>
      <c r="WKC67" s="107"/>
      <c r="WKG67" s="107"/>
      <c r="WKK67" s="107"/>
      <c r="WKO67" s="107"/>
      <c r="WKS67" s="107"/>
      <c r="WKW67" s="107"/>
      <c r="WLA67" s="107"/>
      <c r="WLE67" s="107"/>
      <c r="WLI67" s="107"/>
      <c r="WLM67" s="107"/>
      <c r="WLQ67" s="107"/>
      <c r="WLU67" s="107"/>
      <c r="WLY67" s="107"/>
      <c r="WMC67" s="107"/>
      <c r="WMG67" s="107"/>
      <c r="WMK67" s="107"/>
      <c r="WMO67" s="107"/>
      <c r="WMS67" s="107"/>
      <c r="WMW67" s="107"/>
      <c r="WNA67" s="107"/>
      <c r="WNE67" s="107"/>
      <c r="WNI67" s="107"/>
      <c r="WNM67" s="107"/>
      <c r="WNQ67" s="107"/>
      <c r="WNU67" s="107"/>
      <c r="WNY67" s="107"/>
      <c r="WOC67" s="107"/>
      <c r="WOG67" s="107"/>
      <c r="WOK67" s="107"/>
      <c r="WOO67" s="107"/>
      <c r="WOS67" s="107"/>
      <c r="WOW67" s="107"/>
      <c r="WPA67" s="107"/>
      <c r="WPE67" s="107"/>
      <c r="WPI67" s="107"/>
      <c r="WPM67" s="107"/>
      <c r="WPQ67" s="107"/>
      <c r="WPU67" s="107"/>
      <c r="WPY67" s="107"/>
      <c r="WQC67" s="107"/>
      <c r="WQG67" s="107"/>
      <c r="WQK67" s="107"/>
      <c r="WQO67" s="107"/>
      <c r="WQS67" s="107"/>
      <c r="WQW67" s="107"/>
      <c r="WRA67" s="107"/>
      <c r="WRE67" s="107"/>
      <c r="WRI67" s="107"/>
      <c r="WRM67" s="107"/>
      <c r="WRQ67" s="107"/>
      <c r="WRU67" s="107"/>
      <c r="WRY67" s="107"/>
      <c r="WSC67" s="107"/>
      <c r="WSG67" s="107"/>
      <c r="WSK67" s="107"/>
      <c r="WSO67" s="107"/>
      <c r="WSS67" s="107"/>
      <c r="WSW67" s="107"/>
      <c r="WTA67" s="107"/>
      <c r="WTE67" s="107"/>
      <c r="WTI67" s="107"/>
      <c r="WTM67" s="107"/>
      <c r="WTQ67" s="107"/>
      <c r="WTU67" s="107"/>
      <c r="WTY67" s="107"/>
      <c r="WUC67" s="107"/>
      <c r="WUG67" s="107"/>
      <c r="WUK67" s="107"/>
      <c r="WUO67" s="107"/>
      <c r="WUS67" s="107"/>
      <c r="WUW67" s="107"/>
      <c r="WVA67" s="107"/>
      <c r="WVE67" s="107"/>
      <c r="WVI67" s="107"/>
      <c r="WVM67" s="107"/>
      <c r="WVQ67" s="107"/>
      <c r="WVU67" s="107"/>
      <c r="WVY67" s="107"/>
      <c r="WWC67" s="107"/>
      <c r="WWG67" s="107"/>
      <c r="WWK67" s="107"/>
      <c r="WWO67" s="107"/>
      <c r="WWS67" s="107"/>
      <c r="WWW67" s="107"/>
      <c r="WXA67" s="107"/>
      <c r="WXE67" s="107"/>
      <c r="WXI67" s="107"/>
      <c r="WXM67" s="107"/>
      <c r="WXQ67" s="107"/>
      <c r="WXU67" s="107"/>
      <c r="WXY67" s="107"/>
      <c r="WYC67" s="107"/>
      <c r="WYG67" s="107"/>
      <c r="WYK67" s="107"/>
      <c r="WYO67" s="107"/>
      <c r="WYS67" s="107"/>
      <c r="WYW67" s="107"/>
      <c r="WZA67" s="107"/>
      <c r="WZE67" s="107"/>
      <c r="WZI67" s="107"/>
      <c r="WZM67" s="107"/>
      <c r="WZQ67" s="107"/>
      <c r="WZU67" s="107"/>
      <c r="WZY67" s="107"/>
      <c r="XAC67" s="107"/>
      <c r="XAG67" s="107"/>
      <c r="XAK67" s="107"/>
      <c r="XAO67" s="107"/>
      <c r="XAS67" s="107"/>
      <c r="XAW67" s="107"/>
      <c r="XBA67" s="107"/>
      <c r="XBE67" s="107"/>
      <c r="XBI67" s="107"/>
      <c r="XBM67" s="107"/>
      <c r="XBQ67" s="107"/>
      <c r="XBU67" s="107"/>
      <c r="XBY67" s="107"/>
      <c r="XCC67" s="107"/>
      <c r="XCG67" s="107"/>
      <c r="XCK67" s="107"/>
      <c r="XCO67" s="107"/>
      <c r="XCS67" s="107"/>
      <c r="XCW67" s="107"/>
      <c r="XDA67" s="107"/>
      <c r="XDE67" s="107"/>
      <c r="XDI67" s="107"/>
      <c r="XDM67" s="107"/>
      <c r="XDQ67" s="107"/>
      <c r="XDU67" s="107"/>
      <c r="XDY67" s="107"/>
      <c r="XEC67" s="107"/>
      <c r="XEG67" s="107"/>
      <c r="XEK67" s="107"/>
      <c r="XEO67" s="107"/>
      <c r="XES67" s="107"/>
      <c r="XEW67" s="107"/>
      <c r="XFA67" s="107"/>
    </row>
    <row r="68" spans="1:1021 1025:2045 2049:3069 3073:4093 4097:5117 5121:6141 6145:7165 7169:8189 8193:9213 9217:10237 10241:11261 11265:12285 12289:13309 13313:14333 14337:15357 15361:16381" s="108" customFormat="1" ht="29.25" customHeight="1" x14ac:dyDescent="0.2">
      <c r="A68" s="345" t="s">
        <v>224</v>
      </c>
      <c r="B68" s="346"/>
      <c r="C68" s="347"/>
      <c r="D68" s="60"/>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M68" s="107"/>
      <c r="HQ68" s="107"/>
      <c r="HU68" s="107"/>
      <c r="HY68" s="107"/>
      <c r="IC68" s="107"/>
      <c r="IG68" s="107"/>
      <c r="IK68" s="107"/>
      <c r="IO68" s="107"/>
      <c r="IS68" s="107"/>
      <c r="IW68" s="107"/>
      <c r="JA68" s="107"/>
      <c r="JE68" s="107"/>
      <c r="JI68" s="107"/>
      <c r="JM68" s="107"/>
      <c r="JQ68" s="107"/>
      <c r="JU68" s="107"/>
      <c r="JY68" s="107"/>
      <c r="KC68" s="107"/>
      <c r="KG68" s="107"/>
      <c r="KK68" s="107"/>
      <c r="KO68" s="107"/>
      <c r="KS68" s="107"/>
      <c r="KW68" s="107"/>
      <c r="LA68" s="107"/>
      <c r="LE68" s="107"/>
      <c r="LI68" s="107"/>
      <c r="LM68" s="107"/>
      <c r="LQ68" s="107"/>
      <c r="LU68" s="107"/>
      <c r="LY68" s="107"/>
      <c r="MC68" s="107"/>
      <c r="MG68" s="107"/>
      <c r="MK68" s="107"/>
      <c r="MO68" s="107"/>
      <c r="MS68" s="107"/>
      <c r="MW68" s="107"/>
      <c r="NA68" s="107"/>
      <c r="NE68" s="107"/>
      <c r="NI68" s="107"/>
      <c r="NM68" s="107"/>
      <c r="NQ68" s="107"/>
      <c r="NU68" s="107"/>
      <c r="NY68" s="107"/>
      <c r="OC68" s="107"/>
      <c r="OG68" s="107"/>
      <c r="OK68" s="107"/>
      <c r="OO68" s="107"/>
      <c r="OS68" s="107"/>
      <c r="OW68" s="107"/>
      <c r="PA68" s="107"/>
      <c r="PE68" s="107"/>
      <c r="PI68" s="107"/>
      <c r="PM68" s="107"/>
      <c r="PQ68" s="107"/>
      <c r="PU68" s="107"/>
      <c r="PY68" s="107"/>
      <c r="QC68" s="107"/>
      <c r="QG68" s="107"/>
      <c r="QK68" s="107"/>
      <c r="QO68" s="107"/>
      <c r="QS68" s="107"/>
      <c r="QW68" s="107"/>
      <c r="RA68" s="107"/>
      <c r="RE68" s="107"/>
      <c r="RI68" s="107"/>
      <c r="RM68" s="107"/>
      <c r="RQ68" s="107"/>
      <c r="RU68" s="107"/>
      <c r="RY68" s="107"/>
      <c r="SC68" s="107"/>
      <c r="SG68" s="107"/>
      <c r="SK68" s="107"/>
      <c r="SO68" s="107"/>
      <c r="SS68" s="107"/>
      <c r="SW68" s="107"/>
      <c r="TA68" s="107"/>
      <c r="TE68" s="107"/>
      <c r="TI68" s="107"/>
      <c r="TM68" s="107"/>
      <c r="TQ68" s="107"/>
      <c r="TU68" s="107"/>
      <c r="TY68" s="107"/>
      <c r="UC68" s="107"/>
      <c r="UG68" s="107"/>
      <c r="UK68" s="107"/>
      <c r="UO68" s="107"/>
      <c r="US68" s="107"/>
      <c r="UW68" s="107"/>
      <c r="VA68" s="107"/>
      <c r="VE68" s="107"/>
      <c r="VI68" s="107"/>
      <c r="VM68" s="107"/>
      <c r="VQ68" s="107"/>
      <c r="VU68" s="107"/>
      <c r="VY68" s="107"/>
      <c r="WC68" s="107"/>
      <c r="WG68" s="107"/>
      <c r="WK68" s="107"/>
      <c r="WO68" s="107"/>
      <c r="WS68" s="107"/>
      <c r="WW68" s="107"/>
      <c r="XA68" s="107"/>
      <c r="XE68" s="107"/>
      <c r="XI68" s="107"/>
      <c r="XM68" s="107"/>
      <c r="XQ68" s="107"/>
      <c r="XU68" s="107"/>
      <c r="XY68" s="107"/>
      <c r="YC68" s="107"/>
      <c r="YG68" s="107"/>
      <c r="YK68" s="107"/>
      <c r="YO68" s="107"/>
      <c r="YS68" s="107"/>
      <c r="YW68" s="107"/>
      <c r="ZA68" s="107"/>
      <c r="ZE68" s="107"/>
      <c r="ZI68" s="107"/>
      <c r="ZM68" s="107"/>
      <c r="ZQ68" s="107"/>
      <c r="ZU68" s="107"/>
      <c r="ZY68" s="107"/>
      <c r="AAC68" s="107"/>
      <c r="AAG68" s="107"/>
      <c r="AAK68" s="107"/>
      <c r="AAO68" s="107"/>
      <c r="AAS68" s="107"/>
      <c r="AAW68" s="107"/>
      <c r="ABA68" s="107"/>
      <c r="ABE68" s="107"/>
      <c r="ABI68" s="107"/>
      <c r="ABM68" s="107"/>
      <c r="ABQ68" s="107"/>
      <c r="ABU68" s="107"/>
      <c r="ABY68" s="107"/>
      <c r="ACC68" s="107"/>
      <c r="ACG68" s="107"/>
      <c r="ACK68" s="107"/>
      <c r="ACO68" s="107"/>
      <c r="ACS68" s="107"/>
      <c r="ACW68" s="107"/>
      <c r="ADA68" s="107"/>
      <c r="ADE68" s="107"/>
      <c r="ADI68" s="107"/>
      <c r="ADM68" s="107"/>
      <c r="ADQ68" s="107"/>
      <c r="ADU68" s="107"/>
      <c r="ADY68" s="107"/>
      <c r="AEC68" s="107"/>
      <c r="AEG68" s="107"/>
      <c r="AEK68" s="107"/>
      <c r="AEO68" s="107"/>
      <c r="AES68" s="107"/>
      <c r="AEW68" s="107"/>
      <c r="AFA68" s="107"/>
      <c r="AFE68" s="107"/>
      <c r="AFI68" s="107"/>
      <c r="AFM68" s="107"/>
      <c r="AFQ68" s="107"/>
      <c r="AFU68" s="107"/>
      <c r="AFY68" s="107"/>
      <c r="AGC68" s="107"/>
      <c r="AGG68" s="107"/>
      <c r="AGK68" s="107"/>
      <c r="AGO68" s="107"/>
      <c r="AGS68" s="107"/>
      <c r="AGW68" s="107"/>
      <c r="AHA68" s="107"/>
      <c r="AHE68" s="107"/>
      <c r="AHI68" s="107"/>
      <c r="AHM68" s="107"/>
      <c r="AHQ68" s="107"/>
      <c r="AHU68" s="107"/>
      <c r="AHY68" s="107"/>
      <c r="AIC68" s="107"/>
      <c r="AIG68" s="107"/>
      <c r="AIK68" s="107"/>
      <c r="AIO68" s="107"/>
      <c r="AIS68" s="107"/>
      <c r="AIW68" s="107"/>
      <c r="AJA68" s="107"/>
      <c r="AJE68" s="107"/>
      <c r="AJI68" s="107"/>
      <c r="AJM68" s="107"/>
      <c r="AJQ68" s="107"/>
      <c r="AJU68" s="107"/>
      <c r="AJY68" s="107"/>
      <c r="AKC68" s="107"/>
      <c r="AKG68" s="107"/>
      <c r="AKK68" s="107"/>
      <c r="AKO68" s="107"/>
      <c r="AKS68" s="107"/>
      <c r="AKW68" s="107"/>
      <c r="ALA68" s="107"/>
      <c r="ALE68" s="107"/>
      <c r="ALI68" s="107"/>
      <c r="ALM68" s="107"/>
      <c r="ALQ68" s="107"/>
      <c r="ALU68" s="107"/>
      <c r="ALY68" s="107"/>
      <c r="AMC68" s="107"/>
      <c r="AMG68" s="107"/>
      <c r="AMK68" s="107"/>
      <c r="AMO68" s="107"/>
      <c r="AMS68" s="107"/>
      <c r="AMW68" s="107"/>
      <c r="ANA68" s="107"/>
      <c r="ANE68" s="107"/>
      <c r="ANI68" s="107"/>
      <c r="ANM68" s="107"/>
      <c r="ANQ68" s="107"/>
      <c r="ANU68" s="107"/>
      <c r="ANY68" s="107"/>
      <c r="AOC68" s="107"/>
      <c r="AOG68" s="107"/>
      <c r="AOK68" s="107"/>
      <c r="AOO68" s="107"/>
      <c r="AOS68" s="107"/>
      <c r="AOW68" s="107"/>
      <c r="APA68" s="107"/>
      <c r="APE68" s="107"/>
      <c r="API68" s="107"/>
      <c r="APM68" s="107"/>
      <c r="APQ68" s="107"/>
      <c r="APU68" s="107"/>
      <c r="APY68" s="107"/>
      <c r="AQC68" s="107"/>
      <c r="AQG68" s="107"/>
      <c r="AQK68" s="107"/>
      <c r="AQO68" s="107"/>
      <c r="AQS68" s="107"/>
      <c r="AQW68" s="107"/>
      <c r="ARA68" s="107"/>
      <c r="ARE68" s="107"/>
      <c r="ARI68" s="107"/>
      <c r="ARM68" s="107"/>
      <c r="ARQ68" s="107"/>
      <c r="ARU68" s="107"/>
      <c r="ARY68" s="107"/>
      <c r="ASC68" s="107"/>
      <c r="ASG68" s="107"/>
      <c r="ASK68" s="107"/>
      <c r="ASO68" s="107"/>
      <c r="ASS68" s="107"/>
      <c r="ASW68" s="107"/>
      <c r="ATA68" s="107"/>
      <c r="ATE68" s="107"/>
      <c r="ATI68" s="107"/>
      <c r="ATM68" s="107"/>
      <c r="ATQ68" s="107"/>
      <c r="ATU68" s="107"/>
      <c r="ATY68" s="107"/>
      <c r="AUC68" s="107"/>
      <c r="AUG68" s="107"/>
      <c r="AUK68" s="107"/>
      <c r="AUO68" s="107"/>
      <c r="AUS68" s="107"/>
      <c r="AUW68" s="107"/>
      <c r="AVA68" s="107"/>
      <c r="AVE68" s="107"/>
      <c r="AVI68" s="107"/>
      <c r="AVM68" s="107"/>
      <c r="AVQ68" s="107"/>
      <c r="AVU68" s="107"/>
      <c r="AVY68" s="107"/>
      <c r="AWC68" s="107"/>
      <c r="AWG68" s="107"/>
      <c r="AWK68" s="107"/>
      <c r="AWO68" s="107"/>
      <c r="AWS68" s="107"/>
      <c r="AWW68" s="107"/>
      <c r="AXA68" s="107"/>
      <c r="AXE68" s="107"/>
      <c r="AXI68" s="107"/>
      <c r="AXM68" s="107"/>
      <c r="AXQ68" s="107"/>
      <c r="AXU68" s="107"/>
      <c r="AXY68" s="107"/>
      <c r="AYC68" s="107"/>
      <c r="AYG68" s="107"/>
      <c r="AYK68" s="107"/>
      <c r="AYO68" s="107"/>
      <c r="AYS68" s="107"/>
      <c r="AYW68" s="107"/>
      <c r="AZA68" s="107"/>
      <c r="AZE68" s="107"/>
      <c r="AZI68" s="107"/>
      <c r="AZM68" s="107"/>
      <c r="AZQ68" s="107"/>
      <c r="AZU68" s="107"/>
      <c r="AZY68" s="107"/>
      <c r="BAC68" s="107"/>
      <c r="BAG68" s="107"/>
      <c r="BAK68" s="107"/>
      <c r="BAO68" s="107"/>
      <c r="BAS68" s="107"/>
      <c r="BAW68" s="107"/>
      <c r="BBA68" s="107"/>
      <c r="BBE68" s="107"/>
      <c r="BBI68" s="107"/>
      <c r="BBM68" s="107"/>
      <c r="BBQ68" s="107"/>
      <c r="BBU68" s="107"/>
      <c r="BBY68" s="107"/>
      <c r="BCC68" s="107"/>
      <c r="BCG68" s="107"/>
      <c r="BCK68" s="107"/>
      <c r="BCO68" s="107"/>
      <c r="BCS68" s="107"/>
      <c r="BCW68" s="107"/>
      <c r="BDA68" s="107"/>
      <c r="BDE68" s="107"/>
      <c r="BDI68" s="107"/>
      <c r="BDM68" s="107"/>
      <c r="BDQ68" s="107"/>
      <c r="BDU68" s="107"/>
      <c r="BDY68" s="107"/>
      <c r="BEC68" s="107"/>
      <c r="BEG68" s="107"/>
      <c r="BEK68" s="107"/>
      <c r="BEO68" s="107"/>
      <c r="BES68" s="107"/>
      <c r="BEW68" s="107"/>
      <c r="BFA68" s="107"/>
      <c r="BFE68" s="107"/>
      <c r="BFI68" s="107"/>
      <c r="BFM68" s="107"/>
      <c r="BFQ68" s="107"/>
      <c r="BFU68" s="107"/>
      <c r="BFY68" s="107"/>
      <c r="BGC68" s="107"/>
      <c r="BGG68" s="107"/>
      <c r="BGK68" s="107"/>
      <c r="BGO68" s="107"/>
      <c r="BGS68" s="107"/>
      <c r="BGW68" s="107"/>
      <c r="BHA68" s="107"/>
      <c r="BHE68" s="107"/>
      <c r="BHI68" s="107"/>
      <c r="BHM68" s="107"/>
      <c r="BHQ68" s="107"/>
      <c r="BHU68" s="107"/>
      <c r="BHY68" s="107"/>
      <c r="BIC68" s="107"/>
      <c r="BIG68" s="107"/>
      <c r="BIK68" s="107"/>
      <c r="BIO68" s="107"/>
      <c r="BIS68" s="107"/>
      <c r="BIW68" s="107"/>
      <c r="BJA68" s="107"/>
      <c r="BJE68" s="107"/>
      <c r="BJI68" s="107"/>
      <c r="BJM68" s="107"/>
      <c r="BJQ68" s="107"/>
      <c r="BJU68" s="107"/>
      <c r="BJY68" s="107"/>
      <c r="BKC68" s="107"/>
      <c r="BKG68" s="107"/>
      <c r="BKK68" s="107"/>
      <c r="BKO68" s="107"/>
      <c r="BKS68" s="107"/>
      <c r="BKW68" s="107"/>
      <c r="BLA68" s="107"/>
      <c r="BLE68" s="107"/>
      <c r="BLI68" s="107"/>
      <c r="BLM68" s="107"/>
      <c r="BLQ68" s="107"/>
      <c r="BLU68" s="107"/>
      <c r="BLY68" s="107"/>
      <c r="BMC68" s="107"/>
      <c r="BMG68" s="107"/>
      <c r="BMK68" s="107"/>
      <c r="BMO68" s="107"/>
      <c r="BMS68" s="107"/>
      <c r="BMW68" s="107"/>
      <c r="BNA68" s="107"/>
      <c r="BNE68" s="107"/>
      <c r="BNI68" s="107"/>
      <c r="BNM68" s="107"/>
      <c r="BNQ68" s="107"/>
      <c r="BNU68" s="107"/>
      <c r="BNY68" s="107"/>
      <c r="BOC68" s="107"/>
      <c r="BOG68" s="107"/>
      <c r="BOK68" s="107"/>
      <c r="BOO68" s="107"/>
      <c r="BOS68" s="107"/>
      <c r="BOW68" s="107"/>
      <c r="BPA68" s="107"/>
      <c r="BPE68" s="107"/>
      <c r="BPI68" s="107"/>
      <c r="BPM68" s="107"/>
      <c r="BPQ68" s="107"/>
      <c r="BPU68" s="107"/>
      <c r="BPY68" s="107"/>
      <c r="BQC68" s="107"/>
      <c r="BQG68" s="107"/>
      <c r="BQK68" s="107"/>
      <c r="BQO68" s="107"/>
      <c r="BQS68" s="107"/>
      <c r="BQW68" s="107"/>
      <c r="BRA68" s="107"/>
      <c r="BRE68" s="107"/>
      <c r="BRI68" s="107"/>
      <c r="BRM68" s="107"/>
      <c r="BRQ68" s="107"/>
      <c r="BRU68" s="107"/>
      <c r="BRY68" s="107"/>
      <c r="BSC68" s="107"/>
      <c r="BSG68" s="107"/>
      <c r="BSK68" s="107"/>
      <c r="BSO68" s="107"/>
      <c r="BSS68" s="107"/>
      <c r="BSW68" s="107"/>
      <c r="BTA68" s="107"/>
      <c r="BTE68" s="107"/>
      <c r="BTI68" s="107"/>
      <c r="BTM68" s="107"/>
      <c r="BTQ68" s="107"/>
      <c r="BTU68" s="107"/>
      <c r="BTY68" s="107"/>
      <c r="BUC68" s="107"/>
      <c r="BUG68" s="107"/>
      <c r="BUK68" s="107"/>
      <c r="BUO68" s="107"/>
      <c r="BUS68" s="107"/>
      <c r="BUW68" s="107"/>
      <c r="BVA68" s="107"/>
      <c r="BVE68" s="107"/>
      <c r="BVI68" s="107"/>
      <c r="BVM68" s="107"/>
      <c r="BVQ68" s="107"/>
      <c r="BVU68" s="107"/>
      <c r="BVY68" s="107"/>
      <c r="BWC68" s="107"/>
      <c r="BWG68" s="107"/>
      <c r="BWK68" s="107"/>
      <c r="BWO68" s="107"/>
      <c r="BWS68" s="107"/>
      <c r="BWW68" s="107"/>
      <c r="BXA68" s="107"/>
      <c r="BXE68" s="107"/>
      <c r="BXI68" s="107"/>
      <c r="BXM68" s="107"/>
      <c r="BXQ68" s="107"/>
      <c r="BXU68" s="107"/>
      <c r="BXY68" s="107"/>
      <c r="BYC68" s="107"/>
      <c r="BYG68" s="107"/>
      <c r="BYK68" s="107"/>
      <c r="BYO68" s="107"/>
      <c r="BYS68" s="107"/>
      <c r="BYW68" s="107"/>
      <c r="BZA68" s="107"/>
      <c r="BZE68" s="107"/>
      <c r="BZI68" s="107"/>
      <c r="BZM68" s="107"/>
      <c r="BZQ68" s="107"/>
      <c r="BZU68" s="107"/>
      <c r="BZY68" s="107"/>
      <c r="CAC68" s="107"/>
      <c r="CAG68" s="107"/>
      <c r="CAK68" s="107"/>
      <c r="CAO68" s="107"/>
      <c r="CAS68" s="107"/>
      <c r="CAW68" s="107"/>
      <c r="CBA68" s="107"/>
      <c r="CBE68" s="107"/>
      <c r="CBI68" s="107"/>
      <c r="CBM68" s="107"/>
      <c r="CBQ68" s="107"/>
      <c r="CBU68" s="107"/>
      <c r="CBY68" s="107"/>
      <c r="CCC68" s="107"/>
      <c r="CCG68" s="107"/>
      <c r="CCK68" s="107"/>
      <c r="CCO68" s="107"/>
      <c r="CCS68" s="107"/>
      <c r="CCW68" s="107"/>
      <c r="CDA68" s="107"/>
      <c r="CDE68" s="107"/>
      <c r="CDI68" s="107"/>
      <c r="CDM68" s="107"/>
      <c r="CDQ68" s="107"/>
      <c r="CDU68" s="107"/>
      <c r="CDY68" s="107"/>
      <c r="CEC68" s="107"/>
      <c r="CEG68" s="107"/>
      <c r="CEK68" s="107"/>
      <c r="CEO68" s="107"/>
      <c r="CES68" s="107"/>
      <c r="CEW68" s="107"/>
      <c r="CFA68" s="107"/>
      <c r="CFE68" s="107"/>
      <c r="CFI68" s="107"/>
      <c r="CFM68" s="107"/>
      <c r="CFQ68" s="107"/>
      <c r="CFU68" s="107"/>
      <c r="CFY68" s="107"/>
      <c r="CGC68" s="107"/>
      <c r="CGG68" s="107"/>
      <c r="CGK68" s="107"/>
      <c r="CGO68" s="107"/>
      <c r="CGS68" s="107"/>
      <c r="CGW68" s="107"/>
      <c r="CHA68" s="107"/>
      <c r="CHE68" s="107"/>
      <c r="CHI68" s="107"/>
      <c r="CHM68" s="107"/>
      <c r="CHQ68" s="107"/>
      <c r="CHU68" s="107"/>
      <c r="CHY68" s="107"/>
      <c r="CIC68" s="107"/>
      <c r="CIG68" s="107"/>
      <c r="CIK68" s="107"/>
      <c r="CIO68" s="107"/>
      <c r="CIS68" s="107"/>
      <c r="CIW68" s="107"/>
      <c r="CJA68" s="107"/>
      <c r="CJE68" s="107"/>
      <c r="CJI68" s="107"/>
      <c r="CJM68" s="107"/>
      <c r="CJQ68" s="107"/>
      <c r="CJU68" s="107"/>
      <c r="CJY68" s="107"/>
      <c r="CKC68" s="107"/>
      <c r="CKG68" s="107"/>
      <c r="CKK68" s="107"/>
      <c r="CKO68" s="107"/>
      <c r="CKS68" s="107"/>
      <c r="CKW68" s="107"/>
      <c r="CLA68" s="107"/>
      <c r="CLE68" s="107"/>
      <c r="CLI68" s="107"/>
      <c r="CLM68" s="107"/>
      <c r="CLQ68" s="107"/>
      <c r="CLU68" s="107"/>
      <c r="CLY68" s="107"/>
      <c r="CMC68" s="107"/>
      <c r="CMG68" s="107"/>
      <c r="CMK68" s="107"/>
      <c r="CMO68" s="107"/>
      <c r="CMS68" s="107"/>
      <c r="CMW68" s="107"/>
      <c r="CNA68" s="107"/>
      <c r="CNE68" s="107"/>
      <c r="CNI68" s="107"/>
      <c r="CNM68" s="107"/>
      <c r="CNQ68" s="107"/>
      <c r="CNU68" s="107"/>
      <c r="CNY68" s="107"/>
      <c r="COC68" s="107"/>
      <c r="COG68" s="107"/>
      <c r="COK68" s="107"/>
      <c r="COO68" s="107"/>
      <c r="COS68" s="107"/>
      <c r="COW68" s="107"/>
      <c r="CPA68" s="107"/>
      <c r="CPE68" s="107"/>
      <c r="CPI68" s="107"/>
      <c r="CPM68" s="107"/>
      <c r="CPQ68" s="107"/>
      <c r="CPU68" s="107"/>
      <c r="CPY68" s="107"/>
      <c r="CQC68" s="107"/>
      <c r="CQG68" s="107"/>
      <c r="CQK68" s="107"/>
      <c r="CQO68" s="107"/>
      <c r="CQS68" s="107"/>
      <c r="CQW68" s="107"/>
      <c r="CRA68" s="107"/>
      <c r="CRE68" s="107"/>
      <c r="CRI68" s="107"/>
      <c r="CRM68" s="107"/>
      <c r="CRQ68" s="107"/>
      <c r="CRU68" s="107"/>
      <c r="CRY68" s="107"/>
      <c r="CSC68" s="107"/>
      <c r="CSG68" s="107"/>
      <c r="CSK68" s="107"/>
      <c r="CSO68" s="107"/>
      <c r="CSS68" s="107"/>
      <c r="CSW68" s="107"/>
      <c r="CTA68" s="107"/>
      <c r="CTE68" s="107"/>
      <c r="CTI68" s="107"/>
      <c r="CTM68" s="107"/>
      <c r="CTQ68" s="107"/>
      <c r="CTU68" s="107"/>
      <c r="CTY68" s="107"/>
      <c r="CUC68" s="107"/>
      <c r="CUG68" s="107"/>
      <c r="CUK68" s="107"/>
      <c r="CUO68" s="107"/>
      <c r="CUS68" s="107"/>
      <c r="CUW68" s="107"/>
      <c r="CVA68" s="107"/>
      <c r="CVE68" s="107"/>
      <c r="CVI68" s="107"/>
      <c r="CVM68" s="107"/>
      <c r="CVQ68" s="107"/>
      <c r="CVU68" s="107"/>
      <c r="CVY68" s="107"/>
      <c r="CWC68" s="107"/>
      <c r="CWG68" s="107"/>
      <c r="CWK68" s="107"/>
      <c r="CWO68" s="107"/>
      <c r="CWS68" s="107"/>
      <c r="CWW68" s="107"/>
      <c r="CXA68" s="107"/>
      <c r="CXE68" s="107"/>
      <c r="CXI68" s="107"/>
      <c r="CXM68" s="107"/>
      <c r="CXQ68" s="107"/>
      <c r="CXU68" s="107"/>
      <c r="CXY68" s="107"/>
      <c r="CYC68" s="107"/>
      <c r="CYG68" s="107"/>
      <c r="CYK68" s="107"/>
      <c r="CYO68" s="107"/>
      <c r="CYS68" s="107"/>
      <c r="CYW68" s="107"/>
      <c r="CZA68" s="107"/>
      <c r="CZE68" s="107"/>
      <c r="CZI68" s="107"/>
      <c r="CZM68" s="107"/>
      <c r="CZQ68" s="107"/>
      <c r="CZU68" s="107"/>
      <c r="CZY68" s="107"/>
      <c r="DAC68" s="107"/>
      <c r="DAG68" s="107"/>
      <c r="DAK68" s="107"/>
      <c r="DAO68" s="107"/>
      <c r="DAS68" s="107"/>
      <c r="DAW68" s="107"/>
      <c r="DBA68" s="107"/>
      <c r="DBE68" s="107"/>
      <c r="DBI68" s="107"/>
      <c r="DBM68" s="107"/>
      <c r="DBQ68" s="107"/>
      <c r="DBU68" s="107"/>
      <c r="DBY68" s="107"/>
      <c r="DCC68" s="107"/>
      <c r="DCG68" s="107"/>
      <c r="DCK68" s="107"/>
      <c r="DCO68" s="107"/>
      <c r="DCS68" s="107"/>
      <c r="DCW68" s="107"/>
      <c r="DDA68" s="107"/>
      <c r="DDE68" s="107"/>
      <c r="DDI68" s="107"/>
      <c r="DDM68" s="107"/>
      <c r="DDQ68" s="107"/>
      <c r="DDU68" s="107"/>
      <c r="DDY68" s="107"/>
      <c r="DEC68" s="107"/>
      <c r="DEG68" s="107"/>
      <c r="DEK68" s="107"/>
      <c r="DEO68" s="107"/>
      <c r="DES68" s="107"/>
      <c r="DEW68" s="107"/>
      <c r="DFA68" s="107"/>
      <c r="DFE68" s="107"/>
      <c r="DFI68" s="107"/>
      <c r="DFM68" s="107"/>
      <c r="DFQ68" s="107"/>
      <c r="DFU68" s="107"/>
      <c r="DFY68" s="107"/>
      <c r="DGC68" s="107"/>
      <c r="DGG68" s="107"/>
      <c r="DGK68" s="107"/>
      <c r="DGO68" s="107"/>
      <c r="DGS68" s="107"/>
      <c r="DGW68" s="107"/>
      <c r="DHA68" s="107"/>
      <c r="DHE68" s="107"/>
      <c r="DHI68" s="107"/>
      <c r="DHM68" s="107"/>
      <c r="DHQ68" s="107"/>
      <c r="DHU68" s="107"/>
      <c r="DHY68" s="107"/>
      <c r="DIC68" s="107"/>
      <c r="DIG68" s="107"/>
      <c r="DIK68" s="107"/>
      <c r="DIO68" s="107"/>
      <c r="DIS68" s="107"/>
      <c r="DIW68" s="107"/>
      <c r="DJA68" s="107"/>
      <c r="DJE68" s="107"/>
      <c r="DJI68" s="107"/>
      <c r="DJM68" s="107"/>
      <c r="DJQ68" s="107"/>
      <c r="DJU68" s="107"/>
      <c r="DJY68" s="107"/>
      <c r="DKC68" s="107"/>
      <c r="DKG68" s="107"/>
      <c r="DKK68" s="107"/>
      <c r="DKO68" s="107"/>
      <c r="DKS68" s="107"/>
      <c r="DKW68" s="107"/>
      <c r="DLA68" s="107"/>
      <c r="DLE68" s="107"/>
      <c r="DLI68" s="107"/>
      <c r="DLM68" s="107"/>
      <c r="DLQ68" s="107"/>
      <c r="DLU68" s="107"/>
      <c r="DLY68" s="107"/>
      <c r="DMC68" s="107"/>
      <c r="DMG68" s="107"/>
      <c r="DMK68" s="107"/>
      <c r="DMO68" s="107"/>
      <c r="DMS68" s="107"/>
      <c r="DMW68" s="107"/>
      <c r="DNA68" s="107"/>
      <c r="DNE68" s="107"/>
      <c r="DNI68" s="107"/>
      <c r="DNM68" s="107"/>
      <c r="DNQ68" s="107"/>
      <c r="DNU68" s="107"/>
      <c r="DNY68" s="107"/>
      <c r="DOC68" s="107"/>
      <c r="DOG68" s="107"/>
      <c r="DOK68" s="107"/>
      <c r="DOO68" s="107"/>
      <c r="DOS68" s="107"/>
      <c r="DOW68" s="107"/>
      <c r="DPA68" s="107"/>
      <c r="DPE68" s="107"/>
      <c r="DPI68" s="107"/>
      <c r="DPM68" s="107"/>
      <c r="DPQ68" s="107"/>
      <c r="DPU68" s="107"/>
      <c r="DPY68" s="107"/>
      <c r="DQC68" s="107"/>
      <c r="DQG68" s="107"/>
      <c r="DQK68" s="107"/>
      <c r="DQO68" s="107"/>
      <c r="DQS68" s="107"/>
      <c r="DQW68" s="107"/>
      <c r="DRA68" s="107"/>
      <c r="DRE68" s="107"/>
      <c r="DRI68" s="107"/>
      <c r="DRM68" s="107"/>
      <c r="DRQ68" s="107"/>
      <c r="DRU68" s="107"/>
      <c r="DRY68" s="107"/>
      <c r="DSC68" s="107"/>
      <c r="DSG68" s="107"/>
      <c r="DSK68" s="107"/>
      <c r="DSO68" s="107"/>
      <c r="DSS68" s="107"/>
      <c r="DSW68" s="107"/>
      <c r="DTA68" s="107"/>
      <c r="DTE68" s="107"/>
      <c r="DTI68" s="107"/>
      <c r="DTM68" s="107"/>
      <c r="DTQ68" s="107"/>
      <c r="DTU68" s="107"/>
      <c r="DTY68" s="107"/>
      <c r="DUC68" s="107"/>
      <c r="DUG68" s="107"/>
      <c r="DUK68" s="107"/>
      <c r="DUO68" s="107"/>
      <c r="DUS68" s="107"/>
      <c r="DUW68" s="107"/>
      <c r="DVA68" s="107"/>
      <c r="DVE68" s="107"/>
      <c r="DVI68" s="107"/>
      <c r="DVM68" s="107"/>
      <c r="DVQ68" s="107"/>
      <c r="DVU68" s="107"/>
      <c r="DVY68" s="107"/>
      <c r="DWC68" s="107"/>
      <c r="DWG68" s="107"/>
      <c r="DWK68" s="107"/>
      <c r="DWO68" s="107"/>
      <c r="DWS68" s="107"/>
      <c r="DWW68" s="107"/>
      <c r="DXA68" s="107"/>
      <c r="DXE68" s="107"/>
      <c r="DXI68" s="107"/>
      <c r="DXM68" s="107"/>
      <c r="DXQ68" s="107"/>
      <c r="DXU68" s="107"/>
      <c r="DXY68" s="107"/>
      <c r="DYC68" s="107"/>
      <c r="DYG68" s="107"/>
      <c r="DYK68" s="107"/>
      <c r="DYO68" s="107"/>
      <c r="DYS68" s="107"/>
      <c r="DYW68" s="107"/>
      <c r="DZA68" s="107"/>
      <c r="DZE68" s="107"/>
      <c r="DZI68" s="107"/>
      <c r="DZM68" s="107"/>
      <c r="DZQ68" s="107"/>
      <c r="DZU68" s="107"/>
      <c r="DZY68" s="107"/>
      <c r="EAC68" s="107"/>
      <c r="EAG68" s="107"/>
      <c r="EAK68" s="107"/>
      <c r="EAO68" s="107"/>
      <c r="EAS68" s="107"/>
      <c r="EAW68" s="107"/>
      <c r="EBA68" s="107"/>
      <c r="EBE68" s="107"/>
      <c r="EBI68" s="107"/>
      <c r="EBM68" s="107"/>
      <c r="EBQ68" s="107"/>
      <c r="EBU68" s="107"/>
      <c r="EBY68" s="107"/>
      <c r="ECC68" s="107"/>
      <c r="ECG68" s="107"/>
      <c r="ECK68" s="107"/>
      <c r="ECO68" s="107"/>
      <c r="ECS68" s="107"/>
      <c r="ECW68" s="107"/>
      <c r="EDA68" s="107"/>
      <c r="EDE68" s="107"/>
      <c r="EDI68" s="107"/>
      <c r="EDM68" s="107"/>
      <c r="EDQ68" s="107"/>
      <c r="EDU68" s="107"/>
      <c r="EDY68" s="107"/>
      <c r="EEC68" s="107"/>
      <c r="EEG68" s="107"/>
      <c r="EEK68" s="107"/>
      <c r="EEO68" s="107"/>
      <c r="EES68" s="107"/>
      <c r="EEW68" s="107"/>
      <c r="EFA68" s="107"/>
      <c r="EFE68" s="107"/>
      <c r="EFI68" s="107"/>
      <c r="EFM68" s="107"/>
      <c r="EFQ68" s="107"/>
      <c r="EFU68" s="107"/>
      <c r="EFY68" s="107"/>
      <c r="EGC68" s="107"/>
      <c r="EGG68" s="107"/>
      <c r="EGK68" s="107"/>
      <c r="EGO68" s="107"/>
      <c r="EGS68" s="107"/>
      <c r="EGW68" s="107"/>
      <c r="EHA68" s="107"/>
      <c r="EHE68" s="107"/>
      <c r="EHI68" s="107"/>
      <c r="EHM68" s="107"/>
      <c r="EHQ68" s="107"/>
      <c r="EHU68" s="107"/>
      <c r="EHY68" s="107"/>
      <c r="EIC68" s="107"/>
      <c r="EIG68" s="107"/>
      <c r="EIK68" s="107"/>
      <c r="EIO68" s="107"/>
      <c r="EIS68" s="107"/>
      <c r="EIW68" s="107"/>
      <c r="EJA68" s="107"/>
      <c r="EJE68" s="107"/>
      <c r="EJI68" s="107"/>
      <c r="EJM68" s="107"/>
      <c r="EJQ68" s="107"/>
      <c r="EJU68" s="107"/>
      <c r="EJY68" s="107"/>
      <c r="EKC68" s="107"/>
      <c r="EKG68" s="107"/>
      <c r="EKK68" s="107"/>
      <c r="EKO68" s="107"/>
      <c r="EKS68" s="107"/>
      <c r="EKW68" s="107"/>
      <c r="ELA68" s="107"/>
      <c r="ELE68" s="107"/>
      <c r="ELI68" s="107"/>
      <c r="ELM68" s="107"/>
      <c r="ELQ68" s="107"/>
      <c r="ELU68" s="107"/>
      <c r="ELY68" s="107"/>
      <c r="EMC68" s="107"/>
      <c r="EMG68" s="107"/>
      <c r="EMK68" s="107"/>
      <c r="EMO68" s="107"/>
      <c r="EMS68" s="107"/>
      <c r="EMW68" s="107"/>
      <c r="ENA68" s="107"/>
      <c r="ENE68" s="107"/>
      <c r="ENI68" s="107"/>
      <c r="ENM68" s="107"/>
      <c r="ENQ68" s="107"/>
      <c r="ENU68" s="107"/>
      <c r="ENY68" s="107"/>
      <c r="EOC68" s="107"/>
      <c r="EOG68" s="107"/>
      <c r="EOK68" s="107"/>
      <c r="EOO68" s="107"/>
      <c r="EOS68" s="107"/>
      <c r="EOW68" s="107"/>
      <c r="EPA68" s="107"/>
      <c r="EPE68" s="107"/>
      <c r="EPI68" s="107"/>
      <c r="EPM68" s="107"/>
      <c r="EPQ68" s="107"/>
      <c r="EPU68" s="107"/>
      <c r="EPY68" s="107"/>
      <c r="EQC68" s="107"/>
      <c r="EQG68" s="107"/>
      <c r="EQK68" s="107"/>
      <c r="EQO68" s="107"/>
      <c r="EQS68" s="107"/>
      <c r="EQW68" s="107"/>
      <c r="ERA68" s="107"/>
      <c r="ERE68" s="107"/>
      <c r="ERI68" s="107"/>
      <c r="ERM68" s="107"/>
      <c r="ERQ68" s="107"/>
      <c r="ERU68" s="107"/>
      <c r="ERY68" s="107"/>
      <c r="ESC68" s="107"/>
      <c r="ESG68" s="107"/>
      <c r="ESK68" s="107"/>
      <c r="ESO68" s="107"/>
      <c r="ESS68" s="107"/>
      <c r="ESW68" s="107"/>
      <c r="ETA68" s="107"/>
      <c r="ETE68" s="107"/>
      <c r="ETI68" s="107"/>
      <c r="ETM68" s="107"/>
      <c r="ETQ68" s="107"/>
      <c r="ETU68" s="107"/>
      <c r="ETY68" s="107"/>
      <c r="EUC68" s="107"/>
      <c r="EUG68" s="107"/>
      <c r="EUK68" s="107"/>
      <c r="EUO68" s="107"/>
      <c r="EUS68" s="107"/>
      <c r="EUW68" s="107"/>
      <c r="EVA68" s="107"/>
      <c r="EVE68" s="107"/>
      <c r="EVI68" s="107"/>
      <c r="EVM68" s="107"/>
      <c r="EVQ68" s="107"/>
      <c r="EVU68" s="107"/>
      <c r="EVY68" s="107"/>
      <c r="EWC68" s="107"/>
      <c r="EWG68" s="107"/>
      <c r="EWK68" s="107"/>
      <c r="EWO68" s="107"/>
      <c r="EWS68" s="107"/>
      <c r="EWW68" s="107"/>
      <c r="EXA68" s="107"/>
      <c r="EXE68" s="107"/>
      <c r="EXI68" s="107"/>
      <c r="EXM68" s="107"/>
      <c r="EXQ68" s="107"/>
      <c r="EXU68" s="107"/>
      <c r="EXY68" s="107"/>
      <c r="EYC68" s="107"/>
      <c r="EYG68" s="107"/>
      <c r="EYK68" s="107"/>
      <c r="EYO68" s="107"/>
      <c r="EYS68" s="107"/>
      <c r="EYW68" s="107"/>
      <c r="EZA68" s="107"/>
      <c r="EZE68" s="107"/>
      <c r="EZI68" s="107"/>
      <c r="EZM68" s="107"/>
      <c r="EZQ68" s="107"/>
      <c r="EZU68" s="107"/>
      <c r="EZY68" s="107"/>
      <c r="FAC68" s="107"/>
      <c r="FAG68" s="107"/>
      <c r="FAK68" s="107"/>
      <c r="FAO68" s="107"/>
      <c r="FAS68" s="107"/>
      <c r="FAW68" s="107"/>
      <c r="FBA68" s="107"/>
      <c r="FBE68" s="107"/>
      <c r="FBI68" s="107"/>
      <c r="FBM68" s="107"/>
      <c r="FBQ68" s="107"/>
      <c r="FBU68" s="107"/>
      <c r="FBY68" s="107"/>
      <c r="FCC68" s="107"/>
      <c r="FCG68" s="107"/>
      <c r="FCK68" s="107"/>
      <c r="FCO68" s="107"/>
      <c r="FCS68" s="107"/>
      <c r="FCW68" s="107"/>
      <c r="FDA68" s="107"/>
      <c r="FDE68" s="107"/>
      <c r="FDI68" s="107"/>
      <c r="FDM68" s="107"/>
      <c r="FDQ68" s="107"/>
      <c r="FDU68" s="107"/>
      <c r="FDY68" s="107"/>
      <c r="FEC68" s="107"/>
      <c r="FEG68" s="107"/>
      <c r="FEK68" s="107"/>
      <c r="FEO68" s="107"/>
      <c r="FES68" s="107"/>
      <c r="FEW68" s="107"/>
      <c r="FFA68" s="107"/>
      <c r="FFE68" s="107"/>
      <c r="FFI68" s="107"/>
      <c r="FFM68" s="107"/>
      <c r="FFQ68" s="107"/>
      <c r="FFU68" s="107"/>
      <c r="FFY68" s="107"/>
      <c r="FGC68" s="107"/>
      <c r="FGG68" s="107"/>
      <c r="FGK68" s="107"/>
      <c r="FGO68" s="107"/>
      <c r="FGS68" s="107"/>
      <c r="FGW68" s="107"/>
      <c r="FHA68" s="107"/>
      <c r="FHE68" s="107"/>
      <c r="FHI68" s="107"/>
      <c r="FHM68" s="107"/>
      <c r="FHQ68" s="107"/>
      <c r="FHU68" s="107"/>
      <c r="FHY68" s="107"/>
      <c r="FIC68" s="107"/>
      <c r="FIG68" s="107"/>
      <c r="FIK68" s="107"/>
      <c r="FIO68" s="107"/>
      <c r="FIS68" s="107"/>
      <c r="FIW68" s="107"/>
      <c r="FJA68" s="107"/>
      <c r="FJE68" s="107"/>
      <c r="FJI68" s="107"/>
      <c r="FJM68" s="107"/>
      <c r="FJQ68" s="107"/>
      <c r="FJU68" s="107"/>
      <c r="FJY68" s="107"/>
      <c r="FKC68" s="107"/>
      <c r="FKG68" s="107"/>
      <c r="FKK68" s="107"/>
      <c r="FKO68" s="107"/>
      <c r="FKS68" s="107"/>
      <c r="FKW68" s="107"/>
      <c r="FLA68" s="107"/>
      <c r="FLE68" s="107"/>
      <c r="FLI68" s="107"/>
      <c r="FLM68" s="107"/>
      <c r="FLQ68" s="107"/>
      <c r="FLU68" s="107"/>
      <c r="FLY68" s="107"/>
      <c r="FMC68" s="107"/>
      <c r="FMG68" s="107"/>
      <c r="FMK68" s="107"/>
      <c r="FMO68" s="107"/>
      <c r="FMS68" s="107"/>
      <c r="FMW68" s="107"/>
      <c r="FNA68" s="107"/>
      <c r="FNE68" s="107"/>
      <c r="FNI68" s="107"/>
      <c r="FNM68" s="107"/>
      <c r="FNQ68" s="107"/>
      <c r="FNU68" s="107"/>
      <c r="FNY68" s="107"/>
      <c r="FOC68" s="107"/>
      <c r="FOG68" s="107"/>
      <c r="FOK68" s="107"/>
      <c r="FOO68" s="107"/>
      <c r="FOS68" s="107"/>
      <c r="FOW68" s="107"/>
      <c r="FPA68" s="107"/>
      <c r="FPE68" s="107"/>
      <c r="FPI68" s="107"/>
      <c r="FPM68" s="107"/>
      <c r="FPQ68" s="107"/>
      <c r="FPU68" s="107"/>
      <c r="FPY68" s="107"/>
      <c r="FQC68" s="107"/>
      <c r="FQG68" s="107"/>
      <c r="FQK68" s="107"/>
      <c r="FQO68" s="107"/>
      <c r="FQS68" s="107"/>
      <c r="FQW68" s="107"/>
      <c r="FRA68" s="107"/>
      <c r="FRE68" s="107"/>
      <c r="FRI68" s="107"/>
      <c r="FRM68" s="107"/>
      <c r="FRQ68" s="107"/>
      <c r="FRU68" s="107"/>
      <c r="FRY68" s="107"/>
      <c r="FSC68" s="107"/>
      <c r="FSG68" s="107"/>
      <c r="FSK68" s="107"/>
      <c r="FSO68" s="107"/>
      <c r="FSS68" s="107"/>
      <c r="FSW68" s="107"/>
      <c r="FTA68" s="107"/>
      <c r="FTE68" s="107"/>
      <c r="FTI68" s="107"/>
      <c r="FTM68" s="107"/>
      <c r="FTQ68" s="107"/>
      <c r="FTU68" s="107"/>
      <c r="FTY68" s="107"/>
      <c r="FUC68" s="107"/>
      <c r="FUG68" s="107"/>
      <c r="FUK68" s="107"/>
      <c r="FUO68" s="107"/>
      <c r="FUS68" s="107"/>
      <c r="FUW68" s="107"/>
      <c r="FVA68" s="107"/>
      <c r="FVE68" s="107"/>
      <c r="FVI68" s="107"/>
      <c r="FVM68" s="107"/>
      <c r="FVQ68" s="107"/>
      <c r="FVU68" s="107"/>
      <c r="FVY68" s="107"/>
      <c r="FWC68" s="107"/>
      <c r="FWG68" s="107"/>
      <c r="FWK68" s="107"/>
      <c r="FWO68" s="107"/>
      <c r="FWS68" s="107"/>
      <c r="FWW68" s="107"/>
      <c r="FXA68" s="107"/>
      <c r="FXE68" s="107"/>
      <c r="FXI68" s="107"/>
      <c r="FXM68" s="107"/>
      <c r="FXQ68" s="107"/>
      <c r="FXU68" s="107"/>
      <c r="FXY68" s="107"/>
      <c r="FYC68" s="107"/>
      <c r="FYG68" s="107"/>
      <c r="FYK68" s="107"/>
      <c r="FYO68" s="107"/>
      <c r="FYS68" s="107"/>
      <c r="FYW68" s="107"/>
      <c r="FZA68" s="107"/>
      <c r="FZE68" s="107"/>
      <c r="FZI68" s="107"/>
      <c r="FZM68" s="107"/>
      <c r="FZQ68" s="107"/>
      <c r="FZU68" s="107"/>
      <c r="FZY68" s="107"/>
      <c r="GAC68" s="107"/>
      <c r="GAG68" s="107"/>
      <c r="GAK68" s="107"/>
      <c r="GAO68" s="107"/>
      <c r="GAS68" s="107"/>
      <c r="GAW68" s="107"/>
      <c r="GBA68" s="107"/>
      <c r="GBE68" s="107"/>
      <c r="GBI68" s="107"/>
      <c r="GBM68" s="107"/>
      <c r="GBQ68" s="107"/>
      <c r="GBU68" s="107"/>
      <c r="GBY68" s="107"/>
      <c r="GCC68" s="107"/>
      <c r="GCG68" s="107"/>
      <c r="GCK68" s="107"/>
      <c r="GCO68" s="107"/>
      <c r="GCS68" s="107"/>
      <c r="GCW68" s="107"/>
      <c r="GDA68" s="107"/>
      <c r="GDE68" s="107"/>
      <c r="GDI68" s="107"/>
      <c r="GDM68" s="107"/>
      <c r="GDQ68" s="107"/>
      <c r="GDU68" s="107"/>
      <c r="GDY68" s="107"/>
      <c r="GEC68" s="107"/>
      <c r="GEG68" s="107"/>
      <c r="GEK68" s="107"/>
      <c r="GEO68" s="107"/>
      <c r="GES68" s="107"/>
      <c r="GEW68" s="107"/>
      <c r="GFA68" s="107"/>
      <c r="GFE68" s="107"/>
      <c r="GFI68" s="107"/>
      <c r="GFM68" s="107"/>
      <c r="GFQ68" s="107"/>
      <c r="GFU68" s="107"/>
      <c r="GFY68" s="107"/>
      <c r="GGC68" s="107"/>
      <c r="GGG68" s="107"/>
      <c r="GGK68" s="107"/>
      <c r="GGO68" s="107"/>
      <c r="GGS68" s="107"/>
      <c r="GGW68" s="107"/>
      <c r="GHA68" s="107"/>
      <c r="GHE68" s="107"/>
      <c r="GHI68" s="107"/>
      <c r="GHM68" s="107"/>
      <c r="GHQ68" s="107"/>
      <c r="GHU68" s="107"/>
      <c r="GHY68" s="107"/>
      <c r="GIC68" s="107"/>
      <c r="GIG68" s="107"/>
      <c r="GIK68" s="107"/>
      <c r="GIO68" s="107"/>
      <c r="GIS68" s="107"/>
      <c r="GIW68" s="107"/>
      <c r="GJA68" s="107"/>
      <c r="GJE68" s="107"/>
      <c r="GJI68" s="107"/>
      <c r="GJM68" s="107"/>
      <c r="GJQ68" s="107"/>
      <c r="GJU68" s="107"/>
      <c r="GJY68" s="107"/>
      <c r="GKC68" s="107"/>
      <c r="GKG68" s="107"/>
      <c r="GKK68" s="107"/>
      <c r="GKO68" s="107"/>
      <c r="GKS68" s="107"/>
      <c r="GKW68" s="107"/>
      <c r="GLA68" s="107"/>
      <c r="GLE68" s="107"/>
      <c r="GLI68" s="107"/>
      <c r="GLM68" s="107"/>
      <c r="GLQ68" s="107"/>
      <c r="GLU68" s="107"/>
      <c r="GLY68" s="107"/>
      <c r="GMC68" s="107"/>
      <c r="GMG68" s="107"/>
      <c r="GMK68" s="107"/>
      <c r="GMO68" s="107"/>
      <c r="GMS68" s="107"/>
      <c r="GMW68" s="107"/>
      <c r="GNA68" s="107"/>
      <c r="GNE68" s="107"/>
      <c r="GNI68" s="107"/>
      <c r="GNM68" s="107"/>
      <c r="GNQ68" s="107"/>
      <c r="GNU68" s="107"/>
      <c r="GNY68" s="107"/>
      <c r="GOC68" s="107"/>
      <c r="GOG68" s="107"/>
      <c r="GOK68" s="107"/>
      <c r="GOO68" s="107"/>
      <c r="GOS68" s="107"/>
      <c r="GOW68" s="107"/>
      <c r="GPA68" s="107"/>
      <c r="GPE68" s="107"/>
      <c r="GPI68" s="107"/>
      <c r="GPM68" s="107"/>
      <c r="GPQ68" s="107"/>
      <c r="GPU68" s="107"/>
      <c r="GPY68" s="107"/>
      <c r="GQC68" s="107"/>
      <c r="GQG68" s="107"/>
      <c r="GQK68" s="107"/>
      <c r="GQO68" s="107"/>
      <c r="GQS68" s="107"/>
      <c r="GQW68" s="107"/>
      <c r="GRA68" s="107"/>
      <c r="GRE68" s="107"/>
      <c r="GRI68" s="107"/>
      <c r="GRM68" s="107"/>
      <c r="GRQ68" s="107"/>
      <c r="GRU68" s="107"/>
      <c r="GRY68" s="107"/>
      <c r="GSC68" s="107"/>
      <c r="GSG68" s="107"/>
      <c r="GSK68" s="107"/>
      <c r="GSO68" s="107"/>
      <c r="GSS68" s="107"/>
      <c r="GSW68" s="107"/>
      <c r="GTA68" s="107"/>
      <c r="GTE68" s="107"/>
      <c r="GTI68" s="107"/>
      <c r="GTM68" s="107"/>
      <c r="GTQ68" s="107"/>
      <c r="GTU68" s="107"/>
      <c r="GTY68" s="107"/>
      <c r="GUC68" s="107"/>
      <c r="GUG68" s="107"/>
      <c r="GUK68" s="107"/>
      <c r="GUO68" s="107"/>
      <c r="GUS68" s="107"/>
      <c r="GUW68" s="107"/>
      <c r="GVA68" s="107"/>
      <c r="GVE68" s="107"/>
      <c r="GVI68" s="107"/>
      <c r="GVM68" s="107"/>
      <c r="GVQ68" s="107"/>
      <c r="GVU68" s="107"/>
      <c r="GVY68" s="107"/>
      <c r="GWC68" s="107"/>
      <c r="GWG68" s="107"/>
      <c r="GWK68" s="107"/>
      <c r="GWO68" s="107"/>
      <c r="GWS68" s="107"/>
      <c r="GWW68" s="107"/>
      <c r="GXA68" s="107"/>
      <c r="GXE68" s="107"/>
      <c r="GXI68" s="107"/>
      <c r="GXM68" s="107"/>
      <c r="GXQ68" s="107"/>
      <c r="GXU68" s="107"/>
      <c r="GXY68" s="107"/>
      <c r="GYC68" s="107"/>
      <c r="GYG68" s="107"/>
      <c r="GYK68" s="107"/>
      <c r="GYO68" s="107"/>
      <c r="GYS68" s="107"/>
      <c r="GYW68" s="107"/>
      <c r="GZA68" s="107"/>
      <c r="GZE68" s="107"/>
      <c r="GZI68" s="107"/>
      <c r="GZM68" s="107"/>
      <c r="GZQ68" s="107"/>
      <c r="GZU68" s="107"/>
      <c r="GZY68" s="107"/>
      <c r="HAC68" s="107"/>
      <c r="HAG68" s="107"/>
      <c r="HAK68" s="107"/>
      <c r="HAO68" s="107"/>
      <c r="HAS68" s="107"/>
      <c r="HAW68" s="107"/>
      <c r="HBA68" s="107"/>
      <c r="HBE68" s="107"/>
      <c r="HBI68" s="107"/>
      <c r="HBM68" s="107"/>
      <c r="HBQ68" s="107"/>
      <c r="HBU68" s="107"/>
      <c r="HBY68" s="107"/>
      <c r="HCC68" s="107"/>
      <c r="HCG68" s="107"/>
      <c r="HCK68" s="107"/>
      <c r="HCO68" s="107"/>
      <c r="HCS68" s="107"/>
      <c r="HCW68" s="107"/>
      <c r="HDA68" s="107"/>
      <c r="HDE68" s="107"/>
      <c r="HDI68" s="107"/>
      <c r="HDM68" s="107"/>
      <c r="HDQ68" s="107"/>
      <c r="HDU68" s="107"/>
      <c r="HDY68" s="107"/>
      <c r="HEC68" s="107"/>
      <c r="HEG68" s="107"/>
      <c r="HEK68" s="107"/>
      <c r="HEO68" s="107"/>
      <c r="HES68" s="107"/>
      <c r="HEW68" s="107"/>
      <c r="HFA68" s="107"/>
      <c r="HFE68" s="107"/>
      <c r="HFI68" s="107"/>
      <c r="HFM68" s="107"/>
      <c r="HFQ68" s="107"/>
      <c r="HFU68" s="107"/>
      <c r="HFY68" s="107"/>
      <c r="HGC68" s="107"/>
      <c r="HGG68" s="107"/>
      <c r="HGK68" s="107"/>
      <c r="HGO68" s="107"/>
      <c r="HGS68" s="107"/>
      <c r="HGW68" s="107"/>
      <c r="HHA68" s="107"/>
      <c r="HHE68" s="107"/>
      <c r="HHI68" s="107"/>
      <c r="HHM68" s="107"/>
      <c r="HHQ68" s="107"/>
      <c r="HHU68" s="107"/>
      <c r="HHY68" s="107"/>
      <c r="HIC68" s="107"/>
      <c r="HIG68" s="107"/>
      <c r="HIK68" s="107"/>
      <c r="HIO68" s="107"/>
      <c r="HIS68" s="107"/>
      <c r="HIW68" s="107"/>
      <c r="HJA68" s="107"/>
      <c r="HJE68" s="107"/>
      <c r="HJI68" s="107"/>
      <c r="HJM68" s="107"/>
      <c r="HJQ68" s="107"/>
      <c r="HJU68" s="107"/>
      <c r="HJY68" s="107"/>
      <c r="HKC68" s="107"/>
      <c r="HKG68" s="107"/>
      <c r="HKK68" s="107"/>
      <c r="HKO68" s="107"/>
      <c r="HKS68" s="107"/>
      <c r="HKW68" s="107"/>
      <c r="HLA68" s="107"/>
      <c r="HLE68" s="107"/>
      <c r="HLI68" s="107"/>
      <c r="HLM68" s="107"/>
      <c r="HLQ68" s="107"/>
      <c r="HLU68" s="107"/>
      <c r="HLY68" s="107"/>
      <c r="HMC68" s="107"/>
      <c r="HMG68" s="107"/>
      <c r="HMK68" s="107"/>
      <c r="HMO68" s="107"/>
      <c r="HMS68" s="107"/>
      <c r="HMW68" s="107"/>
      <c r="HNA68" s="107"/>
      <c r="HNE68" s="107"/>
      <c r="HNI68" s="107"/>
      <c r="HNM68" s="107"/>
      <c r="HNQ68" s="107"/>
      <c r="HNU68" s="107"/>
      <c r="HNY68" s="107"/>
      <c r="HOC68" s="107"/>
      <c r="HOG68" s="107"/>
      <c r="HOK68" s="107"/>
      <c r="HOO68" s="107"/>
      <c r="HOS68" s="107"/>
      <c r="HOW68" s="107"/>
      <c r="HPA68" s="107"/>
      <c r="HPE68" s="107"/>
      <c r="HPI68" s="107"/>
      <c r="HPM68" s="107"/>
      <c r="HPQ68" s="107"/>
      <c r="HPU68" s="107"/>
      <c r="HPY68" s="107"/>
      <c r="HQC68" s="107"/>
      <c r="HQG68" s="107"/>
      <c r="HQK68" s="107"/>
      <c r="HQO68" s="107"/>
      <c r="HQS68" s="107"/>
      <c r="HQW68" s="107"/>
      <c r="HRA68" s="107"/>
      <c r="HRE68" s="107"/>
      <c r="HRI68" s="107"/>
      <c r="HRM68" s="107"/>
      <c r="HRQ68" s="107"/>
      <c r="HRU68" s="107"/>
      <c r="HRY68" s="107"/>
      <c r="HSC68" s="107"/>
      <c r="HSG68" s="107"/>
      <c r="HSK68" s="107"/>
      <c r="HSO68" s="107"/>
      <c r="HSS68" s="107"/>
      <c r="HSW68" s="107"/>
      <c r="HTA68" s="107"/>
      <c r="HTE68" s="107"/>
      <c r="HTI68" s="107"/>
      <c r="HTM68" s="107"/>
      <c r="HTQ68" s="107"/>
      <c r="HTU68" s="107"/>
      <c r="HTY68" s="107"/>
      <c r="HUC68" s="107"/>
      <c r="HUG68" s="107"/>
      <c r="HUK68" s="107"/>
      <c r="HUO68" s="107"/>
      <c r="HUS68" s="107"/>
      <c r="HUW68" s="107"/>
      <c r="HVA68" s="107"/>
      <c r="HVE68" s="107"/>
      <c r="HVI68" s="107"/>
      <c r="HVM68" s="107"/>
      <c r="HVQ68" s="107"/>
      <c r="HVU68" s="107"/>
      <c r="HVY68" s="107"/>
      <c r="HWC68" s="107"/>
      <c r="HWG68" s="107"/>
      <c r="HWK68" s="107"/>
      <c r="HWO68" s="107"/>
      <c r="HWS68" s="107"/>
      <c r="HWW68" s="107"/>
      <c r="HXA68" s="107"/>
      <c r="HXE68" s="107"/>
      <c r="HXI68" s="107"/>
      <c r="HXM68" s="107"/>
      <c r="HXQ68" s="107"/>
      <c r="HXU68" s="107"/>
      <c r="HXY68" s="107"/>
      <c r="HYC68" s="107"/>
      <c r="HYG68" s="107"/>
      <c r="HYK68" s="107"/>
      <c r="HYO68" s="107"/>
      <c r="HYS68" s="107"/>
      <c r="HYW68" s="107"/>
      <c r="HZA68" s="107"/>
      <c r="HZE68" s="107"/>
      <c r="HZI68" s="107"/>
      <c r="HZM68" s="107"/>
      <c r="HZQ68" s="107"/>
      <c r="HZU68" s="107"/>
      <c r="HZY68" s="107"/>
      <c r="IAC68" s="107"/>
      <c r="IAG68" s="107"/>
      <c r="IAK68" s="107"/>
      <c r="IAO68" s="107"/>
      <c r="IAS68" s="107"/>
      <c r="IAW68" s="107"/>
      <c r="IBA68" s="107"/>
      <c r="IBE68" s="107"/>
      <c r="IBI68" s="107"/>
      <c r="IBM68" s="107"/>
      <c r="IBQ68" s="107"/>
      <c r="IBU68" s="107"/>
      <c r="IBY68" s="107"/>
      <c r="ICC68" s="107"/>
      <c r="ICG68" s="107"/>
      <c r="ICK68" s="107"/>
      <c r="ICO68" s="107"/>
      <c r="ICS68" s="107"/>
      <c r="ICW68" s="107"/>
      <c r="IDA68" s="107"/>
      <c r="IDE68" s="107"/>
      <c r="IDI68" s="107"/>
      <c r="IDM68" s="107"/>
      <c r="IDQ68" s="107"/>
      <c r="IDU68" s="107"/>
      <c r="IDY68" s="107"/>
      <c r="IEC68" s="107"/>
      <c r="IEG68" s="107"/>
      <c r="IEK68" s="107"/>
      <c r="IEO68" s="107"/>
      <c r="IES68" s="107"/>
      <c r="IEW68" s="107"/>
      <c r="IFA68" s="107"/>
      <c r="IFE68" s="107"/>
      <c r="IFI68" s="107"/>
      <c r="IFM68" s="107"/>
      <c r="IFQ68" s="107"/>
      <c r="IFU68" s="107"/>
      <c r="IFY68" s="107"/>
      <c r="IGC68" s="107"/>
      <c r="IGG68" s="107"/>
      <c r="IGK68" s="107"/>
      <c r="IGO68" s="107"/>
      <c r="IGS68" s="107"/>
      <c r="IGW68" s="107"/>
      <c r="IHA68" s="107"/>
      <c r="IHE68" s="107"/>
      <c r="IHI68" s="107"/>
      <c r="IHM68" s="107"/>
      <c r="IHQ68" s="107"/>
      <c r="IHU68" s="107"/>
      <c r="IHY68" s="107"/>
      <c r="IIC68" s="107"/>
      <c r="IIG68" s="107"/>
      <c r="IIK68" s="107"/>
      <c r="IIO68" s="107"/>
      <c r="IIS68" s="107"/>
      <c r="IIW68" s="107"/>
      <c r="IJA68" s="107"/>
      <c r="IJE68" s="107"/>
      <c r="IJI68" s="107"/>
      <c r="IJM68" s="107"/>
      <c r="IJQ68" s="107"/>
      <c r="IJU68" s="107"/>
      <c r="IJY68" s="107"/>
      <c r="IKC68" s="107"/>
      <c r="IKG68" s="107"/>
      <c r="IKK68" s="107"/>
      <c r="IKO68" s="107"/>
      <c r="IKS68" s="107"/>
      <c r="IKW68" s="107"/>
      <c r="ILA68" s="107"/>
      <c r="ILE68" s="107"/>
      <c r="ILI68" s="107"/>
      <c r="ILM68" s="107"/>
      <c r="ILQ68" s="107"/>
      <c r="ILU68" s="107"/>
      <c r="ILY68" s="107"/>
      <c r="IMC68" s="107"/>
      <c r="IMG68" s="107"/>
      <c r="IMK68" s="107"/>
      <c r="IMO68" s="107"/>
      <c r="IMS68" s="107"/>
      <c r="IMW68" s="107"/>
      <c r="INA68" s="107"/>
      <c r="INE68" s="107"/>
      <c r="INI68" s="107"/>
      <c r="INM68" s="107"/>
      <c r="INQ68" s="107"/>
      <c r="INU68" s="107"/>
      <c r="INY68" s="107"/>
      <c r="IOC68" s="107"/>
      <c r="IOG68" s="107"/>
      <c r="IOK68" s="107"/>
      <c r="IOO68" s="107"/>
      <c r="IOS68" s="107"/>
      <c r="IOW68" s="107"/>
      <c r="IPA68" s="107"/>
      <c r="IPE68" s="107"/>
      <c r="IPI68" s="107"/>
      <c r="IPM68" s="107"/>
      <c r="IPQ68" s="107"/>
      <c r="IPU68" s="107"/>
      <c r="IPY68" s="107"/>
      <c r="IQC68" s="107"/>
      <c r="IQG68" s="107"/>
      <c r="IQK68" s="107"/>
      <c r="IQO68" s="107"/>
      <c r="IQS68" s="107"/>
      <c r="IQW68" s="107"/>
      <c r="IRA68" s="107"/>
      <c r="IRE68" s="107"/>
      <c r="IRI68" s="107"/>
      <c r="IRM68" s="107"/>
      <c r="IRQ68" s="107"/>
      <c r="IRU68" s="107"/>
      <c r="IRY68" s="107"/>
      <c r="ISC68" s="107"/>
      <c r="ISG68" s="107"/>
      <c r="ISK68" s="107"/>
      <c r="ISO68" s="107"/>
      <c r="ISS68" s="107"/>
      <c r="ISW68" s="107"/>
      <c r="ITA68" s="107"/>
      <c r="ITE68" s="107"/>
      <c r="ITI68" s="107"/>
      <c r="ITM68" s="107"/>
      <c r="ITQ68" s="107"/>
      <c r="ITU68" s="107"/>
      <c r="ITY68" s="107"/>
      <c r="IUC68" s="107"/>
      <c r="IUG68" s="107"/>
      <c r="IUK68" s="107"/>
      <c r="IUO68" s="107"/>
      <c r="IUS68" s="107"/>
      <c r="IUW68" s="107"/>
      <c r="IVA68" s="107"/>
      <c r="IVE68" s="107"/>
      <c r="IVI68" s="107"/>
      <c r="IVM68" s="107"/>
      <c r="IVQ68" s="107"/>
      <c r="IVU68" s="107"/>
      <c r="IVY68" s="107"/>
      <c r="IWC68" s="107"/>
      <c r="IWG68" s="107"/>
      <c r="IWK68" s="107"/>
      <c r="IWO68" s="107"/>
      <c r="IWS68" s="107"/>
      <c r="IWW68" s="107"/>
      <c r="IXA68" s="107"/>
      <c r="IXE68" s="107"/>
      <c r="IXI68" s="107"/>
      <c r="IXM68" s="107"/>
      <c r="IXQ68" s="107"/>
      <c r="IXU68" s="107"/>
      <c r="IXY68" s="107"/>
      <c r="IYC68" s="107"/>
      <c r="IYG68" s="107"/>
      <c r="IYK68" s="107"/>
      <c r="IYO68" s="107"/>
      <c r="IYS68" s="107"/>
      <c r="IYW68" s="107"/>
      <c r="IZA68" s="107"/>
      <c r="IZE68" s="107"/>
      <c r="IZI68" s="107"/>
      <c r="IZM68" s="107"/>
      <c r="IZQ68" s="107"/>
      <c r="IZU68" s="107"/>
      <c r="IZY68" s="107"/>
      <c r="JAC68" s="107"/>
      <c r="JAG68" s="107"/>
      <c r="JAK68" s="107"/>
      <c r="JAO68" s="107"/>
      <c r="JAS68" s="107"/>
      <c r="JAW68" s="107"/>
      <c r="JBA68" s="107"/>
      <c r="JBE68" s="107"/>
      <c r="JBI68" s="107"/>
      <c r="JBM68" s="107"/>
      <c r="JBQ68" s="107"/>
      <c r="JBU68" s="107"/>
      <c r="JBY68" s="107"/>
      <c r="JCC68" s="107"/>
      <c r="JCG68" s="107"/>
      <c r="JCK68" s="107"/>
      <c r="JCO68" s="107"/>
      <c r="JCS68" s="107"/>
      <c r="JCW68" s="107"/>
      <c r="JDA68" s="107"/>
      <c r="JDE68" s="107"/>
      <c r="JDI68" s="107"/>
      <c r="JDM68" s="107"/>
      <c r="JDQ68" s="107"/>
      <c r="JDU68" s="107"/>
      <c r="JDY68" s="107"/>
      <c r="JEC68" s="107"/>
      <c r="JEG68" s="107"/>
      <c r="JEK68" s="107"/>
      <c r="JEO68" s="107"/>
      <c r="JES68" s="107"/>
      <c r="JEW68" s="107"/>
      <c r="JFA68" s="107"/>
      <c r="JFE68" s="107"/>
      <c r="JFI68" s="107"/>
      <c r="JFM68" s="107"/>
      <c r="JFQ68" s="107"/>
      <c r="JFU68" s="107"/>
      <c r="JFY68" s="107"/>
      <c r="JGC68" s="107"/>
      <c r="JGG68" s="107"/>
      <c r="JGK68" s="107"/>
      <c r="JGO68" s="107"/>
      <c r="JGS68" s="107"/>
      <c r="JGW68" s="107"/>
      <c r="JHA68" s="107"/>
      <c r="JHE68" s="107"/>
      <c r="JHI68" s="107"/>
      <c r="JHM68" s="107"/>
      <c r="JHQ68" s="107"/>
      <c r="JHU68" s="107"/>
      <c r="JHY68" s="107"/>
      <c r="JIC68" s="107"/>
      <c r="JIG68" s="107"/>
      <c r="JIK68" s="107"/>
      <c r="JIO68" s="107"/>
      <c r="JIS68" s="107"/>
      <c r="JIW68" s="107"/>
      <c r="JJA68" s="107"/>
      <c r="JJE68" s="107"/>
      <c r="JJI68" s="107"/>
      <c r="JJM68" s="107"/>
      <c r="JJQ68" s="107"/>
      <c r="JJU68" s="107"/>
      <c r="JJY68" s="107"/>
      <c r="JKC68" s="107"/>
      <c r="JKG68" s="107"/>
      <c r="JKK68" s="107"/>
      <c r="JKO68" s="107"/>
      <c r="JKS68" s="107"/>
      <c r="JKW68" s="107"/>
      <c r="JLA68" s="107"/>
      <c r="JLE68" s="107"/>
      <c r="JLI68" s="107"/>
      <c r="JLM68" s="107"/>
      <c r="JLQ68" s="107"/>
      <c r="JLU68" s="107"/>
      <c r="JLY68" s="107"/>
      <c r="JMC68" s="107"/>
      <c r="JMG68" s="107"/>
      <c r="JMK68" s="107"/>
      <c r="JMO68" s="107"/>
      <c r="JMS68" s="107"/>
      <c r="JMW68" s="107"/>
      <c r="JNA68" s="107"/>
      <c r="JNE68" s="107"/>
      <c r="JNI68" s="107"/>
      <c r="JNM68" s="107"/>
      <c r="JNQ68" s="107"/>
      <c r="JNU68" s="107"/>
      <c r="JNY68" s="107"/>
      <c r="JOC68" s="107"/>
      <c r="JOG68" s="107"/>
      <c r="JOK68" s="107"/>
      <c r="JOO68" s="107"/>
      <c r="JOS68" s="107"/>
      <c r="JOW68" s="107"/>
      <c r="JPA68" s="107"/>
      <c r="JPE68" s="107"/>
      <c r="JPI68" s="107"/>
      <c r="JPM68" s="107"/>
      <c r="JPQ68" s="107"/>
      <c r="JPU68" s="107"/>
      <c r="JPY68" s="107"/>
      <c r="JQC68" s="107"/>
      <c r="JQG68" s="107"/>
      <c r="JQK68" s="107"/>
      <c r="JQO68" s="107"/>
      <c r="JQS68" s="107"/>
      <c r="JQW68" s="107"/>
      <c r="JRA68" s="107"/>
      <c r="JRE68" s="107"/>
      <c r="JRI68" s="107"/>
      <c r="JRM68" s="107"/>
      <c r="JRQ68" s="107"/>
      <c r="JRU68" s="107"/>
      <c r="JRY68" s="107"/>
      <c r="JSC68" s="107"/>
      <c r="JSG68" s="107"/>
      <c r="JSK68" s="107"/>
      <c r="JSO68" s="107"/>
      <c r="JSS68" s="107"/>
      <c r="JSW68" s="107"/>
      <c r="JTA68" s="107"/>
      <c r="JTE68" s="107"/>
      <c r="JTI68" s="107"/>
      <c r="JTM68" s="107"/>
      <c r="JTQ68" s="107"/>
      <c r="JTU68" s="107"/>
      <c r="JTY68" s="107"/>
      <c r="JUC68" s="107"/>
      <c r="JUG68" s="107"/>
      <c r="JUK68" s="107"/>
      <c r="JUO68" s="107"/>
      <c r="JUS68" s="107"/>
      <c r="JUW68" s="107"/>
      <c r="JVA68" s="107"/>
      <c r="JVE68" s="107"/>
      <c r="JVI68" s="107"/>
      <c r="JVM68" s="107"/>
      <c r="JVQ68" s="107"/>
      <c r="JVU68" s="107"/>
      <c r="JVY68" s="107"/>
      <c r="JWC68" s="107"/>
      <c r="JWG68" s="107"/>
      <c r="JWK68" s="107"/>
      <c r="JWO68" s="107"/>
      <c r="JWS68" s="107"/>
      <c r="JWW68" s="107"/>
      <c r="JXA68" s="107"/>
      <c r="JXE68" s="107"/>
      <c r="JXI68" s="107"/>
      <c r="JXM68" s="107"/>
      <c r="JXQ68" s="107"/>
      <c r="JXU68" s="107"/>
      <c r="JXY68" s="107"/>
      <c r="JYC68" s="107"/>
      <c r="JYG68" s="107"/>
      <c r="JYK68" s="107"/>
      <c r="JYO68" s="107"/>
      <c r="JYS68" s="107"/>
      <c r="JYW68" s="107"/>
      <c r="JZA68" s="107"/>
      <c r="JZE68" s="107"/>
      <c r="JZI68" s="107"/>
      <c r="JZM68" s="107"/>
      <c r="JZQ68" s="107"/>
      <c r="JZU68" s="107"/>
      <c r="JZY68" s="107"/>
      <c r="KAC68" s="107"/>
      <c r="KAG68" s="107"/>
      <c r="KAK68" s="107"/>
      <c r="KAO68" s="107"/>
      <c r="KAS68" s="107"/>
      <c r="KAW68" s="107"/>
      <c r="KBA68" s="107"/>
      <c r="KBE68" s="107"/>
      <c r="KBI68" s="107"/>
      <c r="KBM68" s="107"/>
      <c r="KBQ68" s="107"/>
      <c r="KBU68" s="107"/>
      <c r="KBY68" s="107"/>
      <c r="KCC68" s="107"/>
      <c r="KCG68" s="107"/>
      <c r="KCK68" s="107"/>
      <c r="KCO68" s="107"/>
      <c r="KCS68" s="107"/>
      <c r="KCW68" s="107"/>
      <c r="KDA68" s="107"/>
      <c r="KDE68" s="107"/>
      <c r="KDI68" s="107"/>
      <c r="KDM68" s="107"/>
      <c r="KDQ68" s="107"/>
      <c r="KDU68" s="107"/>
      <c r="KDY68" s="107"/>
      <c r="KEC68" s="107"/>
      <c r="KEG68" s="107"/>
      <c r="KEK68" s="107"/>
      <c r="KEO68" s="107"/>
      <c r="KES68" s="107"/>
      <c r="KEW68" s="107"/>
      <c r="KFA68" s="107"/>
      <c r="KFE68" s="107"/>
      <c r="KFI68" s="107"/>
      <c r="KFM68" s="107"/>
      <c r="KFQ68" s="107"/>
      <c r="KFU68" s="107"/>
      <c r="KFY68" s="107"/>
      <c r="KGC68" s="107"/>
      <c r="KGG68" s="107"/>
      <c r="KGK68" s="107"/>
      <c r="KGO68" s="107"/>
      <c r="KGS68" s="107"/>
      <c r="KGW68" s="107"/>
      <c r="KHA68" s="107"/>
      <c r="KHE68" s="107"/>
      <c r="KHI68" s="107"/>
      <c r="KHM68" s="107"/>
      <c r="KHQ68" s="107"/>
      <c r="KHU68" s="107"/>
      <c r="KHY68" s="107"/>
      <c r="KIC68" s="107"/>
      <c r="KIG68" s="107"/>
      <c r="KIK68" s="107"/>
      <c r="KIO68" s="107"/>
      <c r="KIS68" s="107"/>
      <c r="KIW68" s="107"/>
      <c r="KJA68" s="107"/>
      <c r="KJE68" s="107"/>
      <c r="KJI68" s="107"/>
      <c r="KJM68" s="107"/>
      <c r="KJQ68" s="107"/>
      <c r="KJU68" s="107"/>
      <c r="KJY68" s="107"/>
      <c r="KKC68" s="107"/>
      <c r="KKG68" s="107"/>
      <c r="KKK68" s="107"/>
      <c r="KKO68" s="107"/>
      <c r="KKS68" s="107"/>
      <c r="KKW68" s="107"/>
      <c r="KLA68" s="107"/>
      <c r="KLE68" s="107"/>
      <c r="KLI68" s="107"/>
      <c r="KLM68" s="107"/>
      <c r="KLQ68" s="107"/>
      <c r="KLU68" s="107"/>
      <c r="KLY68" s="107"/>
      <c r="KMC68" s="107"/>
      <c r="KMG68" s="107"/>
      <c r="KMK68" s="107"/>
      <c r="KMO68" s="107"/>
      <c r="KMS68" s="107"/>
      <c r="KMW68" s="107"/>
      <c r="KNA68" s="107"/>
      <c r="KNE68" s="107"/>
      <c r="KNI68" s="107"/>
      <c r="KNM68" s="107"/>
      <c r="KNQ68" s="107"/>
      <c r="KNU68" s="107"/>
      <c r="KNY68" s="107"/>
      <c r="KOC68" s="107"/>
      <c r="KOG68" s="107"/>
      <c r="KOK68" s="107"/>
      <c r="KOO68" s="107"/>
      <c r="KOS68" s="107"/>
      <c r="KOW68" s="107"/>
      <c r="KPA68" s="107"/>
      <c r="KPE68" s="107"/>
      <c r="KPI68" s="107"/>
      <c r="KPM68" s="107"/>
      <c r="KPQ68" s="107"/>
      <c r="KPU68" s="107"/>
      <c r="KPY68" s="107"/>
      <c r="KQC68" s="107"/>
      <c r="KQG68" s="107"/>
      <c r="KQK68" s="107"/>
      <c r="KQO68" s="107"/>
      <c r="KQS68" s="107"/>
      <c r="KQW68" s="107"/>
      <c r="KRA68" s="107"/>
      <c r="KRE68" s="107"/>
      <c r="KRI68" s="107"/>
      <c r="KRM68" s="107"/>
      <c r="KRQ68" s="107"/>
      <c r="KRU68" s="107"/>
      <c r="KRY68" s="107"/>
      <c r="KSC68" s="107"/>
      <c r="KSG68" s="107"/>
      <c r="KSK68" s="107"/>
      <c r="KSO68" s="107"/>
      <c r="KSS68" s="107"/>
      <c r="KSW68" s="107"/>
      <c r="KTA68" s="107"/>
      <c r="KTE68" s="107"/>
      <c r="KTI68" s="107"/>
      <c r="KTM68" s="107"/>
      <c r="KTQ68" s="107"/>
      <c r="KTU68" s="107"/>
      <c r="KTY68" s="107"/>
      <c r="KUC68" s="107"/>
      <c r="KUG68" s="107"/>
      <c r="KUK68" s="107"/>
      <c r="KUO68" s="107"/>
      <c r="KUS68" s="107"/>
      <c r="KUW68" s="107"/>
      <c r="KVA68" s="107"/>
      <c r="KVE68" s="107"/>
      <c r="KVI68" s="107"/>
      <c r="KVM68" s="107"/>
      <c r="KVQ68" s="107"/>
      <c r="KVU68" s="107"/>
      <c r="KVY68" s="107"/>
      <c r="KWC68" s="107"/>
      <c r="KWG68" s="107"/>
      <c r="KWK68" s="107"/>
      <c r="KWO68" s="107"/>
      <c r="KWS68" s="107"/>
      <c r="KWW68" s="107"/>
      <c r="KXA68" s="107"/>
      <c r="KXE68" s="107"/>
      <c r="KXI68" s="107"/>
      <c r="KXM68" s="107"/>
      <c r="KXQ68" s="107"/>
      <c r="KXU68" s="107"/>
      <c r="KXY68" s="107"/>
      <c r="KYC68" s="107"/>
      <c r="KYG68" s="107"/>
      <c r="KYK68" s="107"/>
      <c r="KYO68" s="107"/>
      <c r="KYS68" s="107"/>
      <c r="KYW68" s="107"/>
      <c r="KZA68" s="107"/>
      <c r="KZE68" s="107"/>
      <c r="KZI68" s="107"/>
      <c r="KZM68" s="107"/>
      <c r="KZQ68" s="107"/>
      <c r="KZU68" s="107"/>
      <c r="KZY68" s="107"/>
      <c r="LAC68" s="107"/>
      <c r="LAG68" s="107"/>
      <c r="LAK68" s="107"/>
      <c r="LAO68" s="107"/>
      <c r="LAS68" s="107"/>
      <c r="LAW68" s="107"/>
      <c r="LBA68" s="107"/>
      <c r="LBE68" s="107"/>
      <c r="LBI68" s="107"/>
      <c r="LBM68" s="107"/>
      <c r="LBQ68" s="107"/>
      <c r="LBU68" s="107"/>
      <c r="LBY68" s="107"/>
      <c r="LCC68" s="107"/>
      <c r="LCG68" s="107"/>
      <c r="LCK68" s="107"/>
      <c r="LCO68" s="107"/>
      <c r="LCS68" s="107"/>
      <c r="LCW68" s="107"/>
      <c r="LDA68" s="107"/>
      <c r="LDE68" s="107"/>
      <c r="LDI68" s="107"/>
      <c r="LDM68" s="107"/>
      <c r="LDQ68" s="107"/>
      <c r="LDU68" s="107"/>
      <c r="LDY68" s="107"/>
      <c r="LEC68" s="107"/>
      <c r="LEG68" s="107"/>
      <c r="LEK68" s="107"/>
      <c r="LEO68" s="107"/>
      <c r="LES68" s="107"/>
      <c r="LEW68" s="107"/>
      <c r="LFA68" s="107"/>
      <c r="LFE68" s="107"/>
      <c r="LFI68" s="107"/>
      <c r="LFM68" s="107"/>
      <c r="LFQ68" s="107"/>
      <c r="LFU68" s="107"/>
      <c r="LFY68" s="107"/>
      <c r="LGC68" s="107"/>
      <c r="LGG68" s="107"/>
      <c r="LGK68" s="107"/>
      <c r="LGO68" s="107"/>
      <c r="LGS68" s="107"/>
      <c r="LGW68" s="107"/>
      <c r="LHA68" s="107"/>
      <c r="LHE68" s="107"/>
      <c r="LHI68" s="107"/>
      <c r="LHM68" s="107"/>
      <c r="LHQ68" s="107"/>
      <c r="LHU68" s="107"/>
      <c r="LHY68" s="107"/>
      <c r="LIC68" s="107"/>
      <c r="LIG68" s="107"/>
      <c r="LIK68" s="107"/>
      <c r="LIO68" s="107"/>
      <c r="LIS68" s="107"/>
      <c r="LIW68" s="107"/>
      <c r="LJA68" s="107"/>
      <c r="LJE68" s="107"/>
      <c r="LJI68" s="107"/>
      <c r="LJM68" s="107"/>
      <c r="LJQ68" s="107"/>
      <c r="LJU68" s="107"/>
      <c r="LJY68" s="107"/>
      <c r="LKC68" s="107"/>
      <c r="LKG68" s="107"/>
      <c r="LKK68" s="107"/>
      <c r="LKO68" s="107"/>
      <c r="LKS68" s="107"/>
      <c r="LKW68" s="107"/>
      <c r="LLA68" s="107"/>
      <c r="LLE68" s="107"/>
      <c r="LLI68" s="107"/>
      <c r="LLM68" s="107"/>
      <c r="LLQ68" s="107"/>
      <c r="LLU68" s="107"/>
      <c r="LLY68" s="107"/>
      <c r="LMC68" s="107"/>
      <c r="LMG68" s="107"/>
      <c r="LMK68" s="107"/>
      <c r="LMO68" s="107"/>
      <c r="LMS68" s="107"/>
      <c r="LMW68" s="107"/>
      <c r="LNA68" s="107"/>
      <c r="LNE68" s="107"/>
      <c r="LNI68" s="107"/>
      <c r="LNM68" s="107"/>
      <c r="LNQ68" s="107"/>
      <c r="LNU68" s="107"/>
      <c r="LNY68" s="107"/>
      <c r="LOC68" s="107"/>
      <c r="LOG68" s="107"/>
      <c r="LOK68" s="107"/>
      <c r="LOO68" s="107"/>
      <c r="LOS68" s="107"/>
      <c r="LOW68" s="107"/>
      <c r="LPA68" s="107"/>
      <c r="LPE68" s="107"/>
      <c r="LPI68" s="107"/>
      <c r="LPM68" s="107"/>
      <c r="LPQ68" s="107"/>
      <c r="LPU68" s="107"/>
      <c r="LPY68" s="107"/>
      <c r="LQC68" s="107"/>
      <c r="LQG68" s="107"/>
      <c r="LQK68" s="107"/>
      <c r="LQO68" s="107"/>
      <c r="LQS68" s="107"/>
      <c r="LQW68" s="107"/>
      <c r="LRA68" s="107"/>
      <c r="LRE68" s="107"/>
      <c r="LRI68" s="107"/>
      <c r="LRM68" s="107"/>
      <c r="LRQ68" s="107"/>
      <c r="LRU68" s="107"/>
      <c r="LRY68" s="107"/>
      <c r="LSC68" s="107"/>
      <c r="LSG68" s="107"/>
      <c r="LSK68" s="107"/>
      <c r="LSO68" s="107"/>
      <c r="LSS68" s="107"/>
      <c r="LSW68" s="107"/>
      <c r="LTA68" s="107"/>
      <c r="LTE68" s="107"/>
      <c r="LTI68" s="107"/>
      <c r="LTM68" s="107"/>
      <c r="LTQ68" s="107"/>
      <c r="LTU68" s="107"/>
      <c r="LTY68" s="107"/>
      <c r="LUC68" s="107"/>
      <c r="LUG68" s="107"/>
      <c r="LUK68" s="107"/>
      <c r="LUO68" s="107"/>
      <c r="LUS68" s="107"/>
      <c r="LUW68" s="107"/>
      <c r="LVA68" s="107"/>
      <c r="LVE68" s="107"/>
      <c r="LVI68" s="107"/>
      <c r="LVM68" s="107"/>
      <c r="LVQ68" s="107"/>
      <c r="LVU68" s="107"/>
      <c r="LVY68" s="107"/>
      <c r="LWC68" s="107"/>
      <c r="LWG68" s="107"/>
      <c r="LWK68" s="107"/>
      <c r="LWO68" s="107"/>
      <c r="LWS68" s="107"/>
      <c r="LWW68" s="107"/>
      <c r="LXA68" s="107"/>
      <c r="LXE68" s="107"/>
      <c r="LXI68" s="107"/>
      <c r="LXM68" s="107"/>
      <c r="LXQ68" s="107"/>
      <c r="LXU68" s="107"/>
      <c r="LXY68" s="107"/>
      <c r="LYC68" s="107"/>
      <c r="LYG68" s="107"/>
      <c r="LYK68" s="107"/>
      <c r="LYO68" s="107"/>
      <c r="LYS68" s="107"/>
      <c r="LYW68" s="107"/>
      <c r="LZA68" s="107"/>
      <c r="LZE68" s="107"/>
      <c r="LZI68" s="107"/>
      <c r="LZM68" s="107"/>
      <c r="LZQ68" s="107"/>
      <c r="LZU68" s="107"/>
      <c r="LZY68" s="107"/>
      <c r="MAC68" s="107"/>
      <c r="MAG68" s="107"/>
      <c r="MAK68" s="107"/>
      <c r="MAO68" s="107"/>
      <c r="MAS68" s="107"/>
      <c r="MAW68" s="107"/>
      <c r="MBA68" s="107"/>
      <c r="MBE68" s="107"/>
      <c r="MBI68" s="107"/>
      <c r="MBM68" s="107"/>
      <c r="MBQ68" s="107"/>
      <c r="MBU68" s="107"/>
      <c r="MBY68" s="107"/>
      <c r="MCC68" s="107"/>
      <c r="MCG68" s="107"/>
      <c r="MCK68" s="107"/>
      <c r="MCO68" s="107"/>
      <c r="MCS68" s="107"/>
      <c r="MCW68" s="107"/>
      <c r="MDA68" s="107"/>
      <c r="MDE68" s="107"/>
      <c r="MDI68" s="107"/>
      <c r="MDM68" s="107"/>
      <c r="MDQ68" s="107"/>
      <c r="MDU68" s="107"/>
      <c r="MDY68" s="107"/>
      <c r="MEC68" s="107"/>
      <c r="MEG68" s="107"/>
      <c r="MEK68" s="107"/>
      <c r="MEO68" s="107"/>
      <c r="MES68" s="107"/>
      <c r="MEW68" s="107"/>
      <c r="MFA68" s="107"/>
      <c r="MFE68" s="107"/>
      <c r="MFI68" s="107"/>
      <c r="MFM68" s="107"/>
      <c r="MFQ68" s="107"/>
      <c r="MFU68" s="107"/>
      <c r="MFY68" s="107"/>
      <c r="MGC68" s="107"/>
      <c r="MGG68" s="107"/>
      <c r="MGK68" s="107"/>
      <c r="MGO68" s="107"/>
      <c r="MGS68" s="107"/>
      <c r="MGW68" s="107"/>
      <c r="MHA68" s="107"/>
      <c r="MHE68" s="107"/>
      <c r="MHI68" s="107"/>
      <c r="MHM68" s="107"/>
      <c r="MHQ68" s="107"/>
      <c r="MHU68" s="107"/>
      <c r="MHY68" s="107"/>
      <c r="MIC68" s="107"/>
      <c r="MIG68" s="107"/>
      <c r="MIK68" s="107"/>
      <c r="MIO68" s="107"/>
      <c r="MIS68" s="107"/>
      <c r="MIW68" s="107"/>
      <c r="MJA68" s="107"/>
      <c r="MJE68" s="107"/>
      <c r="MJI68" s="107"/>
      <c r="MJM68" s="107"/>
      <c r="MJQ68" s="107"/>
      <c r="MJU68" s="107"/>
      <c r="MJY68" s="107"/>
      <c r="MKC68" s="107"/>
      <c r="MKG68" s="107"/>
      <c r="MKK68" s="107"/>
      <c r="MKO68" s="107"/>
      <c r="MKS68" s="107"/>
      <c r="MKW68" s="107"/>
      <c r="MLA68" s="107"/>
      <c r="MLE68" s="107"/>
      <c r="MLI68" s="107"/>
      <c r="MLM68" s="107"/>
      <c r="MLQ68" s="107"/>
      <c r="MLU68" s="107"/>
      <c r="MLY68" s="107"/>
      <c r="MMC68" s="107"/>
      <c r="MMG68" s="107"/>
      <c r="MMK68" s="107"/>
      <c r="MMO68" s="107"/>
      <c r="MMS68" s="107"/>
      <c r="MMW68" s="107"/>
      <c r="MNA68" s="107"/>
      <c r="MNE68" s="107"/>
      <c r="MNI68" s="107"/>
      <c r="MNM68" s="107"/>
      <c r="MNQ68" s="107"/>
      <c r="MNU68" s="107"/>
      <c r="MNY68" s="107"/>
      <c r="MOC68" s="107"/>
      <c r="MOG68" s="107"/>
      <c r="MOK68" s="107"/>
      <c r="MOO68" s="107"/>
      <c r="MOS68" s="107"/>
      <c r="MOW68" s="107"/>
      <c r="MPA68" s="107"/>
      <c r="MPE68" s="107"/>
      <c r="MPI68" s="107"/>
      <c r="MPM68" s="107"/>
      <c r="MPQ68" s="107"/>
      <c r="MPU68" s="107"/>
      <c r="MPY68" s="107"/>
      <c r="MQC68" s="107"/>
      <c r="MQG68" s="107"/>
      <c r="MQK68" s="107"/>
      <c r="MQO68" s="107"/>
      <c r="MQS68" s="107"/>
      <c r="MQW68" s="107"/>
      <c r="MRA68" s="107"/>
      <c r="MRE68" s="107"/>
      <c r="MRI68" s="107"/>
      <c r="MRM68" s="107"/>
      <c r="MRQ68" s="107"/>
      <c r="MRU68" s="107"/>
      <c r="MRY68" s="107"/>
      <c r="MSC68" s="107"/>
      <c r="MSG68" s="107"/>
      <c r="MSK68" s="107"/>
      <c r="MSO68" s="107"/>
      <c r="MSS68" s="107"/>
      <c r="MSW68" s="107"/>
      <c r="MTA68" s="107"/>
      <c r="MTE68" s="107"/>
      <c r="MTI68" s="107"/>
      <c r="MTM68" s="107"/>
      <c r="MTQ68" s="107"/>
      <c r="MTU68" s="107"/>
      <c r="MTY68" s="107"/>
      <c r="MUC68" s="107"/>
      <c r="MUG68" s="107"/>
      <c r="MUK68" s="107"/>
      <c r="MUO68" s="107"/>
      <c r="MUS68" s="107"/>
      <c r="MUW68" s="107"/>
      <c r="MVA68" s="107"/>
      <c r="MVE68" s="107"/>
      <c r="MVI68" s="107"/>
      <c r="MVM68" s="107"/>
      <c r="MVQ68" s="107"/>
      <c r="MVU68" s="107"/>
      <c r="MVY68" s="107"/>
      <c r="MWC68" s="107"/>
      <c r="MWG68" s="107"/>
      <c r="MWK68" s="107"/>
      <c r="MWO68" s="107"/>
      <c r="MWS68" s="107"/>
      <c r="MWW68" s="107"/>
      <c r="MXA68" s="107"/>
      <c r="MXE68" s="107"/>
      <c r="MXI68" s="107"/>
      <c r="MXM68" s="107"/>
      <c r="MXQ68" s="107"/>
      <c r="MXU68" s="107"/>
      <c r="MXY68" s="107"/>
      <c r="MYC68" s="107"/>
      <c r="MYG68" s="107"/>
      <c r="MYK68" s="107"/>
      <c r="MYO68" s="107"/>
      <c r="MYS68" s="107"/>
      <c r="MYW68" s="107"/>
      <c r="MZA68" s="107"/>
      <c r="MZE68" s="107"/>
      <c r="MZI68" s="107"/>
      <c r="MZM68" s="107"/>
      <c r="MZQ68" s="107"/>
      <c r="MZU68" s="107"/>
      <c r="MZY68" s="107"/>
      <c r="NAC68" s="107"/>
      <c r="NAG68" s="107"/>
      <c r="NAK68" s="107"/>
      <c r="NAO68" s="107"/>
      <c r="NAS68" s="107"/>
      <c r="NAW68" s="107"/>
      <c r="NBA68" s="107"/>
      <c r="NBE68" s="107"/>
      <c r="NBI68" s="107"/>
      <c r="NBM68" s="107"/>
      <c r="NBQ68" s="107"/>
      <c r="NBU68" s="107"/>
      <c r="NBY68" s="107"/>
      <c r="NCC68" s="107"/>
      <c r="NCG68" s="107"/>
      <c r="NCK68" s="107"/>
      <c r="NCO68" s="107"/>
      <c r="NCS68" s="107"/>
      <c r="NCW68" s="107"/>
      <c r="NDA68" s="107"/>
      <c r="NDE68" s="107"/>
      <c r="NDI68" s="107"/>
      <c r="NDM68" s="107"/>
      <c r="NDQ68" s="107"/>
      <c r="NDU68" s="107"/>
      <c r="NDY68" s="107"/>
      <c r="NEC68" s="107"/>
      <c r="NEG68" s="107"/>
      <c r="NEK68" s="107"/>
      <c r="NEO68" s="107"/>
      <c r="NES68" s="107"/>
      <c r="NEW68" s="107"/>
      <c r="NFA68" s="107"/>
      <c r="NFE68" s="107"/>
      <c r="NFI68" s="107"/>
      <c r="NFM68" s="107"/>
      <c r="NFQ68" s="107"/>
      <c r="NFU68" s="107"/>
      <c r="NFY68" s="107"/>
      <c r="NGC68" s="107"/>
      <c r="NGG68" s="107"/>
      <c r="NGK68" s="107"/>
      <c r="NGO68" s="107"/>
      <c r="NGS68" s="107"/>
      <c r="NGW68" s="107"/>
      <c r="NHA68" s="107"/>
      <c r="NHE68" s="107"/>
      <c r="NHI68" s="107"/>
      <c r="NHM68" s="107"/>
      <c r="NHQ68" s="107"/>
      <c r="NHU68" s="107"/>
      <c r="NHY68" s="107"/>
      <c r="NIC68" s="107"/>
      <c r="NIG68" s="107"/>
      <c r="NIK68" s="107"/>
      <c r="NIO68" s="107"/>
      <c r="NIS68" s="107"/>
      <c r="NIW68" s="107"/>
      <c r="NJA68" s="107"/>
      <c r="NJE68" s="107"/>
      <c r="NJI68" s="107"/>
      <c r="NJM68" s="107"/>
      <c r="NJQ68" s="107"/>
      <c r="NJU68" s="107"/>
      <c r="NJY68" s="107"/>
      <c r="NKC68" s="107"/>
      <c r="NKG68" s="107"/>
      <c r="NKK68" s="107"/>
      <c r="NKO68" s="107"/>
      <c r="NKS68" s="107"/>
      <c r="NKW68" s="107"/>
      <c r="NLA68" s="107"/>
      <c r="NLE68" s="107"/>
      <c r="NLI68" s="107"/>
      <c r="NLM68" s="107"/>
      <c r="NLQ68" s="107"/>
      <c r="NLU68" s="107"/>
      <c r="NLY68" s="107"/>
      <c r="NMC68" s="107"/>
      <c r="NMG68" s="107"/>
      <c r="NMK68" s="107"/>
      <c r="NMO68" s="107"/>
      <c r="NMS68" s="107"/>
      <c r="NMW68" s="107"/>
      <c r="NNA68" s="107"/>
      <c r="NNE68" s="107"/>
      <c r="NNI68" s="107"/>
      <c r="NNM68" s="107"/>
      <c r="NNQ68" s="107"/>
      <c r="NNU68" s="107"/>
      <c r="NNY68" s="107"/>
      <c r="NOC68" s="107"/>
      <c r="NOG68" s="107"/>
      <c r="NOK68" s="107"/>
      <c r="NOO68" s="107"/>
      <c r="NOS68" s="107"/>
      <c r="NOW68" s="107"/>
      <c r="NPA68" s="107"/>
      <c r="NPE68" s="107"/>
      <c r="NPI68" s="107"/>
      <c r="NPM68" s="107"/>
      <c r="NPQ68" s="107"/>
      <c r="NPU68" s="107"/>
      <c r="NPY68" s="107"/>
      <c r="NQC68" s="107"/>
      <c r="NQG68" s="107"/>
      <c r="NQK68" s="107"/>
      <c r="NQO68" s="107"/>
      <c r="NQS68" s="107"/>
      <c r="NQW68" s="107"/>
      <c r="NRA68" s="107"/>
      <c r="NRE68" s="107"/>
      <c r="NRI68" s="107"/>
      <c r="NRM68" s="107"/>
      <c r="NRQ68" s="107"/>
      <c r="NRU68" s="107"/>
      <c r="NRY68" s="107"/>
      <c r="NSC68" s="107"/>
      <c r="NSG68" s="107"/>
      <c r="NSK68" s="107"/>
      <c r="NSO68" s="107"/>
      <c r="NSS68" s="107"/>
      <c r="NSW68" s="107"/>
      <c r="NTA68" s="107"/>
      <c r="NTE68" s="107"/>
      <c r="NTI68" s="107"/>
      <c r="NTM68" s="107"/>
      <c r="NTQ68" s="107"/>
      <c r="NTU68" s="107"/>
      <c r="NTY68" s="107"/>
      <c r="NUC68" s="107"/>
      <c r="NUG68" s="107"/>
      <c r="NUK68" s="107"/>
      <c r="NUO68" s="107"/>
      <c r="NUS68" s="107"/>
      <c r="NUW68" s="107"/>
      <c r="NVA68" s="107"/>
      <c r="NVE68" s="107"/>
      <c r="NVI68" s="107"/>
      <c r="NVM68" s="107"/>
      <c r="NVQ68" s="107"/>
      <c r="NVU68" s="107"/>
      <c r="NVY68" s="107"/>
      <c r="NWC68" s="107"/>
      <c r="NWG68" s="107"/>
      <c r="NWK68" s="107"/>
      <c r="NWO68" s="107"/>
      <c r="NWS68" s="107"/>
      <c r="NWW68" s="107"/>
      <c r="NXA68" s="107"/>
      <c r="NXE68" s="107"/>
      <c r="NXI68" s="107"/>
      <c r="NXM68" s="107"/>
      <c r="NXQ68" s="107"/>
      <c r="NXU68" s="107"/>
      <c r="NXY68" s="107"/>
      <c r="NYC68" s="107"/>
      <c r="NYG68" s="107"/>
      <c r="NYK68" s="107"/>
      <c r="NYO68" s="107"/>
      <c r="NYS68" s="107"/>
      <c r="NYW68" s="107"/>
      <c r="NZA68" s="107"/>
      <c r="NZE68" s="107"/>
      <c r="NZI68" s="107"/>
      <c r="NZM68" s="107"/>
      <c r="NZQ68" s="107"/>
      <c r="NZU68" s="107"/>
      <c r="NZY68" s="107"/>
      <c r="OAC68" s="107"/>
      <c r="OAG68" s="107"/>
      <c r="OAK68" s="107"/>
      <c r="OAO68" s="107"/>
      <c r="OAS68" s="107"/>
      <c r="OAW68" s="107"/>
      <c r="OBA68" s="107"/>
      <c r="OBE68" s="107"/>
      <c r="OBI68" s="107"/>
      <c r="OBM68" s="107"/>
      <c r="OBQ68" s="107"/>
      <c r="OBU68" s="107"/>
      <c r="OBY68" s="107"/>
      <c r="OCC68" s="107"/>
      <c r="OCG68" s="107"/>
      <c r="OCK68" s="107"/>
      <c r="OCO68" s="107"/>
      <c r="OCS68" s="107"/>
      <c r="OCW68" s="107"/>
      <c r="ODA68" s="107"/>
      <c r="ODE68" s="107"/>
      <c r="ODI68" s="107"/>
      <c r="ODM68" s="107"/>
      <c r="ODQ68" s="107"/>
      <c r="ODU68" s="107"/>
      <c r="ODY68" s="107"/>
      <c r="OEC68" s="107"/>
      <c r="OEG68" s="107"/>
      <c r="OEK68" s="107"/>
      <c r="OEO68" s="107"/>
      <c r="OES68" s="107"/>
      <c r="OEW68" s="107"/>
      <c r="OFA68" s="107"/>
      <c r="OFE68" s="107"/>
      <c r="OFI68" s="107"/>
      <c r="OFM68" s="107"/>
      <c r="OFQ68" s="107"/>
      <c r="OFU68" s="107"/>
      <c r="OFY68" s="107"/>
      <c r="OGC68" s="107"/>
      <c r="OGG68" s="107"/>
      <c r="OGK68" s="107"/>
      <c r="OGO68" s="107"/>
      <c r="OGS68" s="107"/>
      <c r="OGW68" s="107"/>
      <c r="OHA68" s="107"/>
      <c r="OHE68" s="107"/>
      <c r="OHI68" s="107"/>
      <c r="OHM68" s="107"/>
      <c r="OHQ68" s="107"/>
      <c r="OHU68" s="107"/>
      <c r="OHY68" s="107"/>
      <c r="OIC68" s="107"/>
      <c r="OIG68" s="107"/>
      <c r="OIK68" s="107"/>
      <c r="OIO68" s="107"/>
      <c r="OIS68" s="107"/>
      <c r="OIW68" s="107"/>
      <c r="OJA68" s="107"/>
      <c r="OJE68" s="107"/>
      <c r="OJI68" s="107"/>
      <c r="OJM68" s="107"/>
      <c r="OJQ68" s="107"/>
      <c r="OJU68" s="107"/>
      <c r="OJY68" s="107"/>
      <c r="OKC68" s="107"/>
      <c r="OKG68" s="107"/>
      <c r="OKK68" s="107"/>
      <c r="OKO68" s="107"/>
      <c r="OKS68" s="107"/>
      <c r="OKW68" s="107"/>
      <c r="OLA68" s="107"/>
      <c r="OLE68" s="107"/>
      <c r="OLI68" s="107"/>
      <c r="OLM68" s="107"/>
      <c r="OLQ68" s="107"/>
      <c r="OLU68" s="107"/>
      <c r="OLY68" s="107"/>
      <c r="OMC68" s="107"/>
      <c r="OMG68" s="107"/>
      <c r="OMK68" s="107"/>
      <c r="OMO68" s="107"/>
      <c r="OMS68" s="107"/>
      <c r="OMW68" s="107"/>
      <c r="ONA68" s="107"/>
      <c r="ONE68" s="107"/>
      <c r="ONI68" s="107"/>
      <c r="ONM68" s="107"/>
      <c r="ONQ68" s="107"/>
      <c r="ONU68" s="107"/>
      <c r="ONY68" s="107"/>
      <c r="OOC68" s="107"/>
      <c r="OOG68" s="107"/>
      <c r="OOK68" s="107"/>
      <c r="OOO68" s="107"/>
      <c r="OOS68" s="107"/>
      <c r="OOW68" s="107"/>
      <c r="OPA68" s="107"/>
      <c r="OPE68" s="107"/>
      <c r="OPI68" s="107"/>
      <c r="OPM68" s="107"/>
      <c r="OPQ68" s="107"/>
      <c r="OPU68" s="107"/>
      <c r="OPY68" s="107"/>
      <c r="OQC68" s="107"/>
      <c r="OQG68" s="107"/>
      <c r="OQK68" s="107"/>
      <c r="OQO68" s="107"/>
      <c r="OQS68" s="107"/>
      <c r="OQW68" s="107"/>
      <c r="ORA68" s="107"/>
      <c r="ORE68" s="107"/>
      <c r="ORI68" s="107"/>
      <c r="ORM68" s="107"/>
      <c r="ORQ68" s="107"/>
      <c r="ORU68" s="107"/>
      <c r="ORY68" s="107"/>
      <c r="OSC68" s="107"/>
      <c r="OSG68" s="107"/>
      <c r="OSK68" s="107"/>
      <c r="OSO68" s="107"/>
      <c r="OSS68" s="107"/>
      <c r="OSW68" s="107"/>
      <c r="OTA68" s="107"/>
      <c r="OTE68" s="107"/>
      <c r="OTI68" s="107"/>
      <c r="OTM68" s="107"/>
      <c r="OTQ68" s="107"/>
      <c r="OTU68" s="107"/>
      <c r="OTY68" s="107"/>
      <c r="OUC68" s="107"/>
      <c r="OUG68" s="107"/>
      <c r="OUK68" s="107"/>
      <c r="OUO68" s="107"/>
      <c r="OUS68" s="107"/>
      <c r="OUW68" s="107"/>
      <c r="OVA68" s="107"/>
      <c r="OVE68" s="107"/>
      <c r="OVI68" s="107"/>
      <c r="OVM68" s="107"/>
      <c r="OVQ68" s="107"/>
      <c r="OVU68" s="107"/>
      <c r="OVY68" s="107"/>
      <c r="OWC68" s="107"/>
      <c r="OWG68" s="107"/>
      <c r="OWK68" s="107"/>
      <c r="OWO68" s="107"/>
      <c r="OWS68" s="107"/>
      <c r="OWW68" s="107"/>
      <c r="OXA68" s="107"/>
      <c r="OXE68" s="107"/>
      <c r="OXI68" s="107"/>
      <c r="OXM68" s="107"/>
      <c r="OXQ68" s="107"/>
      <c r="OXU68" s="107"/>
      <c r="OXY68" s="107"/>
      <c r="OYC68" s="107"/>
      <c r="OYG68" s="107"/>
      <c r="OYK68" s="107"/>
      <c r="OYO68" s="107"/>
      <c r="OYS68" s="107"/>
      <c r="OYW68" s="107"/>
      <c r="OZA68" s="107"/>
      <c r="OZE68" s="107"/>
      <c r="OZI68" s="107"/>
      <c r="OZM68" s="107"/>
      <c r="OZQ68" s="107"/>
      <c r="OZU68" s="107"/>
      <c r="OZY68" s="107"/>
      <c r="PAC68" s="107"/>
      <c r="PAG68" s="107"/>
      <c r="PAK68" s="107"/>
      <c r="PAO68" s="107"/>
      <c r="PAS68" s="107"/>
      <c r="PAW68" s="107"/>
      <c r="PBA68" s="107"/>
      <c r="PBE68" s="107"/>
      <c r="PBI68" s="107"/>
      <c r="PBM68" s="107"/>
      <c r="PBQ68" s="107"/>
      <c r="PBU68" s="107"/>
      <c r="PBY68" s="107"/>
      <c r="PCC68" s="107"/>
      <c r="PCG68" s="107"/>
      <c r="PCK68" s="107"/>
      <c r="PCO68" s="107"/>
      <c r="PCS68" s="107"/>
      <c r="PCW68" s="107"/>
      <c r="PDA68" s="107"/>
      <c r="PDE68" s="107"/>
      <c r="PDI68" s="107"/>
      <c r="PDM68" s="107"/>
      <c r="PDQ68" s="107"/>
      <c r="PDU68" s="107"/>
      <c r="PDY68" s="107"/>
      <c r="PEC68" s="107"/>
      <c r="PEG68" s="107"/>
      <c r="PEK68" s="107"/>
      <c r="PEO68" s="107"/>
      <c r="PES68" s="107"/>
      <c r="PEW68" s="107"/>
      <c r="PFA68" s="107"/>
      <c r="PFE68" s="107"/>
      <c r="PFI68" s="107"/>
      <c r="PFM68" s="107"/>
      <c r="PFQ68" s="107"/>
      <c r="PFU68" s="107"/>
      <c r="PFY68" s="107"/>
      <c r="PGC68" s="107"/>
      <c r="PGG68" s="107"/>
      <c r="PGK68" s="107"/>
      <c r="PGO68" s="107"/>
      <c r="PGS68" s="107"/>
      <c r="PGW68" s="107"/>
      <c r="PHA68" s="107"/>
      <c r="PHE68" s="107"/>
      <c r="PHI68" s="107"/>
      <c r="PHM68" s="107"/>
      <c r="PHQ68" s="107"/>
      <c r="PHU68" s="107"/>
      <c r="PHY68" s="107"/>
      <c r="PIC68" s="107"/>
      <c r="PIG68" s="107"/>
      <c r="PIK68" s="107"/>
      <c r="PIO68" s="107"/>
      <c r="PIS68" s="107"/>
      <c r="PIW68" s="107"/>
      <c r="PJA68" s="107"/>
      <c r="PJE68" s="107"/>
      <c r="PJI68" s="107"/>
      <c r="PJM68" s="107"/>
      <c r="PJQ68" s="107"/>
      <c r="PJU68" s="107"/>
      <c r="PJY68" s="107"/>
      <c r="PKC68" s="107"/>
      <c r="PKG68" s="107"/>
      <c r="PKK68" s="107"/>
      <c r="PKO68" s="107"/>
      <c r="PKS68" s="107"/>
      <c r="PKW68" s="107"/>
      <c r="PLA68" s="107"/>
      <c r="PLE68" s="107"/>
      <c r="PLI68" s="107"/>
      <c r="PLM68" s="107"/>
      <c r="PLQ68" s="107"/>
      <c r="PLU68" s="107"/>
      <c r="PLY68" s="107"/>
      <c r="PMC68" s="107"/>
      <c r="PMG68" s="107"/>
      <c r="PMK68" s="107"/>
      <c r="PMO68" s="107"/>
      <c r="PMS68" s="107"/>
      <c r="PMW68" s="107"/>
      <c r="PNA68" s="107"/>
      <c r="PNE68" s="107"/>
      <c r="PNI68" s="107"/>
      <c r="PNM68" s="107"/>
      <c r="PNQ68" s="107"/>
      <c r="PNU68" s="107"/>
      <c r="PNY68" s="107"/>
      <c r="POC68" s="107"/>
      <c r="POG68" s="107"/>
      <c r="POK68" s="107"/>
      <c r="POO68" s="107"/>
      <c r="POS68" s="107"/>
      <c r="POW68" s="107"/>
      <c r="PPA68" s="107"/>
      <c r="PPE68" s="107"/>
      <c r="PPI68" s="107"/>
      <c r="PPM68" s="107"/>
      <c r="PPQ68" s="107"/>
      <c r="PPU68" s="107"/>
      <c r="PPY68" s="107"/>
      <c r="PQC68" s="107"/>
      <c r="PQG68" s="107"/>
      <c r="PQK68" s="107"/>
      <c r="PQO68" s="107"/>
      <c r="PQS68" s="107"/>
      <c r="PQW68" s="107"/>
      <c r="PRA68" s="107"/>
      <c r="PRE68" s="107"/>
      <c r="PRI68" s="107"/>
      <c r="PRM68" s="107"/>
      <c r="PRQ68" s="107"/>
      <c r="PRU68" s="107"/>
      <c r="PRY68" s="107"/>
      <c r="PSC68" s="107"/>
      <c r="PSG68" s="107"/>
      <c r="PSK68" s="107"/>
      <c r="PSO68" s="107"/>
      <c r="PSS68" s="107"/>
      <c r="PSW68" s="107"/>
      <c r="PTA68" s="107"/>
      <c r="PTE68" s="107"/>
      <c r="PTI68" s="107"/>
      <c r="PTM68" s="107"/>
      <c r="PTQ68" s="107"/>
      <c r="PTU68" s="107"/>
      <c r="PTY68" s="107"/>
      <c r="PUC68" s="107"/>
      <c r="PUG68" s="107"/>
      <c r="PUK68" s="107"/>
      <c r="PUO68" s="107"/>
      <c r="PUS68" s="107"/>
      <c r="PUW68" s="107"/>
      <c r="PVA68" s="107"/>
      <c r="PVE68" s="107"/>
      <c r="PVI68" s="107"/>
      <c r="PVM68" s="107"/>
      <c r="PVQ68" s="107"/>
      <c r="PVU68" s="107"/>
      <c r="PVY68" s="107"/>
      <c r="PWC68" s="107"/>
      <c r="PWG68" s="107"/>
      <c r="PWK68" s="107"/>
      <c r="PWO68" s="107"/>
      <c r="PWS68" s="107"/>
      <c r="PWW68" s="107"/>
      <c r="PXA68" s="107"/>
      <c r="PXE68" s="107"/>
      <c r="PXI68" s="107"/>
      <c r="PXM68" s="107"/>
      <c r="PXQ68" s="107"/>
      <c r="PXU68" s="107"/>
      <c r="PXY68" s="107"/>
      <c r="PYC68" s="107"/>
      <c r="PYG68" s="107"/>
      <c r="PYK68" s="107"/>
      <c r="PYO68" s="107"/>
      <c r="PYS68" s="107"/>
      <c r="PYW68" s="107"/>
      <c r="PZA68" s="107"/>
      <c r="PZE68" s="107"/>
      <c r="PZI68" s="107"/>
      <c r="PZM68" s="107"/>
      <c r="PZQ68" s="107"/>
      <c r="PZU68" s="107"/>
      <c r="PZY68" s="107"/>
      <c r="QAC68" s="107"/>
      <c r="QAG68" s="107"/>
      <c r="QAK68" s="107"/>
      <c r="QAO68" s="107"/>
      <c r="QAS68" s="107"/>
      <c r="QAW68" s="107"/>
      <c r="QBA68" s="107"/>
      <c r="QBE68" s="107"/>
      <c r="QBI68" s="107"/>
      <c r="QBM68" s="107"/>
      <c r="QBQ68" s="107"/>
      <c r="QBU68" s="107"/>
      <c r="QBY68" s="107"/>
      <c r="QCC68" s="107"/>
      <c r="QCG68" s="107"/>
      <c r="QCK68" s="107"/>
      <c r="QCO68" s="107"/>
      <c r="QCS68" s="107"/>
      <c r="QCW68" s="107"/>
      <c r="QDA68" s="107"/>
      <c r="QDE68" s="107"/>
      <c r="QDI68" s="107"/>
      <c r="QDM68" s="107"/>
      <c r="QDQ68" s="107"/>
      <c r="QDU68" s="107"/>
      <c r="QDY68" s="107"/>
      <c r="QEC68" s="107"/>
      <c r="QEG68" s="107"/>
      <c r="QEK68" s="107"/>
      <c r="QEO68" s="107"/>
      <c r="QES68" s="107"/>
      <c r="QEW68" s="107"/>
      <c r="QFA68" s="107"/>
      <c r="QFE68" s="107"/>
      <c r="QFI68" s="107"/>
      <c r="QFM68" s="107"/>
      <c r="QFQ68" s="107"/>
      <c r="QFU68" s="107"/>
      <c r="QFY68" s="107"/>
      <c r="QGC68" s="107"/>
      <c r="QGG68" s="107"/>
      <c r="QGK68" s="107"/>
      <c r="QGO68" s="107"/>
      <c r="QGS68" s="107"/>
      <c r="QGW68" s="107"/>
      <c r="QHA68" s="107"/>
      <c r="QHE68" s="107"/>
      <c r="QHI68" s="107"/>
      <c r="QHM68" s="107"/>
      <c r="QHQ68" s="107"/>
      <c r="QHU68" s="107"/>
      <c r="QHY68" s="107"/>
      <c r="QIC68" s="107"/>
      <c r="QIG68" s="107"/>
      <c r="QIK68" s="107"/>
      <c r="QIO68" s="107"/>
      <c r="QIS68" s="107"/>
      <c r="QIW68" s="107"/>
      <c r="QJA68" s="107"/>
      <c r="QJE68" s="107"/>
      <c r="QJI68" s="107"/>
      <c r="QJM68" s="107"/>
      <c r="QJQ68" s="107"/>
      <c r="QJU68" s="107"/>
      <c r="QJY68" s="107"/>
      <c r="QKC68" s="107"/>
      <c r="QKG68" s="107"/>
      <c r="QKK68" s="107"/>
      <c r="QKO68" s="107"/>
      <c r="QKS68" s="107"/>
      <c r="QKW68" s="107"/>
      <c r="QLA68" s="107"/>
      <c r="QLE68" s="107"/>
      <c r="QLI68" s="107"/>
      <c r="QLM68" s="107"/>
      <c r="QLQ68" s="107"/>
      <c r="QLU68" s="107"/>
      <c r="QLY68" s="107"/>
      <c r="QMC68" s="107"/>
      <c r="QMG68" s="107"/>
      <c r="QMK68" s="107"/>
      <c r="QMO68" s="107"/>
      <c r="QMS68" s="107"/>
      <c r="QMW68" s="107"/>
      <c r="QNA68" s="107"/>
      <c r="QNE68" s="107"/>
      <c r="QNI68" s="107"/>
      <c r="QNM68" s="107"/>
      <c r="QNQ68" s="107"/>
      <c r="QNU68" s="107"/>
      <c r="QNY68" s="107"/>
      <c r="QOC68" s="107"/>
      <c r="QOG68" s="107"/>
      <c r="QOK68" s="107"/>
      <c r="QOO68" s="107"/>
      <c r="QOS68" s="107"/>
      <c r="QOW68" s="107"/>
      <c r="QPA68" s="107"/>
      <c r="QPE68" s="107"/>
      <c r="QPI68" s="107"/>
      <c r="QPM68" s="107"/>
      <c r="QPQ68" s="107"/>
      <c r="QPU68" s="107"/>
      <c r="QPY68" s="107"/>
      <c r="QQC68" s="107"/>
      <c r="QQG68" s="107"/>
      <c r="QQK68" s="107"/>
      <c r="QQO68" s="107"/>
      <c r="QQS68" s="107"/>
      <c r="QQW68" s="107"/>
      <c r="QRA68" s="107"/>
      <c r="QRE68" s="107"/>
      <c r="QRI68" s="107"/>
      <c r="QRM68" s="107"/>
      <c r="QRQ68" s="107"/>
      <c r="QRU68" s="107"/>
      <c r="QRY68" s="107"/>
      <c r="QSC68" s="107"/>
      <c r="QSG68" s="107"/>
      <c r="QSK68" s="107"/>
      <c r="QSO68" s="107"/>
      <c r="QSS68" s="107"/>
      <c r="QSW68" s="107"/>
      <c r="QTA68" s="107"/>
      <c r="QTE68" s="107"/>
      <c r="QTI68" s="107"/>
      <c r="QTM68" s="107"/>
      <c r="QTQ68" s="107"/>
      <c r="QTU68" s="107"/>
      <c r="QTY68" s="107"/>
      <c r="QUC68" s="107"/>
      <c r="QUG68" s="107"/>
      <c r="QUK68" s="107"/>
      <c r="QUO68" s="107"/>
      <c r="QUS68" s="107"/>
      <c r="QUW68" s="107"/>
      <c r="QVA68" s="107"/>
      <c r="QVE68" s="107"/>
      <c r="QVI68" s="107"/>
      <c r="QVM68" s="107"/>
      <c r="QVQ68" s="107"/>
      <c r="QVU68" s="107"/>
      <c r="QVY68" s="107"/>
      <c r="QWC68" s="107"/>
      <c r="QWG68" s="107"/>
      <c r="QWK68" s="107"/>
      <c r="QWO68" s="107"/>
      <c r="QWS68" s="107"/>
      <c r="QWW68" s="107"/>
      <c r="QXA68" s="107"/>
      <c r="QXE68" s="107"/>
      <c r="QXI68" s="107"/>
      <c r="QXM68" s="107"/>
      <c r="QXQ68" s="107"/>
      <c r="QXU68" s="107"/>
      <c r="QXY68" s="107"/>
      <c r="QYC68" s="107"/>
      <c r="QYG68" s="107"/>
      <c r="QYK68" s="107"/>
      <c r="QYO68" s="107"/>
      <c r="QYS68" s="107"/>
      <c r="QYW68" s="107"/>
      <c r="QZA68" s="107"/>
      <c r="QZE68" s="107"/>
      <c r="QZI68" s="107"/>
      <c r="QZM68" s="107"/>
      <c r="QZQ68" s="107"/>
      <c r="QZU68" s="107"/>
      <c r="QZY68" s="107"/>
      <c r="RAC68" s="107"/>
      <c r="RAG68" s="107"/>
      <c r="RAK68" s="107"/>
      <c r="RAO68" s="107"/>
      <c r="RAS68" s="107"/>
      <c r="RAW68" s="107"/>
      <c r="RBA68" s="107"/>
      <c r="RBE68" s="107"/>
      <c r="RBI68" s="107"/>
      <c r="RBM68" s="107"/>
      <c r="RBQ68" s="107"/>
      <c r="RBU68" s="107"/>
      <c r="RBY68" s="107"/>
      <c r="RCC68" s="107"/>
      <c r="RCG68" s="107"/>
      <c r="RCK68" s="107"/>
      <c r="RCO68" s="107"/>
      <c r="RCS68" s="107"/>
      <c r="RCW68" s="107"/>
      <c r="RDA68" s="107"/>
      <c r="RDE68" s="107"/>
      <c r="RDI68" s="107"/>
      <c r="RDM68" s="107"/>
      <c r="RDQ68" s="107"/>
      <c r="RDU68" s="107"/>
      <c r="RDY68" s="107"/>
      <c r="REC68" s="107"/>
      <c r="REG68" s="107"/>
      <c r="REK68" s="107"/>
      <c r="REO68" s="107"/>
      <c r="RES68" s="107"/>
      <c r="REW68" s="107"/>
      <c r="RFA68" s="107"/>
      <c r="RFE68" s="107"/>
      <c r="RFI68" s="107"/>
      <c r="RFM68" s="107"/>
      <c r="RFQ68" s="107"/>
      <c r="RFU68" s="107"/>
      <c r="RFY68" s="107"/>
      <c r="RGC68" s="107"/>
      <c r="RGG68" s="107"/>
      <c r="RGK68" s="107"/>
      <c r="RGO68" s="107"/>
      <c r="RGS68" s="107"/>
      <c r="RGW68" s="107"/>
      <c r="RHA68" s="107"/>
      <c r="RHE68" s="107"/>
      <c r="RHI68" s="107"/>
      <c r="RHM68" s="107"/>
      <c r="RHQ68" s="107"/>
      <c r="RHU68" s="107"/>
      <c r="RHY68" s="107"/>
      <c r="RIC68" s="107"/>
      <c r="RIG68" s="107"/>
      <c r="RIK68" s="107"/>
      <c r="RIO68" s="107"/>
      <c r="RIS68" s="107"/>
      <c r="RIW68" s="107"/>
      <c r="RJA68" s="107"/>
      <c r="RJE68" s="107"/>
      <c r="RJI68" s="107"/>
      <c r="RJM68" s="107"/>
      <c r="RJQ68" s="107"/>
      <c r="RJU68" s="107"/>
      <c r="RJY68" s="107"/>
      <c r="RKC68" s="107"/>
      <c r="RKG68" s="107"/>
      <c r="RKK68" s="107"/>
      <c r="RKO68" s="107"/>
      <c r="RKS68" s="107"/>
      <c r="RKW68" s="107"/>
      <c r="RLA68" s="107"/>
      <c r="RLE68" s="107"/>
      <c r="RLI68" s="107"/>
      <c r="RLM68" s="107"/>
      <c r="RLQ68" s="107"/>
      <c r="RLU68" s="107"/>
      <c r="RLY68" s="107"/>
      <c r="RMC68" s="107"/>
      <c r="RMG68" s="107"/>
      <c r="RMK68" s="107"/>
      <c r="RMO68" s="107"/>
      <c r="RMS68" s="107"/>
      <c r="RMW68" s="107"/>
      <c r="RNA68" s="107"/>
      <c r="RNE68" s="107"/>
      <c r="RNI68" s="107"/>
      <c r="RNM68" s="107"/>
      <c r="RNQ68" s="107"/>
      <c r="RNU68" s="107"/>
      <c r="RNY68" s="107"/>
      <c r="ROC68" s="107"/>
      <c r="ROG68" s="107"/>
      <c r="ROK68" s="107"/>
      <c r="ROO68" s="107"/>
      <c r="ROS68" s="107"/>
      <c r="ROW68" s="107"/>
      <c r="RPA68" s="107"/>
      <c r="RPE68" s="107"/>
      <c r="RPI68" s="107"/>
      <c r="RPM68" s="107"/>
      <c r="RPQ68" s="107"/>
      <c r="RPU68" s="107"/>
      <c r="RPY68" s="107"/>
      <c r="RQC68" s="107"/>
      <c r="RQG68" s="107"/>
      <c r="RQK68" s="107"/>
      <c r="RQO68" s="107"/>
      <c r="RQS68" s="107"/>
      <c r="RQW68" s="107"/>
      <c r="RRA68" s="107"/>
      <c r="RRE68" s="107"/>
      <c r="RRI68" s="107"/>
      <c r="RRM68" s="107"/>
      <c r="RRQ68" s="107"/>
      <c r="RRU68" s="107"/>
      <c r="RRY68" s="107"/>
      <c r="RSC68" s="107"/>
      <c r="RSG68" s="107"/>
      <c r="RSK68" s="107"/>
      <c r="RSO68" s="107"/>
      <c r="RSS68" s="107"/>
      <c r="RSW68" s="107"/>
      <c r="RTA68" s="107"/>
      <c r="RTE68" s="107"/>
      <c r="RTI68" s="107"/>
      <c r="RTM68" s="107"/>
      <c r="RTQ68" s="107"/>
      <c r="RTU68" s="107"/>
      <c r="RTY68" s="107"/>
      <c r="RUC68" s="107"/>
      <c r="RUG68" s="107"/>
      <c r="RUK68" s="107"/>
      <c r="RUO68" s="107"/>
      <c r="RUS68" s="107"/>
      <c r="RUW68" s="107"/>
      <c r="RVA68" s="107"/>
      <c r="RVE68" s="107"/>
      <c r="RVI68" s="107"/>
      <c r="RVM68" s="107"/>
      <c r="RVQ68" s="107"/>
      <c r="RVU68" s="107"/>
      <c r="RVY68" s="107"/>
      <c r="RWC68" s="107"/>
      <c r="RWG68" s="107"/>
      <c r="RWK68" s="107"/>
      <c r="RWO68" s="107"/>
      <c r="RWS68" s="107"/>
      <c r="RWW68" s="107"/>
      <c r="RXA68" s="107"/>
      <c r="RXE68" s="107"/>
      <c r="RXI68" s="107"/>
      <c r="RXM68" s="107"/>
      <c r="RXQ68" s="107"/>
      <c r="RXU68" s="107"/>
      <c r="RXY68" s="107"/>
      <c r="RYC68" s="107"/>
      <c r="RYG68" s="107"/>
      <c r="RYK68" s="107"/>
      <c r="RYO68" s="107"/>
      <c r="RYS68" s="107"/>
      <c r="RYW68" s="107"/>
      <c r="RZA68" s="107"/>
      <c r="RZE68" s="107"/>
      <c r="RZI68" s="107"/>
      <c r="RZM68" s="107"/>
      <c r="RZQ68" s="107"/>
      <c r="RZU68" s="107"/>
      <c r="RZY68" s="107"/>
      <c r="SAC68" s="107"/>
      <c r="SAG68" s="107"/>
      <c r="SAK68" s="107"/>
      <c r="SAO68" s="107"/>
      <c r="SAS68" s="107"/>
      <c r="SAW68" s="107"/>
      <c r="SBA68" s="107"/>
      <c r="SBE68" s="107"/>
      <c r="SBI68" s="107"/>
      <c r="SBM68" s="107"/>
      <c r="SBQ68" s="107"/>
      <c r="SBU68" s="107"/>
      <c r="SBY68" s="107"/>
      <c r="SCC68" s="107"/>
      <c r="SCG68" s="107"/>
      <c r="SCK68" s="107"/>
      <c r="SCO68" s="107"/>
      <c r="SCS68" s="107"/>
      <c r="SCW68" s="107"/>
      <c r="SDA68" s="107"/>
      <c r="SDE68" s="107"/>
      <c r="SDI68" s="107"/>
      <c r="SDM68" s="107"/>
      <c r="SDQ68" s="107"/>
      <c r="SDU68" s="107"/>
      <c r="SDY68" s="107"/>
      <c r="SEC68" s="107"/>
      <c r="SEG68" s="107"/>
      <c r="SEK68" s="107"/>
      <c r="SEO68" s="107"/>
      <c r="SES68" s="107"/>
      <c r="SEW68" s="107"/>
      <c r="SFA68" s="107"/>
      <c r="SFE68" s="107"/>
      <c r="SFI68" s="107"/>
      <c r="SFM68" s="107"/>
      <c r="SFQ68" s="107"/>
      <c r="SFU68" s="107"/>
      <c r="SFY68" s="107"/>
      <c r="SGC68" s="107"/>
      <c r="SGG68" s="107"/>
      <c r="SGK68" s="107"/>
      <c r="SGO68" s="107"/>
      <c r="SGS68" s="107"/>
      <c r="SGW68" s="107"/>
      <c r="SHA68" s="107"/>
      <c r="SHE68" s="107"/>
      <c r="SHI68" s="107"/>
      <c r="SHM68" s="107"/>
      <c r="SHQ68" s="107"/>
      <c r="SHU68" s="107"/>
      <c r="SHY68" s="107"/>
      <c r="SIC68" s="107"/>
      <c r="SIG68" s="107"/>
      <c r="SIK68" s="107"/>
      <c r="SIO68" s="107"/>
      <c r="SIS68" s="107"/>
      <c r="SIW68" s="107"/>
      <c r="SJA68" s="107"/>
      <c r="SJE68" s="107"/>
      <c r="SJI68" s="107"/>
      <c r="SJM68" s="107"/>
      <c r="SJQ68" s="107"/>
      <c r="SJU68" s="107"/>
      <c r="SJY68" s="107"/>
      <c r="SKC68" s="107"/>
      <c r="SKG68" s="107"/>
      <c r="SKK68" s="107"/>
      <c r="SKO68" s="107"/>
      <c r="SKS68" s="107"/>
      <c r="SKW68" s="107"/>
      <c r="SLA68" s="107"/>
      <c r="SLE68" s="107"/>
      <c r="SLI68" s="107"/>
      <c r="SLM68" s="107"/>
      <c r="SLQ68" s="107"/>
      <c r="SLU68" s="107"/>
      <c r="SLY68" s="107"/>
      <c r="SMC68" s="107"/>
      <c r="SMG68" s="107"/>
      <c r="SMK68" s="107"/>
      <c r="SMO68" s="107"/>
      <c r="SMS68" s="107"/>
      <c r="SMW68" s="107"/>
      <c r="SNA68" s="107"/>
      <c r="SNE68" s="107"/>
      <c r="SNI68" s="107"/>
      <c r="SNM68" s="107"/>
      <c r="SNQ68" s="107"/>
      <c r="SNU68" s="107"/>
      <c r="SNY68" s="107"/>
      <c r="SOC68" s="107"/>
      <c r="SOG68" s="107"/>
      <c r="SOK68" s="107"/>
      <c r="SOO68" s="107"/>
      <c r="SOS68" s="107"/>
      <c r="SOW68" s="107"/>
      <c r="SPA68" s="107"/>
      <c r="SPE68" s="107"/>
      <c r="SPI68" s="107"/>
      <c r="SPM68" s="107"/>
      <c r="SPQ68" s="107"/>
      <c r="SPU68" s="107"/>
      <c r="SPY68" s="107"/>
      <c r="SQC68" s="107"/>
      <c r="SQG68" s="107"/>
      <c r="SQK68" s="107"/>
      <c r="SQO68" s="107"/>
      <c r="SQS68" s="107"/>
      <c r="SQW68" s="107"/>
      <c r="SRA68" s="107"/>
      <c r="SRE68" s="107"/>
      <c r="SRI68" s="107"/>
      <c r="SRM68" s="107"/>
      <c r="SRQ68" s="107"/>
      <c r="SRU68" s="107"/>
      <c r="SRY68" s="107"/>
      <c r="SSC68" s="107"/>
      <c r="SSG68" s="107"/>
      <c r="SSK68" s="107"/>
      <c r="SSO68" s="107"/>
      <c r="SSS68" s="107"/>
      <c r="SSW68" s="107"/>
      <c r="STA68" s="107"/>
      <c r="STE68" s="107"/>
      <c r="STI68" s="107"/>
      <c r="STM68" s="107"/>
      <c r="STQ68" s="107"/>
      <c r="STU68" s="107"/>
      <c r="STY68" s="107"/>
      <c r="SUC68" s="107"/>
      <c r="SUG68" s="107"/>
      <c r="SUK68" s="107"/>
      <c r="SUO68" s="107"/>
      <c r="SUS68" s="107"/>
      <c r="SUW68" s="107"/>
      <c r="SVA68" s="107"/>
      <c r="SVE68" s="107"/>
      <c r="SVI68" s="107"/>
      <c r="SVM68" s="107"/>
      <c r="SVQ68" s="107"/>
      <c r="SVU68" s="107"/>
      <c r="SVY68" s="107"/>
      <c r="SWC68" s="107"/>
      <c r="SWG68" s="107"/>
      <c r="SWK68" s="107"/>
      <c r="SWO68" s="107"/>
      <c r="SWS68" s="107"/>
      <c r="SWW68" s="107"/>
      <c r="SXA68" s="107"/>
      <c r="SXE68" s="107"/>
      <c r="SXI68" s="107"/>
      <c r="SXM68" s="107"/>
      <c r="SXQ68" s="107"/>
      <c r="SXU68" s="107"/>
      <c r="SXY68" s="107"/>
      <c r="SYC68" s="107"/>
      <c r="SYG68" s="107"/>
      <c r="SYK68" s="107"/>
      <c r="SYO68" s="107"/>
      <c r="SYS68" s="107"/>
      <c r="SYW68" s="107"/>
      <c r="SZA68" s="107"/>
      <c r="SZE68" s="107"/>
      <c r="SZI68" s="107"/>
      <c r="SZM68" s="107"/>
      <c r="SZQ68" s="107"/>
      <c r="SZU68" s="107"/>
      <c r="SZY68" s="107"/>
      <c r="TAC68" s="107"/>
      <c r="TAG68" s="107"/>
      <c r="TAK68" s="107"/>
      <c r="TAO68" s="107"/>
      <c r="TAS68" s="107"/>
      <c r="TAW68" s="107"/>
      <c r="TBA68" s="107"/>
      <c r="TBE68" s="107"/>
      <c r="TBI68" s="107"/>
      <c r="TBM68" s="107"/>
      <c r="TBQ68" s="107"/>
      <c r="TBU68" s="107"/>
      <c r="TBY68" s="107"/>
      <c r="TCC68" s="107"/>
      <c r="TCG68" s="107"/>
      <c r="TCK68" s="107"/>
      <c r="TCO68" s="107"/>
      <c r="TCS68" s="107"/>
      <c r="TCW68" s="107"/>
      <c r="TDA68" s="107"/>
      <c r="TDE68" s="107"/>
      <c r="TDI68" s="107"/>
      <c r="TDM68" s="107"/>
      <c r="TDQ68" s="107"/>
      <c r="TDU68" s="107"/>
      <c r="TDY68" s="107"/>
      <c r="TEC68" s="107"/>
      <c r="TEG68" s="107"/>
      <c r="TEK68" s="107"/>
      <c r="TEO68" s="107"/>
      <c r="TES68" s="107"/>
      <c r="TEW68" s="107"/>
      <c r="TFA68" s="107"/>
      <c r="TFE68" s="107"/>
      <c r="TFI68" s="107"/>
      <c r="TFM68" s="107"/>
      <c r="TFQ68" s="107"/>
      <c r="TFU68" s="107"/>
      <c r="TFY68" s="107"/>
      <c r="TGC68" s="107"/>
      <c r="TGG68" s="107"/>
      <c r="TGK68" s="107"/>
      <c r="TGO68" s="107"/>
      <c r="TGS68" s="107"/>
      <c r="TGW68" s="107"/>
      <c r="THA68" s="107"/>
      <c r="THE68" s="107"/>
      <c r="THI68" s="107"/>
      <c r="THM68" s="107"/>
      <c r="THQ68" s="107"/>
      <c r="THU68" s="107"/>
      <c r="THY68" s="107"/>
      <c r="TIC68" s="107"/>
      <c r="TIG68" s="107"/>
      <c r="TIK68" s="107"/>
      <c r="TIO68" s="107"/>
      <c r="TIS68" s="107"/>
      <c r="TIW68" s="107"/>
      <c r="TJA68" s="107"/>
      <c r="TJE68" s="107"/>
      <c r="TJI68" s="107"/>
      <c r="TJM68" s="107"/>
      <c r="TJQ68" s="107"/>
      <c r="TJU68" s="107"/>
      <c r="TJY68" s="107"/>
      <c r="TKC68" s="107"/>
      <c r="TKG68" s="107"/>
      <c r="TKK68" s="107"/>
      <c r="TKO68" s="107"/>
      <c r="TKS68" s="107"/>
      <c r="TKW68" s="107"/>
      <c r="TLA68" s="107"/>
      <c r="TLE68" s="107"/>
      <c r="TLI68" s="107"/>
      <c r="TLM68" s="107"/>
      <c r="TLQ68" s="107"/>
      <c r="TLU68" s="107"/>
      <c r="TLY68" s="107"/>
      <c r="TMC68" s="107"/>
      <c r="TMG68" s="107"/>
      <c r="TMK68" s="107"/>
      <c r="TMO68" s="107"/>
      <c r="TMS68" s="107"/>
      <c r="TMW68" s="107"/>
      <c r="TNA68" s="107"/>
      <c r="TNE68" s="107"/>
      <c r="TNI68" s="107"/>
      <c r="TNM68" s="107"/>
      <c r="TNQ68" s="107"/>
      <c r="TNU68" s="107"/>
      <c r="TNY68" s="107"/>
      <c r="TOC68" s="107"/>
      <c r="TOG68" s="107"/>
      <c r="TOK68" s="107"/>
      <c r="TOO68" s="107"/>
      <c r="TOS68" s="107"/>
      <c r="TOW68" s="107"/>
      <c r="TPA68" s="107"/>
      <c r="TPE68" s="107"/>
      <c r="TPI68" s="107"/>
      <c r="TPM68" s="107"/>
      <c r="TPQ68" s="107"/>
      <c r="TPU68" s="107"/>
      <c r="TPY68" s="107"/>
      <c r="TQC68" s="107"/>
      <c r="TQG68" s="107"/>
      <c r="TQK68" s="107"/>
      <c r="TQO68" s="107"/>
      <c r="TQS68" s="107"/>
      <c r="TQW68" s="107"/>
      <c r="TRA68" s="107"/>
      <c r="TRE68" s="107"/>
      <c r="TRI68" s="107"/>
      <c r="TRM68" s="107"/>
      <c r="TRQ68" s="107"/>
      <c r="TRU68" s="107"/>
      <c r="TRY68" s="107"/>
      <c r="TSC68" s="107"/>
      <c r="TSG68" s="107"/>
      <c r="TSK68" s="107"/>
      <c r="TSO68" s="107"/>
      <c r="TSS68" s="107"/>
      <c r="TSW68" s="107"/>
      <c r="TTA68" s="107"/>
      <c r="TTE68" s="107"/>
      <c r="TTI68" s="107"/>
      <c r="TTM68" s="107"/>
      <c r="TTQ68" s="107"/>
      <c r="TTU68" s="107"/>
      <c r="TTY68" s="107"/>
      <c r="TUC68" s="107"/>
      <c r="TUG68" s="107"/>
      <c r="TUK68" s="107"/>
      <c r="TUO68" s="107"/>
      <c r="TUS68" s="107"/>
      <c r="TUW68" s="107"/>
      <c r="TVA68" s="107"/>
      <c r="TVE68" s="107"/>
      <c r="TVI68" s="107"/>
      <c r="TVM68" s="107"/>
      <c r="TVQ68" s="107"/>
      <c r="TVU68" s="107"/>
      <c r="TVY68" s="107"/>
      <c r="TWC68" s="107"/>
      <c r="TWG68" s="107"/>
      <c r="TWK68" s="107"/>
      <c r="TWO68" s="107"/>
      <c r="TWS68" s="107"/>
      <c r="TWW68" s="107"/>
      <c r="TXA68" s="107"/>
      <c r="TXE68" s="107"/>
      <c r="TXI68" s="107"/>
      <c r="TXM68" s="107"/>
      <c r="TXQ68" s="107"/>
      <c r="TXU68" s="107"/>
      <c r="TXY68" s="107"/>
      <c r="TYC68" s="107"/>
      <c r="TYG68" s="107"/>
      <c r="TYK68" s="107"/>
      <c r="TYO68" s="107"/>
      <c r="TYS68" s="107"/>
      <c r="TYW68" s="107"/>
      <c r="TZA68" s="107"/>
      <c r="TZE68" s="107"/>
      <c r="TZI68" s="107"/>
      <c r="TZM68" s="107"/>
      <c r="TZQ68" s="107"/>
      <c r="TZU68" s="107"/>
      <c r="TZY68" s="107"/>
      <c r="UAC68" s="107"/>
      <c r="UAG68" s="107"/>
      <c r="UAK68" s="107"/>
      <c r="UAO68" s="107"/>
      <c r="UAS68" s="107"/>
      <c r="UAW68" s="107"/>
      <c r="UBA68" s="107"/>
      <c r="UBE68" s="107"/>
      <c r="UBI68" s="107"/>
      <c r="UBM68" s="107"/>
      <c r="UBQ68" s="107"/>
      <c r="UBU68" s="107"/>
      <c r="UBY68" s="107"/>
      <c r="UCC68" s="107"/>
      <c r="UCG68" s="107"/>
      <c r="UCK68" s="107"/>
      <c r="UCO68" s="107"/>
      <c r="UCS68" s="107"/>
      <c r="UCW68" s="107"/>
      <c r="UDA68" s="107"/>
      <c r="UDE68" s="107"/>
      <c r="UDI68" s="107"/>
      <c r="UDM68" s="107"/>
      <c r="UDQ68" s="107"/>
      <c r="UDU68" s="107"/>
      <c r="UDY68" s="107"/>
      <c r="UEC68" s="107"/>
      <c r="UEG68" s="107"/>
      <c r="UEK68" s="107"/>
      <c r="UEO68" s="107"/>
      <c r="UES68" s="107"/>
      <c r="UEW68" s="107"/>
      <c r="UFA68" s="107"/>
      <c r="UFE68" s="107"/>
      <c r="UFI68" s="107"/>
      <c r="UFM68" s="107"/>
      <c r="UFQ68" s="107"/>
      <c r="UFU68" s="107"/>
      <c r="UFY68" s="107"/>
      <c r="UGC68" s="107"/>
      <c r="UGG68" s="107"/>
      <c r="UGK68" s="107"/>
      <c r="UGO68" s="107"/>
      <c r="UGS68" s="107"/>
      <c r="UGW68" s="107"/>
      <c r="UHA68" s="107"/>
      <c r="UHE68" s="107"/>
      <c r="UHI68" s="107"/>
      <c r="UHM68" s="107"/>
      <c r="UHQ68" s="107"/>
      <c r="UHU68" s="107"/>
      <c r="UHY68" s="107"/>
      <c r="UIC68" s="107"/>
      <c r="UIG68" s="107"/>
      <c r="UIK68" s="107"/>
      <c r="UIO68" s="107"/>
      <c r="UIS68" s="107"/>
      <c r="UIW68" s="107"/>
      <c r="UJA68" s="107"/>
      <c r="UJE68" s="107"/>
      <c r="UJI68" s="107"/>
      <c r="UJM68" s="107"/>
      <c r="UJQ68" s="107"/>
      <c r="UJU68" s="107"/>
      <c r="UJY68" s="107"/>
      <c r="UKC68" s="107"/>
      <c r="UKG68" s="107"/>
      <c r="UKK68" s="107"/>
      <c r="UKO68" s="107"/>
      <c r="UKS68" s="107"/>
      <c r="UKW68" s="107"/>
      <c r="ULA68" s="107"/>
      <c r="ULE68" s="107"/>
      <c r="ULI68" s="107"/>
      <c r="ULM68" s="107"/>
      <c r="ULQ68" s="107"/>
      <c r="ULU68" s="107"/>
      <c r="ULY68" s="107"/>
      <c r="UMC68" s="107"/>
      <c r="UMG68" s="107"/>
      <c r="UMK68" s="107"/>
      <c r="UMO68" s="107"/>
      <c r="UMS68" s="107"/>
      <c r="UMW68" s="107"/>
      <c r="UNA68" s="107"/>
      <c r="UNE68" s="107"/>
      <c r="UNI68" s="107"/>
      <c r="UNM68" s="107"/>
      <c r="UNQ68" s="107"/>
      <c r="UNU68" s="107"/>
      <c r="UNY68" s="107"/>
      <c r="UOC68" s="107"/>
      <c r="UOG68" s="107"/>
      <c r="UOK68" s="107"/>
      <c r="UOO68" s="107"/>
      <c r="UOS68" s="107"/>
      <c r="UOW68" s="107"/>
      <c r="UPA68" s="107"/>
      <c r="UPE68" s="107"/>
      <c r="UPI68" s="107"/>
      <c r="UPM68" s="107"/>
      <c r="UPQ68" s="107"/>
      <c r="UPU68" s="107"/>
      <c r="UPY68" s="107"/>
      <c r="UQC68" s="107"/>
      <c r="UQG68" s="107"/>
      <c r="UQK68" s="107"/>
      <c r="UQO68" s="107"/>
      <c r="UQS68" s="107"/>
      <c r="UQW68" s="107"/>
      <c r="URA68" s="107"/>
      <c r="URE68" s="107"/>
      <c r="URI68" s="107"/>
      <c r="URM68" s="107"/>
      <c r="URQ68" s="107"/>
      <c r="URU68" s="107"/>
      <c r="URY68" s="107"/>
      <c r="USC68" s="107"/>
      <c r="USG68" s="107"/>
      <c r="USK68" s="107"/>
      <c r="USO68" s="107"/>
      <c r="USS68" s="107"/>
      <c r="USW68" s="107"/>
      <c r="UTA68" s="107"/>
      <c r="UTE68" s="107"/>
      <c r="UTI68" s="107"/>
      <c r="UTM68" s="107"/>
      <c r="UTQ68" s="107"/>
      <c r="UTU68" s="107"/>
      <c r="UTY68" s="107"/>
      <c r="UUC68" s="107"/>
      <c r="UUG68" s="107"/>
      <c r="UUK68" s="107"/>
      <c r="UUO68" s="107"/>
      <c r="UUS68" s="107"/>
      <c r="UUW68" s="107"/>
      <c r="UVA68" s="107"/>
      <c r="UVE68" s="107"/>
      <c r="UVI68" s="107"/>
      <c r="UVM68" s="107"/>
      <c r="UVQ68" s="107"/>
      <c r="UVU68" s="107"/>
      <c r="UVY68" s="107"/>
      <c r="UWC68" s="107"/>
      <c r="UWG68" s="107"/>
      <c r="UWK68" s="107"/>
      <c r="UWO68" s="107"/>
      <c r="UWS68" s="107"/>
      <c r="UWW68" s="107"/>
      <c r="UXA68" s="107"/>
      <c r="UXE68" s="107"/>
      <c r="UXI68" s="107"/>
      <c r="UXM68" s="107"/>
      <c r="UXQ68" s="107"/>
      <c r="UXU68" s="107"/>
      <c r="UXY68" s="107"/>
      <c r="UYC68" s="107"/>
      <c r="UYG68" s="107"/>
      <c r="UYK68" s="107"/>
      <c r="UYO68" s="107"/>
      <c r="UYS68" s="107"/>
      <c r="UYW68" s="107"/>
      <c r="UZA68" s="107"/>
      <c r="UZE68" s="107"/>
      <c r="UZI68" s="107"/>
      <c r="UZM68" s="107"/>
      <c r="UZQ68" s="107"/>
      <c r="UZU68" s="107"/>
      <c r="UZY68" s="107"/>
      <c r="VAC68" s="107"/>
      <c r="VAG68" s="107"/>
      <c r="VAK68" s="107"/>
      <c r="VAO68" s="107"/>
      <c r="VAS68" s="107"/>
      <c r="VAW68" s="107"/>
      <c r="VBA68" s="107"/>
      <c r="VBE68" s="107"/>
      <c r="VBI68" s="107"/>
      <c r="VBM68" s="107"/>
      <c r="VBQ68" s="107"/>
      <c r="VBU68" s="107"/>
      <c r="VBY68" s="107"/>
      <c r="VCC68" s="107"/>
      <c r="VCG68" s="107"/>
      <c r="VCK68" s="107"/>
      <c r="VCO68" s="107"/>
      <c r="VCS68" s="107"/>
      <c r="VCW68" s="107"/>
      <c r="VDA68" s="107"/>
      <c r="VDE68" s="107"/>
      <c r="VDI68" s="107"/>
      <c r="VDM68" s="107"/>
      <c r="VDQ68" s="107"/>
      <c r="VDU68" s="107"/>
      <c r="VDY68" s="107"/>
      <c r="VEC68" s="107"/>
      <c r="VEG68" s="107"/>
      <c r="VEK68" s="107"/>
      <c r="VEO68" s="107"/>
      <c r="VES68" s="107"/>
      <c r="VEW68" s="107"/>
      <c r="VFA68" s="107"/>
      <c r="VFE68" s="107"/>
      <c r="VFI68" s="107"/>
      <c r="VFM68" s="107"/>
      <c r="VFQ68" s="107"/>
      <c r="VFU68" s="107"/>
      <c r="VFY68" s="107"/>
      <c r="VGC68" s="107"/>
      <c r="VGG68" s="107"/>
      <c r="VGK68" s="107"/>
      <c r="VGO68" s="107"/>
      <c r="VGS68" s="107"/>
      <c r="VGW68" s="107"/>
      <c r="VHA68" s="107"/>
      <c r="VHE68" s="107"/>
      <c r="VHI68" s="107"/>
      <c r="VHM68" s="107"/>
      <c r="VHQ68" s="107"/>
      <c r="VHU68" s="107"/>
      <c r="VHY68" s="107"/>
      <c r="VIC68" s="107"/>
      <c r="VIG68" s="107"/>
      <c r="VIK68" s="107"/>
      <c r="VIO68" s="107"/>
      <c r="VIS68" s="107"/>
      <c r="VIW68" s="107"/>
      <c r="VJA68" s="107"/>
      <c r="VJE68" s="107"/>
      <c r="VJI68" s="107"/>
      <c r="VJM68" s="107"/>
      <c r="VJQ68" s="107"/>
      <c r="VJU68" s="107"/>
      <c r="VJY68" s="107"/>
      <c r="VKC68" s="107"/>
      <c r="VKG68" s="107"/>
      <c r="VKK68" s="107"/>
      <c r="VKO68" s="107"/>
      <c r="VKS68" s="107"/>
      <c r="VKW68" s="107"/>
      <c r="VLA68" s="107"/>
      <c r="VLE68" s="107"/>
      <c r="VLI68" s="107"/>
      <c r="VLM68" s="107"/>
      <c r="VLQ68" s="107"/>
      <c r="VLU68" s="107"/>
      <c r="VLY68" s="107"/>
      <c r="VMC68" s="107"/>
      <c r="VMG68" s="107"/>
      <c r="VMK68" s="107"/>
      <c r="VMO68" s="107"/>
      <c r="VMS68" s="107"/>
      <c r="VMW68" s="107"/>
      <c r="VNA68" s="107"/>
      <c r="VNE68" s="107"/>
      <c r="VNI68" s="107"/>
      <c r="VNM68" s="107"/>
      <c r="VNQ68" s="107"/>
      <c r="VNU68" s="107"/>
      <c r="VNY68" s="107"/>
      <c r="VOC68" s="107"/>
      <c r="VOG68" s="107"/>
      <c r="VOK68" s="107"/>
      <c r="VOO68" s="107"/>
      <c r="VOS68" s="107"/>
      <c r="VOW68" s="107"/>
      <c r="VPA68" s="107"/>
      <c r="VPE68" s="107"/>
      <c r="VPI68" s="107"/>
      <c r="VPM68" s="107"/>
      <c r="VPQ68" s="107"/>
      <c r="VPU68" s="107"/>
      <c r="VPY68" s="107"/>
      <c r="VQC68" s="107"/>
      <c r="VQG68" s="107"/>
      <c r="VQK68" s="107"/>
      <c r="VQO68" s="107"/>
      <c r="VQS68" s="107"/>
      <c r="VQW68" s="107"/>
      <c r="VRA68" s="107"/>
      <c r="VRE68" s="107"/>
      <c r="VRI68" s="107"/>
      <c r="VRM68" s="107"/>
      <c r="VRQ68" s="107"/>
      <c r="VRU68" s="107"/>
      <c r="VRY68" s="107"/>
      <c r="VSC68" s="107"/>
      <c r="VSG68" s="107"/>
      <c r="VSK68" s="107"/>
      <c r="VSO68" s="107"/>
      <c r="VSS68" s="107"/>
      <c r="VSW68" s="107"/>
      <c r="VTA68" s="107"/>
      <c r="VTE68" s="107"/>
      <c r="VTI68" s="107"/>
      <c r="VTM68" s="107"/>
      <c r="VTQ68" s="107"/>
      <c r="VTU68" s="107"/>
      <c r="VTY68" s="107"/>
      <c r="VUC68" s="107"/>
      <c r="VUG68" s="107"/>
      <c r="VUK68" s="107"/>
      <c r="VUO68" s="107"/>
      <c r="VUS68" s="107"/>
      <c r="VUW68" s="107"/>
      <c r="VVA68" s="107"/>
      <c r="VVE68" s="107"/>
      <c r="VVI68" s="107"/>
      <c r="VVM68" s="107"/>
      <c r="VVQ68" s="107"/>
      <c r="VVU68" s="107"/>
      <c r="VVY68" s="107"/>
      <c r="VWC68" s="107"/>
      <c r="VWG68" s="107"/>
      <c r="VWK68" s="107"/>
      <c r="VWO68" s="107"/>
      <c r="VWS68" s="107"/>
      <c r="VWW68" s="107"/>
      <c r="VXA68" s="107"/>
      <c r="VXE68" s="107"/>
      <c r="VXI68" s="107"/>
      <c r="VXM68" s="107"/>
      <c r="VXQ68" s="107"/>
      <c r="VXU68" s="107"/>
      <c r="VXY68" s="107"/>
      <c r="VYC68" s="107"/>
      <c r="VYG68" s="107"/>
      <c r="VYK68" s="107"/>
      <c r="VYO68" s="107"/>
      <c r="VYS68" s="107"/>
      <c r="VYW68" s="107"/>
      <c r="VZA68" s="107"/>
      <c r="VZE68" s="107"/>
      <c r="VZI68" s="107"/>
      <c r="VZM68" s="107"/>
      <c r="VZQ68" s="107"/>
      <c r="VZU68" s="107"/>
      <c r="VZY68" s="107"/>
      <c r="WAC68" s="107"/>
      <c r="WAG68" s="107"/>
      <c r="WAK68" s="107"/>
      <c r="WAO68" s="107"/>
      <c r="WAS68" s="107"/>
      <c r="WAW68" s="107"/>
      <c r="WBA68" s="107"/>
      <c r="WBE68" s="107"/>
      <c r="WBI68" s="107"/>
      <c r="WBM68" s="107"/>
      <c r="WBQ68" s="107"/>
      <c r="WBU68" s="107"/>
      <c r="WBY68" s="107"/>
      <c r="WCC68" s="107"/>
      <c r="WCG68" s="107"/>
      <c r="WCK68" s="107"/>
      <c r="WCO68" s="107"/>
      <c r="WCS68" s="107"/>
      <c r="WCW68" s="107"/>
      <c r="WDA68" s="107"/>
      <c r="WDE68" s="107"/>
      <c r="WDI68" s="107"/>
      <c r="WDM68" s="107"/>
      <c r="WDQ68" s="107"/>
      <c r="WDU68" s="107"/>
      <c r="WDY68" s="107"/>
      <c r="WEC68" s="107"/>
      <c r="WEG68" s="107"/>
      <c r="WEK68" s="107"/>
      <c r="WEO68" s="107"/>
      <c r="WES68" s="107"/>
      <c r="WEW68" s="107"/>
      <c r="WFA68" s="107"/>
      <c r="WFE68" s="107"/>
      <c r="WFI68" s="107"/>
      <c r="WFM68" s="107"/>
      <c r="WFQ68" s="107"/>
      <c r="WFU68" s="107"/>
      <c r="WFY68" s="107"/>
      <c r="WGC68" s="107"/>
      <c r="WGG68" s="107"/>
      <c r="WGK68" s="107"/>
      <c r="WGO68" s="107"/>
      <c r="WGS68" s="107"/>
      <c r="WGW68" s="107"/>
      <c r="WHA68" s="107"/>
      <c r="WHE68" s="107"/>
      <c r="WHI68" s="107"/>
      <c r="WHM68" s="107"/>
      <c r="WHQ68" s="107"/>
      <c r="WHU68" s="107"/>
      <c r="WHY68" s="107"/>
      <c r="WIC68" s="107"/>
      <c r="WIG68" s="107"/>
      <c r="WIK68" s="107"/>
      <c r="WIO68" s="107"/>
      <c r="WIS68" s="107"/>
      <c r="WIW68" s="107"/>
      <c r="WJA68" s="107"/>
      <c r="WJE68" s="107"/>
      <c r="WJI68" s="107"/>
      <c r="WJM68" s="107"/>
      <c r="WJQ68" s="107"/>
      <c r="WJU68" s="107"/>
      <c r="WJY68" s="107"/>
      <c r="WKC68" s="107"/>
      <c r="WKG68" s="107"/>
      <c r="WKK68" s="107"/>
      <c r="WKO68" s="107"/>
      <c r="WKS68" s="107"/>
      <c r="WKW68" s="107"/>
      <c r="WLA68" s="107"/>
      <c r="WLE68" s="107"/>
      <c r="WLI68" s="107"/>
      <c r="WLM68" s="107"/>
      <c r="WLQ68" s="107"/>
      <c r="WLU68" s="107"/>
      <c r="WLY68" s="107"/>
      <c r="WMC68" s="107"/>
      <c r="WMG68" s="107"/>
      <c r="WMK68" s="107"/>
      <c r="WMO68" s="107"/>
      <c r="WMS68" s="107"/>
      <c r="WMW68" s="107"/>
      <c r="WNA68" s="107"/>
      <c r="WNE68" s="107"/>
      <c r="WNI68" s="107"/>
      <c r="WNM68" s="107"/>
      <c r="WNQ68" s="107"/>
      <c r="WNU68" s="107"/>
      <c r="WNY68" s="107"/>
      <c r="WOC68" s="107"/>
      <c r="WOG68" s="107"/>
      <c r="WOK68" s="107"/>
      <c r="WOO68" s="107"/>
      <c r="WOS68" s="107"/>
      <c r="WOW68" s="107"/>
      <c r="WPA68" s="107"/>
      <c r="WPE68" s="107"/>
      <c r="WPI68" s="107"/>
      <c r="WPM68" s="107"/>
      <c r="WPQ68" s="107"/>
      <c r="WPU68" s="107"/>
      <c r="WPY68" s="107"/>
      <c r="WQC68" s="107"/>
      <c r="WQG68" s="107"/>
      <c r="WQK68" s="107"/>
      <c r="WQO68" s="107"/>
      <c r="WQS68" s="107"/>
      <c r="WQW68" s="107"/>
      <c r="WRA68" s="107"/>
      <c r="WRE68" s="107"/>
      <c r="WRI68" s="107"/>
      <c r="WRM68" s="107"/>
      <c r="WRQ68" s="107"/>
      <c r="WRU68" s="107"/>
      <c r="WRY68" s="107"/>
      <c r="WSC68" s="107"/>
      <c r="WSG68" s="107"/>
      <c r="WSK68" s="107"/>
      <c r="WSO68" s="107"/>
      <c r="WSS68" s="107"/>
      <c r="WSW68" s="107"/>
      <c r="WTA68" s="107"/>
      <c r="WTE68" s="107"/>
      <c r="WTI68" s="107"/>
      <c r="WTM68" s="107"/>
      <c r="WTQ68" s="107"/>
      <c r="WTU68" s="107"/>
      <c r="WTY68" s="107"/>
      <c r="WUC68" s="107"/>
      <c r="WUG68" s="107"/>
      <c r="WUK68" s="107"/>
      <c r="WUO68" s="107"/>
      <c r="WUS68" s="107"/>
      <c r="WUW68" s="107"/>
      <c r="WVA68" s="107"/>
      <c r="WVE68" s="107"/>
      <c r="WVI68" s="107"/>
      <c r="WVM68" s="107"/>
      <c r="WVQ68" s="107"/>
      <c r="WVU68" s="107"/>
      <c r="WVY68" s="107"/>
      <c r="WWC68" s="107"/>
      <c r="WWG68" s="107"/>
      <c r="WWK68" s="107"/>
      <c r="WWO68" s="107"/>
      <c r="WWS68" s="107"/>
      <c r="WWW68" s="107"/>
      <c r="WXA68" s="107"/>
      <c r="WXE68" s="107"/>
      <c r="WXI68" s="107"/>
      <c r="WXM68" s="107"/>
      <c r="WXQ68" s="107"/>
      <c r="WXU68" s="107"/>
      <c r="WXY68" s="107"/>
      <c r="WYC68" s="107"/>
      <c r="WYG68" s="107"/>
      <c r="WYK68" s="107"/>
      <c r="WYO68" s="107"/>
      <c r="WYS68" s="107"/>
      <c r="WYW68" s="107"/>
      <c r="WZA68" s="107"/>
      <c r="WZE68" s="107"/>
      <c r="WZI68" s="107"/>
      <c r="WZM68" s="107"/>
      <c r="WZQ68" s="107"/>
      <c r="WZU68" s="107"/>
      <c r="WZY68" s="107"/>
      <c r="XAC68" s="107"/>
      <c r="XAG68" s="107"/>
      <c r="XAK68" s="107"/>
      <c r="XAO68" s="107"/>
      <c r="XAS68" s="107"/>
      <c r="XAW68" s="107"/>
      <c r="XBA68" s="107"/>
      <c r="XBE68" s="107"/>
      <c r="XBI68" s="107"/>
      <c r="XBM68" s="107"/>
      <c r="XBQ68" s="107"/>
      <c r="XBU68" s="107"/>
      <c r="XBY68" s="107"/>
      <c r="XCC68" s="107"/>
      <c r="XCG68" s="107"/>
      <c r="XCK68" s="107"/>
      <c r="XCO68" s="107"/>
      <c r="XCS68" s="107"/>
      <c r="XCW68" s="107"/>
      <c r="XDA68" s="107"/>
      <c r="XDE68" s="107"/>
      <c r="XDI68" s="107"/>
      <c r="XDM68" s="107"/>
      <c r="XDQ68" s="107"/>
      <c r="XDU68" s="107"/>
      <c r="XDY68" s="107"/>
      <c r="XEC68" s="107"/>
      <c r="XEG68" s="107"/>
      <c r="XEK68" s="107"/>
      <c r="XEO68" s="107"/>
      <c r="XES68" s="107"/>
      <c r="XEW68" s="107"/>
      <c r="XFA68" s="107"/>
    </row>
    <row r="69" spans="1:1021 1025:2045 2049:3069 3073:4093 4097:5117 5121:6141 6145:7165 7169:8189 8193:9213 9217:10237 10241:11261 11265:12285 12289:13309 13313:14333 14337:15357 15361:16381" s="108" customFormat="1" ht="22.5" customHeight="1" x14ac:dyDescent="0.2">
      <c r="A69" s="345" t="s">
        <v>225</v>
      </c>
      <c r="B69" s="346"/>
      <c r="C69" s="347"/>
      <c r="D69" s="60"/>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M69" s="107"/>
      <c r="HQ69" s="107"/>
      <c r="HU69" s="107"/>
      <c r="HY69" s="107"/>
      <c r="IC69" s="107"/>
      <c r="IG69" s="107"/>
      <c r="IK69" s="107"/>
      <c r="IO69" s="107"/>
      <c r="IS69" s="107"/>
      <c r="IW69" s="107"/>
      <c r="JA69" s="107"/>
      <c r="JE69" s="107"/>
      <c r="JI69" s="107"/>
      <c r="JM69" s="107"/>
      <c r="JQ69" s="107"/>
      <c r="JU69" s="107"/>
      <c r="JY69" s="107"/>
      <c r="KC69" s="107"/>
      <c r="KG69" s="107"/>
      <c r="KK69" s="107"/>
      <c r="KO69" s="107"/>
      <c r="KS69" s="107"/>
      <c r="KW69" s="107"/>
      <c r="LA69" s="107"/>
      <c r="LE69" s="107"/>
      <c r="LI69" s="107"/>
      <c r="LM69" s="107"/>
      <c r="LQ69" s="107"/>
      <c r="LU69" s="107"/>
      <c r="LY69" s="107"/>
      <c r="MC69" s="107"/>
      <c r="MG69" s="107"/>
      <c r="MK69" s="107"/>
      <c r="MO69" s="107"/>
      <c r="MS69" s="107"/>
      <c r="MW69" s="107"/>
      <c r="NA69" s="107"/>
      <c r="NE69" s="107"/>
      <c r="NI69" s="107"/>
      <c r="NM69" s="107"/>
      <c r="NQ69" s="107"/>
      <c r="NU69" s="107"/>
      <c r="NY69" s="107"/>
      <c r="OC69" s="107"/>
      <c r="OG69" s="107"/>
      <c r="OK69" s="107"/>
      <c r="OO69" s="107"/>
      <c r="OS69" s="107"/>
      <c r="OW69" s="107"/>
      <c r="PA69" s="107"/>
      <c r="PE69" s="107"/>
      <c r="PI69" s="107"/>
      <c r="PM69" s="107"/>
      <c r="PQ69" s="107"/>
      <c r="PU69" s="107"/>
      <c r="PY69" s="107"/>
      <c r="QC69" s="107"/>
      <c r="QG69" s="107"/>
      <c r="QK69" s="107"/>
      <c r="QO69" s="107"/>
      <c r="QS69" s="107"/>
      <c r="QW69" s="107"/>
      <c r="RA69" s="107"/>
      <c r="RE69" s="107"/>
      <c r="RI69" s="107"/>
      <c r="RM69" s="107"/>
      <c r="RQ69" s="107"/>
      <c r="RU69" s="107"/>
      <c r="RY69" s="107"/>
      <c r="SC69" s="107"/>
      <c r="SG69" s="107"/>
      <c r="SK69" s="107"/>
      <c r="SO69" s="107"/>
      <c r="SS69" s="107"/>
      <c r="SW69" s="107"/>
      <c r="TA69" s="107"/>
      <c r="TE69" s="107"/>
      <c r="TI69" s="107"/>
      <c r="TM69" s="107"/>
      <c r="TQ69" s="107"/>
      <c r="TU69" s="107"/>
      <c r="TY69" s="107"/>
      <c r="UC69" s="107"/>
      <c r="UG69" s="107"/>
      <c r="UK69" s="107"/>
      <c r="UO69" s="107"/>
      <c r="US69" s="107"/>
      <c r="UW69" s="107"/>
      <c r="VA69" s="107"/>
      <c r="VE69" s="107"/>
      <c r="VI69" s="107"/>
      <c r="VM69" s="107"/>
      <c r="VQ69" s="107"/>
      <c r="VU69" s="107"/>
      <c r="VY69" s="107"/>
      <c r="WC69" s="107"/>
      <c r="WG69" s="107"/>
      <c r="WK69" s="107"/>
      <c r="WO69" s="107"/>
      <c r="WS69" s="107"/>
      <c r="WW69" s="107"/>
      <c r="XA69" s="107"/>
      <c r="XE69" s="107"/>
      <c r="XI69" s="107"/>
      <c r="XM69" s="107"/>
      <c r="XQ69" s="107"/>
      <c r="XU69" s="107"/>
      <c r="XY69" s="107"/>
      <c r="YC69" s="107"/>
      <c r="YG69" s="107"/>
      <c r="YK69" s="107"/>
      <c r="YO69" s="107"/>
      <c r="YS69" s="107"/>
      <c r="YW69" s="107"/>
      <c r="ZA69" s="107"/>
      <c r="ZE69" s="107"/>
      <c r="ZI69" s="107"/>
      <c r="ZM69" s="107"/>
      <c r="ZQ69" s="107"/>
      <c r="ZU69" s="107"/>
      <c r="ZY69" s="107"/>
      <c r="AAC69" s="107"/>
      <c r="AAG69" s="107"/>
      <c r="AAK69" s="107"/>
      <c r="AAO69" s="107"/>
      <c r="AAS69" s="107"/>
      <c r="AAW69" s="107"/>
      <c r="ABA69" s="107"/>
      <c r="ABE69" s="107"/>
      <c r="ABI69" s="107"/>
      <c r="ABM69" s="107"/>
      <c r="ABQ69" s="107"/>
      <c r="ABU69" s="107"/>
      <c r="ABY69" s="107"/>
      <c r="ACC69" s="107"/>
      <c r="ACG69" s="107"/>
      <c r="ACK69" s="107"/>
      <c r="ACO69" s="107"/>
      <c r="ACS69" s="107"/>
      <c r="ACW69" s="107"/>
      <c r="ADA69" s="107"/>
      <c r="ADE69" s="107"/>
      <c r="ADI69" s="107"/>
      <c r="ADM69" s="107"/>
      <c r="ADQ69" s="107"/>
      <c r="ADU69" s="107"/>
      <c r="ADY69" s="107"/>
      <c r="AEC69" s="107"/>
      <c r="AEG69" s="107"/>
      <c r="AEK69" s="107"/>
      <c r="AEO69" s="107"/>
      <c r="AES69" s="107"/>
      <c r="AEW69" s="107"/>
      <c r="AFA69" s="107"/>
      <c r="AFE69" s="107"/>
      <c r="AFI69" s="107"/>
      <c r="AFM69" s="107"/>
      <c r="AFQ69" s="107"/>
      <c r="AFU69" s="107"/>
      <c r="AFY69" s="107"/>
      <c r="AGC69" s="107"/>
      <c r="AGG69" s="107"/>
      <c r="AGK69" s="107"/>
      <c r="AGO69" s="107"/>
      <c r="AGS69" s="107"/>
      <c r="AGW69" s="107"/>
      <c r="AHA69" s="107"/>
      <c r="AHE69" s="107"/>
      <c r="AHI69" s="107"/>
      <c r="AHM69" s="107"/>
      <c r="AHQ69" s="107"/>
      <c r="AHU69" s="107"/>
      <c r="AHY69" s="107"/>
      <c r="AIC69" s="107"/>
      <c r="AIG69" s="107"/>
      <c r="AIK69" s="107"/>
      <c r="AIO69" s="107"/>
      <c r="AIS69" s="107"/>
      <c r="AIW69" s="107"/>
      <c r="AJA69" s="107"/>
      <c r="AJE69" s="107"/>
      <c r="AJI69" s="107"/>
      <c r="AJM69" s="107"/>
      <c r="AJQ69" s="107"/>
      <c r="AJU69" s="107"/>
      <c r="AJY69" s="107"/>
      <c r="AKC69" s="107"/>
      <c r="AKG69" s="107"/>
      <c r="AKK69" s="107"/>
      <c r="AKO69" s="107"/>
      <c r="AKS69" s="107"/>
      <c r="AKW69" s="107"/>
      <c r="ALA69" s="107"/>
      <c r="ALE69" s="107"/>
      <c r="ALI69" s="107"/>
      <c r="ALM69" s="107"/>
      <c r="ALQ69" s="107"/>
      <c r="ALU69" s="107"/>
      <c r="ALY69" s="107"/>
      <c r="AMC69" s="107"/>
      <c r="AMG69" s="107"/>
      <c r="AMK69" s="107"/>
      <c r="AMO69" s="107"/>
      <c r="AMS69" s="107"/>
      <c r="AMW69" s="107"/>
      <c r="ANA69" s="107"/>
      <c r="ANE69" s="107"/>
      <c r="ANI69" s="107"/>
      <c r="ANM69" s="107"/>
      <c r="ANQ69" s="107"/>
      <c r="ANU69" s="107"/>
      <c r="ANY69" s="107"/>
      <c r="AOC69" s="107"/>
      <c r="AOG69" s="107"/>
      <c r="AOK69" s="107"/>
      <c r="AOO69" s="107"/>
      <c r="AOS69" s="107"/>
      <c r="AOW69" s="107"/>
      <c r="APA69" s="107"/>
      <c r="APE69" s="107"/>
      <c r="API69" s="107"/>
      <c r="APM69" s="107"/>
      <c r="APQ69" s="107"/>
      <c r="APU69" s="107"/>
      <c r="APY69" s="107"/>
      <c r="AQC69" s="107"/>
      <c r="AQG69" s="107"/>
      <c r="AQK69" s="107"/>
      <c r="AQO69" s="107"/>
      <c r="AQS69" s="107"/>
      <c r="AQW69" s="107"/>
      <c r="ARA69" s="107"/>
      <c r="ARE69" s="107"/>
      <c r="ARI69" s="107"/>
      <c r="ARM69" s="107"/>
      <c r="ARQ69" s="107"/>
      <c r="ARU69" s="107"/>
      <c r="ARY69" s="107"/>
      <c r="ASC69" s="107"/>
      <c r="ASG69" s="107"/>
      <c r="ASK69" s="107"/>
      <c r="ASO69" s="107"/>
      <c r="ASS69" s="107"/>
      <c r="ASW69" s="107"/>
      <c r="ATA69" s="107"/>
      <c r="ATE69" s="107"/>
      <c r="ATI69" s="107"/>
      <c r="ATM69" s="107"/>
      <c r="ATQ69" s="107"/>
      <c r="ATU69" s="107"/>
      <c r="ATY69" s="107"/>
      <c r="AUC69" s="107"/>
      <c r="AUG69" s="107"/>
      <c r="AUK69" s="107"/>
      <c r="AUO69" s="107"/>
      <c r="AUS69" s="107"/>
      <c r="AUW69" s="107"/>
      <c r="AVA69" s="107"/>
      <c r="AVE69" s="107"/>
      <c r="AVI69" s="107"/>
      <c r="AVM69" s="107"/>
      <c r="AVQ69" s="107"/>
      <c r="AVU69" s="107"/>
      <c r="AVY69" s="107"/>
      <c r="AWC69" s="107"/>
      <c r="AWG69" s="107"/>
      <c r="AWK69" s="107"/>
      <c r="AWO69" s="107"/>
      <c r="AWS69" s="107"/>
      <c r="AWW69" s="107"/>
      <c r="AXA69" s="107"/>
      <c r="AXE69" s="107"/>
      <c r="AXI69" s="107"/>
      <c r="AXM69" s="107"/>
      <c r="AXQ69" s="107"/>
      <c r="AXU69" s="107"/>
      <c r="AXY69" s="107"/>
      <c r="AYC69" s="107"/>
      <c r="AYG69" s="107"/>
      <c r="AYK69" s="107"/>
      <c r="AYO69" s="107"/>
      <c r="AYS69" s="107"/>
      <c r="AYW69" s="107"/>
      <c r="AZA69" s="107"/>
      <c r="AZE69" s="107"/>
      <c r="AZI69" s="107"/>
      <c r="AZM69" s="107"/>
      <c r="AZQ69" s="107"/>
      <c r="AZU69" s="107"/>
      <c r="AZY69" s="107"/>
      <c r="BAC69" s="107"/>
      <c r="BAG69" s="107"/>
      <c r="BAK69" s="107"/>
      <c r="BAO69" s="107"/>
      <c r="BAS69" s="107"/>
      <c r="BAW69" s="107"/>
      <c r="BBA69" s="107"/>
      <c r="BBE69" s="107"/>
      <c r="BBI69" s="107"/>
      <c r="BBM69" s="107"/>
      <c r="BBQ69" s="107"/>
      <c r="BBU69" s="107"/>
      <c r="BBY69" s="107"/>
      <c r="BCC69" s="107"/>
      <c r="BCG69" s="107"/>
      <c r="BCK69" s="107"/>
      <c r="BCO69" s="107"/>
      <c r="BCS69" s="107"/>
      <c r="BCW69" s="107"/>
      <c r="BDA69" s="107"/>
      <c r="BDE69" s="107"/>
      <c r="BDI69" s="107"/>
      <c r="BDM69" s="107"/>
      <c r="BDQ69" s="107"/>
      <c r="BDU69" s="107"/>
      <c r="BDY69" s="107"/>
      <c r="BEC69" s="107"/>
      <c r="BEG69" s="107"/>
      <c r="BEK69" s="107"/>
      <c r="BEO69" s="107"/>
      <c r="BES69" s="107"/>
      <c r="BEW69" s="107"/>
      <c r="BFA69" s="107"/>
      <c r="BFE69" s="107"/>
      <c r="BFI69" s="107"/>
      <c r="BFM69" s="107"/>
      <c r="BFQ69" s="107"/>
      <c r="BFU69" s="107"/>
      <c r="BFY69" s="107"/>
      <c r="BGC69" s="107"/>
      <c r="BGG69" s="107"/>
      <c r="BGK69" s="107"/>
      <c r="BGO69" s="107"/>
      <c r="BGS69" s="107"/>
      <c r="BGW69" s="107"/>
      <c r="BHA69" s="107"/>
      <c r="BHE69" s="107"/>
      <c r="BHI69" s="107"/>
      <c r="BHM69" s="107"/>
      <c r="BHQ69" s="107"/>
      <c r="BHU69" s="107"/>
      <c r="BHY69" s="107"/>
      <c r="BIC69" s="107"/>
      <c r="BIG69" s="107"/>
      <c r="BIK69" s="107"/>
      <c r="BIO69" s="107"/>
      <c r="BIS69" s="107"/>
      <c r="BIW69" s="107"/>
      <c r="BJA69" s="107"/>
      <c r="BJE69" s="107"/>
      <c r="BJI69" s="107"/>
      <c r="BJM69" s="107"/>
      <c r="BJQ69" s="107"/>
      <c r="BJU69" s="107"/>
      <c r="BJY69" s="107"/>
      <c r="BKC69" s="107"/>
      <c r="BKG69" s="107"/>
      <c r="BKK69" s="107"/>
      <c r="BKO69" s="107"/>
      <c r="BKS69" s="107"/>
      <c r="BKW69" s="107"/>
      <c r="BLA69" s="107"/>
      <c r="BLE69" s="107"/>
      <c r="BLI69" s="107"/>
      <c r="BLM69" s="107"/>
      <c r="BLQ69" s="107"/>
      <c r="BLU69" s="107"/>
      <c r="BLY69" s="107"/>
      <c r="BMC69" s="107"/>
      <c r="BMG69" s="107"/>
      <c r="BMK69" s="107"/>
      <c r="BMO69" s="107"/>
      <c r="BMS69" s="107"/>
      <c r="BMW69" s="107"/>
      <c r="BNA69" s="107"/>
      <c r="BNE69" s="107"/>
      <c r="BNI69" s="107"/>
      <c r="BNM69" s="107"/>
      <c r="BNQ69" s="107"/>
      <c r="BNU69" s="107"/>
      <c r="BNY69" s="107"/>
      <c r="BOC69" s="107"/>
      <c r="BOG69" s="107"/>
      <c r="BOK69" s="107"/>
      <c r="BOO69" s="107"/>
      <c r="BOS69" s="107"/>
      <c r="BOW69" s="107"/>
      <c r="BPA69" s="107"/>
      <c r="BPE69" s="107"/>
      <c r="BPI69" s="107"/>
      <c r="BPM69" s="107"/>
      <c r="BPQ69" s="107"/>
      <c r="BPU69" s="107"/>
      <c r="BPY69" s="107"/>
      <c r="BQC69" s="107"/>
      <c r="BQG69" s="107"/>
      <c r="BQK69" s="107"/>
      <c r="BQO69" s="107"/>
      <c r="BQS69" s="107"/>
      <c r="BQW69" s="107"/>
      <c r="BRA69" s="107"/>
      <c r="BRE69" s="107"/>
      <c r="BRI69" s="107"/>
      <c r="BRM69" s="107"/>
      <c r="BRQ69" s="107"/>
      <c r="BRU69" s="107"/>
      <c r="BRY69" s="107"/>
      <c r="BSC69" s="107"/>
      <c r="BSG69" s="107"/>
      <c r="BSK69" s="107"/>
      <c r="BSO69" s="107"/>
      <c r="BSS69" s="107"/>
      <c r="BSW69" s="107"/>
      <c r="BTA69" s="107"/>
      <c r="BTE69" s="107"/>
      <c r="BTI69" s="107"/>
      <c r="BTM69" s="107"/>
      <c r="BTQ69" s="107"/>
      <c r="BTU69" s="107"/>
      <c r="BTY69" s="107"/>
      <c r="BUC69" s="107"/>
      <c r="BUG69" s="107"/>
      <c r="BUK69" s="107"/>
      <c r="BUO69" s="107"/>
      <c r="BUS69" s="107"/>
      <c r="BUW69" s="107"/>
      <c r="BVA69" s="107"/>
      <c r="BVE69" s="107"/>
      <c r="BVI69" s="107"/>
      <c r="BVM69" s="107"/>
      <c r="BVQ69" s="107"/>
      <c r="BVU69" s="107"/>
      <c r="BVY69" s="107"/>
      <c r="BWC69" s="107"/>
      <c r="BWG69" s="107"/>
      <c r="BWK69" s="107"/>
      <c r="BWO69" s="107"/>
      <c r="BWS69" s="107"/>
      <c r="BWW69" s="107"/>
      <c r="BXA69" s="107"/>
      <c r="BXE69" s="107"/>
      <c r="BXI69" s="107"/>
      <c r="BXM69" s="107"/>
      <c r="BXQ69" s="107"/>
      <c r="BXU69" s="107"/>
      <c r="BXY69" s="107"/>
      <c r="BYC69" s="107"/>
      <c r="BYG69" s="107"/>
      <c r="BYK69" s="107"/>
      <c r="BYO69" s="107"/>
      <c r="BYS69" s="107"/>
      <c r="BYW69" s="107"/>
      <c r="BZA69" s="107"/>
      <c r="BZE69" s="107"/>
      <c r="BZI69" s="107"/>
      <c r="BZM69" s="107"/>
      <c r="BZQ69" s="107"/>
      <c r="BZU69" s="107"/>
      <c r="BZY69" s="107"/>
      <c r="CAC69" s="107"/>
      <c r="CAG69" s="107"/>
      <c r="CAK69" s="107"/>
      <c r="CAO69" s="107"/>
      <c r="CAS69" s="107"/>
      <c r="CAW69" s="107"/>
      <c r="CBA69" s="107"/>
      <c r="CBE69" s="107"/>
      <c r="CBI69" s="107"/>
      <c r="CBM69" s="107"/>
      <c r="CBQ69" s="107"/>
      <c r="CBU69" s="107"/>
      <c r="CBY69" s="107"/>
      <c r="CCC69" s="107"/>
      <c r="CCG69" s="107"/>
      <c r="CCK69" s="107"/>
      <c r="CCO69" s="107"/>
      <c r="CCS69" s="107"/>
      <c r="CCW69" s="107"/>
      <c r="CDA69" s="107"/>
      <c r="CDE69" s="107"/>
      <c r="CDI69" s="107"/>
      <c r="CDM69" s="107"/>
      <c r="CDQ69" s="107"/>
      <c r="CDU69" s="107"/>
      <c r="CDY69" s="107"/>
      <c r="CEC69" s="107"/>
      <c r="CEG69" s="107"/>
      <c r="CEK69" s="107"/>
      <c r="CEO69" s="107"/>
      <c r="CES69" s="107"/>
      <c r="CEW69" s="107"/>
      <c r="CFA69" s="107"/>
      <c r="CFE69" s="107"/>
      <c r="CFI69" s="107"/>
      <c r="CFM69" s="107"/>
      <c r="CFQ69" s="107"/>
      <c r="CFU69" s="107"/>
      <c r="CFY69" s="107"/>
      <c r="CGC69" s="107"/>
      <c r="CGG69" s="107"/>
      <c r="CGK69" s="107"/>
      <c r="CGO69" s="107"/>
      <c r="CGS69" s="107"/>
      <c r="CGW69" s="107"/>
      <c r="CHA69" s="107"/>
      <c r="CHE69" s="107"/>
      <c r="CHI69" s="107"/>
      <c r="CHM69" s="107"/>
      <c r="CHQ69" s="107"/>
      <c r="CHU69" s="107"/>
      <c r="CHY69" s="107"/>
      <c r="CIC69" s="107"/>
      <c r="CIG69" s="107"/>
      <c r="CIK69" s="107"/>
      <c r="CIO69" s="107"/>
      <c r="CIS69" s="107"/>
      <c r="CIW69" s="107"/>
      <c r="CJA69" s="107"/>
      <c r="CJE69" s="107"/>
      <c r="CJI69" s="107"/>
      <c r="CJM69" s="107"/>
      <c r="CJQ69" s="107"/>
      <c r="CJU69" s="107"/>
      <c r="CJY69" s="107"/>
      <c r="CKC69" s="107"/>
      <c r="CKG69" s="107"/>
      <c r="CKK69" s="107"/>
      <c r="CKO69" s="107"/>
      <c r="CKS69" s="107"/>
      <c r="CKW69" s="107"/>
      <c r="CLA69" s="107"/>
      <c r="CLE69" s="107"/>
      <c r="CLI69" s="107"/>
      <c r="CLM69" s="107"/>
      <c r="CLQ69" s="107"/>
      <c r="CLU69" s="107"/>
      <c r="CLY69" s="107"/>
      <c r="CMC69" s="107"/>
      <c r="CMG69" s="107"/>
      <c r="CMK69" s="107"/>
      <c r="CMO69" s="107"/>
      <c r="CMS69" s="107"/>
      <c r="CMW69" s="107"/>
      <c r="CNA69" s="107"/>
      <c r="CNE69" s="107"/>
      <c r="CNI69" s="107"/>
      <c r="CNM69" s="107"/>
      <c r="CNQ69" s="107"/>
      <c r="CNU69" s="107"/>
      <c r="CNY69" s="107"/>
      <c r="COC69" s="107"/>
      <c r="COG69" s="107"/>
      <c r="COK69" s="107"/>
      <c r="COO69" s="107"/>
      <c r="COS69" s="107"/>
      <c r="COW69" s="107"/>
      <c r="CPA69" s="107"/>
      <c r="CPE69" s="107"/>
      <c r="CPI69" s="107"/>
      <c r="CPM69" s="107"/>
      <c r="CPQ69" s="107"/>
      <c r="CPU69" s="107"/>
      <c r="CPY69" s="107"/>
      <c r="CQC69" s="107"/>
      <c r="CQG69" s="107"/>
      <c r="CQK69" s="107"/>
      <c r="CQO69" s="107"/>
      <c r="CQS69" s="107"/>
      <c r="CQW69" s="107"/>
      <c r="CRA69" s="107"/>
      <c r="CRE69" s="107"/>
      <c r="CRI69" s="107"/>
      <c r="CRM69" s="107"/>
      <c r="CRQ69" s="107"/>
      <c r="CRU69" s="107"/>
      <c r="CRY69" s="107"/>
      <c r="CSC69" s="107"/>
      <c r="CSG69" s="107"/>
      <c r="CSK69" s="107"/>
      <c r="CSO69" s="107"/>
      <c r="CSS69" s="107"/>
      <c r="CSW69" s="107"/>
      <c r="CTA69" s="107"/>
      <c r="CTE69" s="107"/>
      <c r="CTI69" s="107"/>
      <c r="CTM69" s="107"/>
      <c r="CTQ69" s="107"/>
      <c r="CTU69" s="107"/>
      <c r="CTY69" s="107"/>
      <c r="CUC69" s="107"/>
      <c r="CUG69" s="107"/>
      <c r="CUK69" s="107"/>
      <c r="CUO69" s="107"/>
      <c r="CUS69" s="107"/>
      <c r="CUW69" s="107"/>
      <c r="CVA69" s="107"/>
      <c r="CVE69" s="107"/>
      <c r="CVI69" s="107"/>
      <c r="CVM69" s="107"/>
      <c r="CVQ69" s="107"/>
      <c r="CVU69" s="107"/>
      <c r="CVY69" s="107"/>
      <c r="CWC69" s="107"/>
      <c r="CWG69" s="107"/>
      <c r="CWK69" s="107"/>
      <c r="CWO69" s="107"/>
      <c r="CWS69" s="107"/>
      <c r="CWW69" s="107"/>
      <c r="CXA69" s="107"/>
      <c r="CXE69" s="107"/>
      <c r="CXI69" s="107"/>
      <c r="CXM69" s="107"/>
      <c r="CXQ69" s="107"/>
      <c r="CXU69" s="107"/>
      <c r="CXY69" s="107"/>
      <c r="CYC69" s="107"/>
      <c r="CYG69" s="107"/>
      <c r="CYK69" s="107"/>
      <c r="CYO69" s="107"/>
      <c r="CYS69" s="107"/>
      <c r="CYW69" s="107"/>
      <c r="CZA69" s="107"/>
      <c r="CZE69" s="107"/>
      <c r="CZI69" s="107"/>
      <c r="CZM69" s="107"/>
      <c r="CZQ69" s="107"/>
      <c r="CZU69" s="107"/>
      <c r="CZY69" s="107"/>
      <c r="DAC69" s="107"/>
      <c r="DAG69" s="107"/>
      <c r="DAK69" s="107"/>
      <c r="DAO69" s="107"/>
      <c r="DAS69" s="107"/>
      <c r="DAW69" s="107"/>
      <c r="DBA69" s="107"/>
      <c r="DBE69" s="107"/>
      <c r="DBI69" s="107"/>
      <c r="DBM69" s="107"/>
      <c r="DBQ69" s="107"/>
      <c r="DBU69" s="107"/>
      <c r="DBY69" s="107"/>
      <c r="DCC69" s="107"/>
      <c r="DCG69" s="107"/>
      <c r="DCK69" s="107"/>
      <c r="DCO69" s="107"/>
      <c r="DCS69" s="107"/>
      <c r="DCW69" s="107"/>
      <c r="DDA69" s="107"/>
      <c r="DDE69" s="107"/>
      <c r="DDI69" s="107"/>
      <c r="DDM69" s="107"/>
      <c r="DDQ69" s="107"/>
      <c r="DDU69" s="107"/>
      <c r="DDY69" s="107"/>
      <c r="DEC69" s="107"/>
      <c r="DEG69" s="107"/>
      <c r="DEK69" s="107"/>
      <c r="DEO69" s="107"/>
      <c r="DES69" s="107"/>
      <c r="DEW69" s="107"/>
      <c r="DFA69" s="107"/>
      <c r="DFE69" s="107"/>
      <c r="DFI69" s="107"/>
      <c r="DFM69" s="107"/>
      <c r="DFQ69" s="107"/>
      <c r="DFU69" s="107"/>
      <c r="DFY69" s="107"/>
      <c r="DGC69" s="107"/>
      <c r="DGG69" s="107"/>
      <c r="DGK69" s="107"/>
      <c r="DGO69" s="107"/>
      <c r="DGS69" s="107"/>
      <c r="DGW69" s="107"/>
      <c r="DHA69" s="107"/>
      <c r="DHE69" s="107"/>
      <c r="DHI69" s="107"/>
      <c r="DHM69" s="107"/>
      <c r="DHQ69" s="107"/>
      <c r="DHU69" s="107"/>
      <c r="DHY69" s="107"/>
      <c r="DIC69" s="107"/>
      <c r="DIG69" s="107"/>
      <c r="DIK69" s="107"/>
      <c r="DIO69" s="107"/>
      <c r="DIS69" s="107"/>
      <c r="DIW69" s="107"/>
      <c r="DJA69" s="107"/>
      <c r="DJE69" s="107"/>
      <c r="DJI69" s="107"/>
      <c r="DJM69" s="107"/>
      <c r="DJQ69" s="107"/>
      <c r="DJU69" s="107"/>
      <c r="DJY69" s="107"/>
      <c r="DKC69" s="107"/>
      <c r="DKG69" s="107"/>
      <c r="DKK69" s="107"/>
      <c r="DKO69" s="107"/>
      <c r="DKS69" s="107"/>
      <c r="DKW69" s="107"/>
      <c r="DLA69" s="107"/>
      <c r="DLE69" s="107"/>
      <c r="DLI69" s="107"/>
      <c r="DLM69" s="107"/>
      <c r="DLQ69" s="107"/>
      <c r="DLU69" s="107"/>
      <c r="DLY69" s="107"/>
      <c r="DMC69" s="107"/>
      <c r="DMG69" s="107"/>
      <c r="DMK69" s="107"/>
      <c r="DMO69" s="107"/>
      <c r="DMS69" s="107"/>
      <c r="DMW69" s="107"/>
      <c r="DNA69" s="107"/>
      <c r="DNE69" s="107"/>
      <c r="DNI69" s="107"/>
      <c r="DNM69" s="107"/>
      <c r="DNQ69" s="107"/>
      <c r="DNU69" s="107"/>
      <c r="DNY69" s="107"/>
      <c r="DOC69" s="107"/>
      <c r="DOG69" s="107"/>
      <c r="DOK69" s="107"/>
      <c r="DOO69" s="107"/>
      <c r="DOS69" s="107"/>
      <c r="DOW69" s="107"/>
      <c r="DPA69" s="107"/>
      <c r="DPE69" s="107"/>
      <c r="DPI69" s="107"/>
      <c r="DPM69" s="107"/>
      <c r="DPQ69" s="107"/>
      <c r="DPU69" s="107"/>
      <c r="DPY69" s="107"/>
      <c r="DQC69" s="107"/>
      <c r="DQG69" s="107"/>
      <c r="DQK69" s="107"/>
      <c r="DQO69" s="107"/>
      <c r="DQS69" s="107"/>
      <c r="DQW69" s="107"/>
      <c r="DRA69" s="107"/>
      <c r="DRE69" s="107"/>
      <c r="DRI69" s="107"/>
      <c r="DRM69" s="107"/>
      <c r="DRQ69" s="107"/>
      <c r="DRU69" s="107"/>
      <c r="DRY69" s="107"/>
      <c r="DSC69" s="107"/>
      <c r="DSG69" s="107"/>
      <c r="DSK69" s="107"/>
      <c r="DSO69" s="107"/>
      <c r="DSS69" s="107"/>
      <c r="DSW69" s="107"/>
      <c r="DTA69" s="107"/>
      <c r="DTE69" s="107"/>
      <c r="DTI69" s="107"/>
      <c r="DTM69" s="107"/>
      <c r="DTQ69" s="107"/>
      <c r="DTU69" s="107"/>
      <c r="DTY69" s="107"/>
      <c r="DUC69" s="107"/>
      <c r="DUG69" s="107"/>
      <c r="DUK69" s="107"/>
      <c r="DUO69" s="107"/>
      <c r="DUS69" s="107"/>
      <c r="DUW69" s="107"/>
      <c r="DVA69" s="107"/>
      <c r="DVE69" s="107"/>
      <c r="DVI69" s="107"/>
      <c r="DVM69" s="107"/>
      <c r="DVQ69" s="107"/>
      <c r="DVU69" s="107"/>
      <c r="DVY69" s="107"/>
      <c r="DWC69" s="107"/>
      <c r="DWG69" s="107"/>
      <c r="DWK69" s="107"/>
      <c r="DWO69" s="107"/>
      <c r="DWS69" s="107"/>
      <c r="DWW69" s="107"/>
      <c r="DXA69" s="107"/>
      <c r="DXE69" s="107"/>
      <c r="DXI69" s="107"/>
      <c r="DXM69" s="107"/>
      <c r="DXQ69" s="107"/>
      <c r="DXU69" s="107"/>
      <c r="DXY69" s="107"/>
      <c r="DYC69" s="107"/>
      <c r="DYG69" s="107"/>
      <c r="DYK69" s="107"/>
      <c r="DYO69" s="107"/>
      <c r="DYS69" s="107"/>
      <c r="DYW69" s="107"/>
      <c r="DZA69" s="107"/>
      <c r="DZE69" s="107"/>
      <c r="DZI69" s="107"/>
      <c r="DZM69" s="107"/>
      <c r="DZQ69" s="107"/>
      <c r="DZU69" s="107"/>
      <c r="DZY69" s="107"/>
      <c r="EAC69" s="107"/>
      <c r="EAG69" s="107"/>
      <c r="EAK69" s="107"/>
      <c r="EAO69" s="107"/>
      <c r="EAS69" s="107"/>
      <c r="EAW69" s="107"/>
      <c r="EBA69" s="107"/>
      <c r="EBE69" s="107"/>
      <c r="EBI69" s="107"/>
      <c r="EBM69" s="107"/>
      <c r="EBQ69" s="107"/>
      <c r="EBU69" s="107"/>
      <c r="EBY69" s="107"/>
      <c r="ECC69" s="107"/>
      <c r="ECG69" s="107"/>
      <c r="ECK69" s="107"/>
      <c r="ECO69" s="107"/>
      <c r="ECS69" s="107"/>
      <c r="ECW69" s="107"/>
      <c r="EDA69" s="107"/>
      <c r="EDE69" s="107"/>
      <c r="EDI69" s="107"/>
      <c r="EDM69" s="107"/>
      <c r="EDQ69" s="107"/>
      <c r="EDU69" s="107"/>
      <c r="EDY69" s="107"/>
      <c r="EEC69" s="107"/>
      <c r="EEG69" s="107"/>
      <c r="EEK69" s="107"/>
      <c r="EEO69" s="107"/>
      <c r="EES69" s="107"/>
      <c r="EEW69" s="107"/>
      <c r="EFA69" s="107"/>
      <c r="EFE69" s="107"/>
      <c r="EFI69" s="107"/>
      <c r="EFM69" s="107"/>
      <c r="EFQ69" s="107"/>
      <c r="EFU69" s="107"/>
      <c r="EFY69" s="107"/>
      <c r="EGC69" s="107"/>
      <c r="EGG69" s="107"/>
      <c r="EGK69" s="107"/>
      <c r="EGO69" s="107"/>
      <c r="EGS69" s="107"/>
      <c r="EGW69" s="107"/>
      <c r="EHA69" s="107"/>
      <c r="EHE69" s="107"/>
      <c r="EHI69" s="107"/>
      <c r="EHM69" s="107"/>
      <c r="EHQ69" s="107"/>
      <c r="EHU69" s="107"/>
      <c r="EHY69" s="107"/>
      <c r="EIC69" s="107"/>
      <c r="EIG69" s="107"/>
      <c r="EIK69" s="107"/>
      <c r="EIO69" s="107"/>
      <c r="EIS69" s="107"/>
      <c r="EIW69" s="107"/>
      <c r="EJA69" s="107"/>
      <c r="EJE69" s="107"/>
      <c r="EJI69" s="107"/>
      <c r="EJM69" s="107"/>
      <c r="EJQ69" s="107"/>
      <c r="EJU69" s="107"/>
      <c r="EJY69" s="107"/>
      <c r="EKC69" s="107"/>
      <c r="EKG69" s="107"/>
      <c r="EKK69" s="107"/>
      <c r="EKO69" s="107"/>
      <c r="EKS69" s="107"/>
      <c r="EKW69" s="107"/>
      <c r="ELA69" s="107"/>
      <c r="ELE69" s="107"/>
      <c r="ELI69" s="107"/>
      <c r="ELM69" s="107"/>
      <c r="ELQ69" s="107"/>
      <c r="ELU69" s="107"/>
      <c r="ELY69" s="107"/>
      <c r="EMC69" s="107"/>
      <c r="EMG69" s="107"/>
      <c r="EMK69" s="107"/>
      <c r="EMO69" s="107"/>
      <c r="EMS69" s="107"/>
      <c r="EMW69" s="107"/>
      <c r="ENA69" s="107"/>
      <c r="ENE69" s="107"/>
      <c r="ENI69" s="107"/>
      <c r="ENM69" s="107"/>
      <c r="ENQ69" s="107"/>
      <c r="ENU69" s="107"/>
      <c r="ENY69" s="107"/>
      <c r="EOC69" s="107"/>
      <c r="EOG69" s="107"/>
      <c r="EOK69" s="107"/>
      <c r="EOO69" s="107"/>
      <c r="EOS69" s="107"/>
      <c r="EOW69" s="107"/>
      <c r="EPA69" s="107"/>
      <c r="EPE69" s="107"/>
      <c r="EPI69" s="107"/>
      <c r="EPM69" s="107"/>
      <c r="EPQ69" s="107"/>
      <c r="EPU69" s="107"/>
      <c r="EPY69" s="107"/>
      <c r="EQC69" s="107"/>
      <c r="EQG69" s="107"/>
      <c r="EQK69" s="107"/>
      <c r="EQO69" s="107"/>
      <c r="EQS69" s="107"/>
      <c r="EQW69" s="107"/>
      <c r="ERA69" s="107"/>
      <c r="ERE69" s="107"/>
      <c r="ERI69" s="107"/>
      <c r="ERM69" s="107"/>
      <c r="ERQ69" s="107"/>
      <c r="ERU69" s="107"/>
      <c r="ERY69" s="107"/>
      <c r="ESC69" s="107"/>
      <c r="ESG69" s="107"/>
      <c r="ESK69" s="107"/>
      <c r="ESO69" s="107"/>
      <c r="ESS69" s="107"/>
      <c r="ESW69" s="107"/>
      <c r="ETA69" s="107"/>
      <c r="ETE69" s="107"/>
      <c r="ETI69" s="107"/>
      <c r="ETM69" s="107"/>
      <c r="ETQ69" s="107"/>
      <c r="ETU69" s="107"/>
      <c r="ETY69" s="107"/>
      <c r="EUC69" s="107"/>
      <c r="EUG69" s="107"/>
      <c r="EUK69" s="107"/>
      <c r="EUO69" s="107"/>
      <c r="EUS69" s="107"/>
      <c r="EUW69" s="107"/>
      <c r="EVA69" s="107"/>
      <c r="EVE69" s="107"/>
      <c r="EVI69" s="107"/>
      <c r="EVM69" s="107"/>
      <c r="EVQ69" s="107"/>
      <c r="EVU69" s="107"/>
      <c r="EVY69" s="107"/>
      <c r="EWC69" s="107"/>
      <c r="EWG69" s="107"/>
      <c r="EWK69" s="107"/>
      <c r="EWO69" s="107"/>
      <c r="EWS69" s="107"/>
      <c r="EWW69" s="107"/>
      <c r="EXA69" s="107"/>
      <c r="EXE69" s="107"/>
      <c r="EXI69" s="107"/>
      <c r="EXM69" s="107"/>
      <c r="EXQ69" s="107"/>
      <c r="EXU69" s="107"/>
      <c r="EXY69" s="107"/>
      <c r="EYC69" s="107"/>
      <c r="EYG69" s="107"/>
      <c r="EYK69" s="107"/>
      <c r="EYO69" s="107"/>
      <c r="EYS69" s="107"/>
      <c r="EYW69" s="107"/>
      <c r="EZA69" s="107"/>
      <c r="EZE69" s="107"/>
      <c r="EZI69" s="107"/>
      <c r="EZM69" s="107"/>
      <c r="EZQ69" s="107"/>
      <c r="EZU69" s="107"/>
      <c r="EZY69" s="107"/>
      <c r="FAC69" s="107"/>
      <c r="FAG69" s="107"/>
      <c r="FAK69" s="107"/>
      <c r="FAO69" s="107"/>
      <c r="FAS69" s="107"/>
      <c r="FAW69" s="107"/>
      <c r="FBA69" s="107"/>
      <c r="FBE69" s="107"/>
      <c r="FBI69" s="107"/>
      <c r="FBM69" s="107"/>
      <c r="FBQ69" s="107"/>
      <c r="FBU69" s="107"/>
      <c r="FBY69" s="107"/>
      <c r="FCC69" s="107"/>
      <c r="FCG69" s="107"/>
      <c r="FCK69" s="107"/>
      <c r="FCO69" s="107"/>
      <c r="FCS69" s="107"/>
      <c r="FCW69" s="107"/>
      <c r="FDA69" s="107"/>
      <c r="FDE69" s="107"/>
      <c r="FDI69" s="107"/>
      <c r="FDM69" s="107"/>
      <c r="FDQ69" s="107"/>
      <c r="FDU69" s="107"/>
      <c r="FDY69" s="107"/>
      <c r="FEC69" s="107"/>
      <c r="FEG69" s="107"/>
      <c r="FEK69" s="107"/>
      <c r="FEO69" s="107"/>
      <c r="FES69" s="107"/>
      <c r="FEW69" s="107"/>
      <c r="FFA69" s="107"/>
      <c r="FFE69" s="107"/>
      <c r="FFI69" s="107"/>
      <c r="FFM69" s="107"/>
      <c r="FFQ69" s="107"/>
      <c r="FFU69" s="107"/>
      <c r="FFY69" s="107"/>
      <c r="FGC69" s="107"/>
      <c r="FGG69" s="107"/>
      <c r="FGK69" s="107"/>
      <c r="FGO69" s="107"/>
      <c r="FGS69" s="107"/>
      <c r="FGW69" s="107"/>
      <c r="FHA69" s="107"/>
      <c r="FHE69" s="107"/>
      <c r="FHI69" s="107"/>
      <c r="FHM69" s="107"/>
      <c r="FHQ69" s="107"/>
      <c r="FHU69" s="107"/>
      <c r="FHY69" s="107"/>
      <c r="FIC69" s="107"/>
      <c r="FIG69" s="107"/>
      <c r="FIK69" s="107"/>
      <c r="FIO69" s="107"/>
      <c r="FIS69" s="107"/>
      <c r="FIW69" s="107"/>
      <c r="FJA69" s="107"/>
      <c r="FJE69" s="107"/>
      <c r="FJI69" s="107"/>
      <c r="FJM69" s="107"/>
      <c r="FJQ69" s="107"/>
      <c r="FJU69" s="107"/>
      <c r="FJY69" s="107"/>
      <c r="FKC69" s="107"/>
      <c r="FKG69" s="107"/>
      <c r="FKK69" s="107"/>
      <c r="FKO69" s="107"/>
      <c r="FKS69" s="107"/>
      <c r="FKW69" s="107"/>
      <c r="FLA69" s="107"/>
      <c r="FLE69" s="107"/>
      <c r="FLI69" s="107"/>
      <c r="FLM69" s="107"/>
      <c r="FLQ69" s="107"/>
      <c r="FLU69" s="107"/>
      <c r="FLY69" s="107"/>
      <c r="FMC69" s="107"/>
      <c r="FMG69" s="107"/>
      <c r="FMK69" s="107"/>
      <c r="FMO69" s="107"/>
      <c r="FMS69" s="107"/>
      <c r="FMW69" s="107"/>
      <c r="FNA69" s="107"/>
      <c r="FNE69" s="107"/>
      <c r="FNI69" s="107"/>
      <c r="FNM69" s="107"/>
      <c r="FNQ69" s="107"/>
      <c r="FNU69" s="107"/>
      <c r="FNY69" s="107"/>
      <c r="FOC69" s="107"/>
      <c r="FOG69" s="107"/>
      <c r="FOK69" s="107"/>
      <c r="FOO69" s="107"/>
      <c r="FOS69" s="107"/>
      <c r="FOW69" s="107"/>
      <c r="FPA69" s="107"/>
      <c r="FPE69" s="107"/>
      <c r="FPI69" s="107"/>
      <c r="FPM69" s="107"/>
      <c r="FPQ69" s="107"/>
      <c r="FPU69" s="107"/>
      <c r="FPY69" s="107"/>
      <c r="FQC69" s="107"/>
      <c r="FQG69" s="107"/>
      <c r="FQK69" s="107"/>
      <c r="FQO69" s="107"/>
      <c r="FQS69" s="107"/>
      <c r="FQW69" s="107"/>
      <c r="FRA69" s="107"/>
      <c r="FRE69" s="107"/>
      <c r="FRI69" s="107"/>
      <c r="FRM69" s="107"/>
      <c r="FRQ69" s="107"/>
      <c r="FRU69" s="107"/>
      <c r="FRY69" s="107"/>
      <c r="FSC69" s="107"/>
      <c r="FSG69" s="107"/>
      <c r="FSK69" s="107"/>
      <c r="FSO69" s="107"/>
      <c r="FSS69" s="107"/>
      <c r="FSW69" s="107"/>
      <c r="FTA69" s="107"/>
      <c r="FTE69" s="107"/>
      <c r="FTI69" s="107"/>
      <c r="FTM69" s="107"/>
      <c r="FTQ69" s="107"/>
      <c r="FTU69" s="107"/>
      <c r="FTY69" s="107"/>
      <c r="FUC69" s="107"/>
      <c r="FUG69" s="107"/>
      <c r="FUK69" s="107"/>
      <c r="FUO69" s="107"/>
      <c r="FUS69" s="107"/>
      <c r="FUW69" s="107"/>
      <c r="FVA69" s="107"/>
      <c r="FVE69" s="107"/>
      <c r="FVI69" s="107"/>
      <c r="FVM69" s="107"/>
      <c r="FVQ69" s="107"/>
      <c r="FVU69" s="107"/>
      <c r="FVY69" s="107"/>
      <c r="FWC69" s="107"/>
      <c r="FWG69" s="107"/>
      <c r="FWK69" s="107"/>
      <c r="FWO69" s="107"/>
      <c r="FWS69" s="107"/>
      <c r="FWW69" s="107"/>
      <c r="FXA69" s="107"/>
      <c r="FXE69" s="107"/>
      <c r="FXI69" s="107"/>
      <c r="FXM69" s="107"/>
      <c r="FXQ69" s="107"/>
      <c r="FXU69" s="107"/>
      <c r="FXY69" s="107"/>
      <c r="FYC69" s="107"/>
      <c r="FYG69" s="107"/>
      <c r="FYK69" s="107"/>
      <c r="FYO69" s="107"/>
      <c r="FYS69" s="107"/>
      <c r="FYW69" s="107"/>
      <c r="FZA69" s="107"/>
      <c r="FZE69" s="107"/>
      <c r="FZI69" s="107"/>
      <c r="FZM69" s="107"/>
      <c r="FZQ69" s="107"/>
      <c r="FZU69" s="107"/>
      <c r="FZY69" s="107"/>
      <c r="GAC69" s="107"/>
      <c r="GAG69" s="107"/>
      <c r="GAK69" s="107"/>
      <c r="GAO69" s="107"/>
      <c r="GAS69" s="107"/>
      <c r="GAW69" s="107"/>
      <c r="GBA69" s="107"/>
      <c r="GBE69" s="107"/>
      <c r="GBI69" s="107"/>
      <c r="GBM69" s="107"/>
      <c r="GBQ69" s="107"/>
      <c r="GBU69" s="107"/>
      <c r="GBY69" s="107"/>
      <c r="GCC69" s="107"/>
      <c r="GCG69" s="107"/>
      <c r="GCK69" s="107"/>
      <c r="GCO69" s="107"/>
      <c r="GCS69" s="107"/>
      <c r="GCW69" s="107"/>
      <c r="GDA69" s="107"/>
      <c r="GDE69" s="107"/>
      <c r="GDI69" s="107"/>
      <c r="GDM69" s="107"/>
      <c r="GDQ69" s="107"/>
      <c r="GDU69" s="107"/>
      <c r="GDY69" s="107"/>
      <c r="GEC69" s="107"/>
      <c r="GEG69" s="107"/>
      <c r="GEK69" s="107"/>
      <c r="GEO69" s="107"/>
      <c r="GES69" s="107"/>
      <c r="GEW69" s="107"/>
      <c r="GFA69" s="107"/>
      <c r="GFE69" s="107"/>
      <c r="GFI69" s="107"/>
      <c r="GFM69" s="107"/>
      <c r="GFQ69" s="107"/>
      <c r="GFU69" s="107"/>
      <c r="GFY69" s="107"/>
      <c r="GGC69" s="107"/>
      <c r="GGG69" s="107"/>
      <c r="GGK69" s="107"/>
      <c r="GGO69" s="107"/>
      <c r="GGS69" s="107"/>
      <c r="GGW69" s="107"/>
      <c r="GHA69" s="107"/>
      <c r="GHE69" s="107"/>
      <c r="GHI69" s="107"/>
      <c r="GHM69" s="107"/>
      <c r="GHQ69" s="107"/>
      <c r="GHU69" s="107"/>
      <c r="GHY69" s="107"/>
      <c r="GIC69" s="107"/>
      <c r="GIG69" s="107"/>
      <c r="GIK69" s="107"/>
      <c r="GIO69" s="107"/>
      <c r="GIS69" s="107"/>
      <c r="GIW69" s="107"/>
      <c r="GJA69" s="107"/>
      <c r="GJE69" s="107"/>
      <c r="GJI69" s="107"/>
      <c r="GJM69" s="107"/>
      <c r="GJQ69" s="107"/>
      <c r="GJU69" s="107"/>
      <c r="GJY69" s="107"/>
      <c r="GKC69" s="107"/>
      <c r="GKG69" s="107"/>
      <c r="GKK69" s="107"/>
      <c r="GKO69" s="107"/>
      <c r="GKS69" s="107"/>
      <c r="GKW69" s="107"/>
      <c r="GLA69" s="107"/>
      <c r="GLE69" s="107"/>
      <c r="GLI69" s="107"/>
      <c r="GLM69" s="107"/>
      <c r="GLQ69" s="107"/>
      <c r="GLU69" s="107"/>
      <c r="GLY69" s="107"/>
      <c r="GMC69" s="107"/>
      <c r="GMG69" s="107"/>
      <c r="GMK69" s="107"/>
      <c r="GMO69" s="107"/>
      <c r="GMS69" s="107"/>
      <c r="GMW69" s="107"/>
      <c r="GNA69" s="107"/>
      <c r="GNE69" s="107"/>
      <c r="GNI69" s="107"/>
      <c r="GNM69" s="107"/>
      <c r="GNQ69" s="107"/>
      <c r="GNU69" s="107"/>
      <c r="GNY69" s="107"/>
      <c r="GOC69" s="107"/>
      <c r="GOG69" s="107"/>
      <c r="GOK69" s="107"/>
      <c r="GOO69" s="107"/>
      <c r="GOS69" s="107"/>
      <c r="GOW69" s="107"/>
      <c r="GPA69" s="107"/>
      <c r="GPE69" s="107"/>
      <c r="GPI69" s="107"/>
      <c r="GPM69" s="107"/>
      <c r="GPQ69" s="107"/>
      <c r="GPU69" s="107"/>
      <c r="GPY69" s="107"/>
      <c r="GQC69" s="107"/>
      <c r="GQG69" s="107"/>
      <c r="GQK69" s="107"/>
      <c r="GQO69" s="107"/>
      <c r="GQS69" s="107"/>
      <c r="GQW69" s="107"/>
      <c r="GRA69" s="107"/>
      <c r="GRE69" s="107"/>
      <c r="GRI69" s="107"/>
      <c r="GRM69" s="107"/>
      <c r="GRQ69" s="107"/>
      <c r="GRU69" s="107"/>
      <c r="GRY69" s="107"/>
      <c r="GSC69" s="107"/>
      <c r="GSG69" s="107"/>
      <c r="GSK69" s="107"/>
      <c r="GSO69" s="107"/>
      <c r="GSS69" s="107"/>
      <c r="GSW69" s="107"/>
      <c r="GTA69" s="107"/>
      <c r="GTE69" s="107"/>
      <c r="GTI69" s="107"/>
      <c r="GTM69" s="107"/>
      <c r="GTQ69" s="107"/>
      <c r="GTU69" s="107"/>
      <c r="GTY69" s="107"/>
      <c r="GUC69" s="107"/>
      <c r="GUG69" s="107"/>
      <c r="GUK69" s="107"/>
      <c r="GUO69" s="107"/>
      <c r="GUS69" s="107"/>
      <c r="GUW69" s="107"/>
      <c r="GVA69" s="107"/>
      <c r="GVE69" s="107"/>
      <c r="GVI69" s="107"/>
      <c r="GVM69" s="107"/>
      <c r="GVQ69" s="107"/>
      <c r="GVU69" s="107"/>
      <c r="GVY69" s="107"/>
      <c r="GWC69" s="107"/>
      <c r="GWG69" s="107"/>
      <c r="GWK69" s="107"/>
      <c r="GWO69" s="107"/>
      <c r="GWS69" s="107"/>
      <c r="GWW69" s="107"/>
      <c r="GXA69" s="107"/>
      <c r="GXE69" s="107"/>
      <c r="GXI69" s="107"/>
      <c r="GXM69" s="107"/>
      <c r="GXQ69" s="107"/>
      <c r="GXU69" s="107"/>
      <c r="GXY69" s="107"/>
      <c r="GYC69" s="107"/>
      <c r="GYG69" s="107"/>
      <c r="GYK69" s="107"/>
      <c r="GYO69" s="107"/>
      <c r="GYS69" s="107"/>
      <c r="GYW69" s="107"/>
      <c r="GZA69" s="107"/>
      <c r="GZE69" s="107"/>
      <c r="GZI69" s="107"/>
      <c r="GZM69" s="107"/>
      <c r="GZQ69" s="107"/>
      <c r="GZU69" s="107"/>
      <c r="GZY69" s="107"/>
      <c r="HAC69" s="107"/>
      <c r="HAG69" s="107"/>
      <c r="HAK69" s="107"/>
      <c r="HAO69" s="107"/>
      <c r="HAS69" s="107"/>
      <c r="HAW69" s="107"/>
      <c r="HBA69" s="107"/>
      <c r="HBE69" s="107"/>
      <c r="HBI69" s="107"/>
      <c r="HBM69" s="107"/>
      <c r="HBQ69" s="107"/>
      <c r="HBU69" s="107"/>
      <c r="HBY69" s="107"/>
      <c r="HCC69" s="107"/>
      <c r="HCG69" s="107"/>
      <c r="HCK69" s="107"/>
      <c r="HCO69" s="107"/>
      <c r="HCS69" s="107"/>
      <c r="HCW69" s="107"/>
      <c r="HDA69" s="107"/>
      <c r="HDE69" s="107"/>
      <c r="HDI69" s="107"/>
      <c r="HDM69" s="107"/>
      <c r="HDQ69" s="107"/>
      <c r="HDU69" s="107"/>
      <c r="HDY69" s="107"/>
      <c r="HEC69" s="107"/>
      <c r="HEG69" s="107"/>
      <c r="HEK69" s="107"/>
      <c r="HEO69" s="107"/>
      <c r="HES69" s="107"/>
      <c r="HEW69" s="107"/>
      <c r="HFA69" s="107"/>
      <c r="HFE69" s="107"/>
      <c r="HFI69" s="107"/>
      <c r="HFM69" s="107"/>
      <c r="HFQ69" s="107"/>
      <c r="HFU69" s="107"/>
      <c r="HFY69" s="107"/>
      <c r="HGC69" s="107"/>
      <c r="HGG69" s="107"/>
      <c r="HGK69" s="107"/>
      <c r="HGO69" s="107"/>
      <c r="HGS69" s="107"/>
      <c r="HGW69" s="107"/>
      <c r="HHA69" s="107"/>
      <c r="HHE69" s="107"/>
      <c r="HHI69" s="107"/>
      <c r="HHM69" s="107"/>
      <c r="HHQ69" s="107"/>
      <c r="HHU69" s="107"/>
      <c r="HHY69" s="107"/>
      <c r="HIC69" s="107"/>
      <c r="HIG69" s="107"/>
      <c r="HIK69" s="107"/>
      <c r="HIO69" s="107"/>
      <c r="HIS69" s="107"/>
      <c r="HIW69" s="107"/>
      <c r="HJA69" s="107"/>
      <c r="HJE69" s="107"/>
      <c r="HJI69" s="107"/>
      <c r="HJM69" s="107"/>
      <c r="HJQ69" s="107"/>
      <c r="HJU69" s="107"/>
      <c r="HJY69" s="107"/>
      <c r="HKC69" s="107"/>
      <c r="HKG69" s="107"/>
      <c r="HKK69" s="107"/>
      <c r="HKO69" s="107"/>
      <c r="HKS69" s="107"/>
      <c r="HKW69" s="107"/>
      <c r="HLA69" s="107"/>
      <c r="HLE69" s="107"/>
      <c r="HLI69" s="107"/>
      <c r="HLM69" s="107"/>
      <c r="HLQ69" s="107"/>
      <c r="HLU69" s="107"/>
      <c r="HLY69" s="107"/>
      <c r="HMC69" s="107"/>
      <c r="HMG69" s="107"/>
      <c r="HMK69" s="107"/>
      <c r="HMO69" s="107"/>
      <c r="HMS69" s="107"/>
      <c r="HMW69" s="107"/>
      <c r="HNA69" s="107"/>
      <c r="HNE69" s="107"/>
      <c r="HNI69" s="107"/>
      <c r="HNM69" s="107"/>
      <c r="HNQ69" s="107"/>
      <c r="HNU69" s="107"/>
      <c r="HNY69" s="107"/>
      <c r="HOC69" s="107"/>
      <c r="HOG69" s="107"/>
      <c r="HOK69" s="107"/>
      <c r="HOO69" s="107"/>
      <c r="HOS69" s="107"/>
      <c r="HOW69" s="107"/>
      <c r="HPA69" s="107"/>
      <c r="HPE69" s="107"/>
      <c r="HPI69" s="107"/>
      <c r="HPM69" s="107"/>
      <c r="HPQ69" s="107"/>
      <c r="HPU69" s="107"/>
      <c r="HPY69" s="107"/>
      <c r="HQC69" s="107"/>
      <c r="HQG69" s="107"/>
      <c r="HQK69" s="107"/>
      <c r="HQO69" s="107"/>
      <c r="HQS69" s="107"/>
      <c r="HQW69" s="107"/>
      <c r="HRA69" s="107"/>
      <c r="HRE69" s="107"/>
      <c r="HRI69" s="107"/>
      <c r="HRM69" s="107"/>
      <c r="HRQ69" s="107"/>
      <c r="HRU69" s="107"/>
      <c r="HRY69" s="107"/>
      <c r="HSC69" s="107"/>
      <c r="HSG69" s="107"/>
      <c r="HSK69" s="107"/>
      <c r="HSO69" s="107"/>
      <c r="HSS69" s="107"/>
      <c r="HSW69" s="107"/>
      <c r="HTA69" s="107"/>
      <c r="HTE69" s="107"/>
      <c r="HTI69" s="107"/>
      <c r="HTM69" s="107"/>
      <c r="HTQ69" s="107"/>
      <c r="HTU69" s="107"/>
      <c r="HTY69" s="107"/>
      <c r="HUC69" s="107"/>
      <c r="HUG69" s="107"/>
      <c r="HUK69" s="107"/>
      <c r="HUO69" s="107"/>
      <c r="HUS69" s="107"/>
      <c r="HUW69" s="107"/>
      <c r="HVA69" s="107"/>
      <c r="HVE69" s="107"/>
      <c r="HVI69" s="107"/>
      <c r="HVM69" s="107"/>
      <c r="HVQ69" s="107"/>
      <c r="HVU69" s="107"/>
      <c r="HVY69" s="107"/>
      <c r="HWC69" s="107"/>
      <c r="HWG69" s="107"/>
      <c r="HWK69" s="107"/>
      <c r="HWO69" s="107"/>
      <c r="HWS69" s="107"/>
      <c r="HWW69" s="107"/>
      <c r="HXA69" s="107"/>
      <c r="HXE69" s="107"/>
      <c r="HXI69" s="107"/>
      <c r="HXM69" s="107"/>
      <c r="HXQ69" s="107"/>
      <c r="HXU69" s="107"/>
      <c r="HXY69" s="107"/>
      <c r="HYC69" s="107"/>
      <c r="HYG69" s="107"/>
      <c r="HYK69" s="107"/>
      <c r="HYO69" s="107"/>
      <c r="HYS69" s="107"/>
      <c r="HYW69" s="107"/>
      <c r="HZA69" s="107"/>
      <c r="HZE69" s="107"/>
      <c r="HZI69" s="107"/>
      <c r="HZM69" s="107"/>
      <c r="HZQ69" s="107"/>
      <c r="HZU69" s="107"/>
      <c r="HZY69" s="107"/>
      <c r="IAC69" s="107"/>
      <c r="IAG69" s="107"/>
      <c r="IAK69" s="107"/>
      <c r="IAO69" s="107"/>
      <c r="IAS69" s="107"/>
      <c r="IAW69" s="107"/>
      <c r="IBA69" s="107"/>
      <c r="IBE69" s="107"/>
      <c r="IBI69" s="107"/>
      <c r="IBM69" s="107"/>
      <c r="IBQ69" s="107"/>
      <c r="IBU69" s="107"/>
      <c r="IBY69" s="107"/>
      <c r="ICC69" s="107"/>
      <c r="ICG69" s="107"/>
      <c r="ICK69" s="107"/>
      <c r="ICO69" s="107"/>
      <c r="ICS69" s="107"/>
      <c r="ICW69" s="107"/>
      <c r="IDA69" s="107"/>
      <c r="IDE69" s="107"/>
      <c r="IDI69" s="107"/>
      <c r="IDM69" s="107"/>
      <c r="IDQ69" s="107"/>
      <c r="IDU69" s="107"/>
      <c r="IDY69" s="107"/>
      <c r="IEC69" s="107"/>
      <c r="IEG69" s="107"/>
      <c r="IEK69" s="107"/>
      <c r="IEO69" s="107"/>
      <c r="IES69" s="107"/>
      <c r="IEW69" s="107"/>
      <c r="IFA69" s="107"/>
      <c r="IFE69" s="107"/>
      <c r="IFI69" s="107"/>
      <c r="IFM69" s="107"/>
      <c r="IFQ69" s="107"/>
      <c r="IFU69" s="107"/>
      <c r="IFY69" s="107"/>
      <c r="IGC69" s="107"/>
      <c r="IGG69" s="107"/>
      <c r="IGK69" s="107"/>
      <c r="IGO69" s="107"/>
      <c r="IGS69" s="107"/>
      <c r="IGW69" s="107"/>
      <c r="IHA69" s="107"/>
      <c r="IHE69" s="107"/>
      <c r="IHI69" s="107"/>
      <c r="IHM69" s="107"/>
      <c r="IHQ69" s="107"/>
      <c r="IHU69" s="107"/>
      <c r="IHY69" s="107"/>
      <c r="IIC69" s="107"/>
      <c r="IIG69" s="107"/>
      <c r="IIK69" s="107"/>
      <c r="IIO69" s="107"/>
      <c r="IIS69" s="107"/>
      <c r="IIW69" s="107"/>
      <c r="IJA69" s="107"/>
      <c r="IJE69" s="107"/>
      <c r="IJI69" s="107"/>
      <c r="IJM69" s="107"/>
      <c r="IJQ69" s="107"/>
      <c r="IJU69" s="107"/>
      <c r="IJY69" s="107"/>
      <c r="IKC69" s="107"/>
      <c r="IKG69" s="107"/>
      <c r="IKK69" s="107"/>
      <c r="IKO69" s="107"/>
      <c r="IKS69" s="107"/>
      <c r="IKW69" s="107"/>
      <c r="ILA69" s="107"/>
      <c r="ILE69" s="107"/>
      <c r="ILI69" s="107"/>
      <c r="ILM69" s="107"/>
      <c r="ILQ69" s="107"/>
      <c r="ILU69" s="107"/>
      <c r="ILY69" s="107"/>
      <c r="IMC69" s="107"/>
      <c r="IMG69" s="107"/>
      <c r="IMK69" s="107"/>
      <c r="IMO69" s="107"/>
      <c r="IMS69" s="107"/>
      <c r="IMW69" s="107"/>
      <c r="INA69" s="107"/>
      <c r="INE69" s="107"/>
      <c r="INI69" s="107"/>
      <c r="INM69" s="107"/>
      <c r="INQ69" s="107"/>
      <c r="INU69" s="107"/>
      <c r="INY69" s="107"/>
      <c r="IOC69" s="107"/>
      <c r="IOG69" s="107"/>
      <c r="IOK69" s="107"/>
      <c r="IOO69" s="107"/>
      <c r="IOS69" s="107"/>
      <c r="IOW69" s="107"/>
      <c r="IPA69" s="107"/>
      <c r="IPE69" s="107"/>
      <c r="IPI69" s="107"/>
      <c r="IPM69" s="107"/>
      <c r="IPQ69" s="107"/>
      <c r="IPU69" s="107"/>
      <c r="IPY69" s="107"/>
      <c r="IQC69" s="107"/>
      <c r="IQG69" s="107"/>
      <c r="IQK69" s="107"/>
      <c r="IQO69" s="107"/>
      <c r="IQS69" s="107"/>
      <c r="IQW69" s="107"/>
      <c r="IRA69" s="107"/>
      <c r="IRE69" s="107"/>
      <c r="IRI69" s="107"/>
      <c r="IRM69" s="107"/>
      <c r="IRQ69" s="107"/>
      <c r="IRU69" s="107"/>
      <c r="IRY69" s="107"/>
      <c r="ISC69" s="107"/>
      <c r="ISG69" s="107"/>
      <c r="ISK69" s="107"/>
      <c r="ISO69" s="107"/>
      <c r="ISS69" s="107"/>
      <c r="ISW69" s="107"/>
      <c r="ITA69" s="107"/>
      <c r="ITE69" s="107"/>
      <c r="ITI69" s="107"/>
      <c r="ITM69" s="107"/>
      <c r="ITQ69" s="107"/>
      <c r="ITU69" s="107"/>
      <c r="ITY69" s="107"/>
      <c r="IUC69" s="107"/>
      <c r="IUG69" s="107"/>
      <c r="IUK69" s="107"/>
      <c r="IUO69" s="107"/>
      <c r="IUS69" s="107"/>
      <c r="IUW69" s="107"/>
      <c r="IVA69" s="107"/>
      <c r="IVE69" s="107"/>
      <c r="IVI69" s="107"/>
      <c r="IVM69" s="107"/>
      <c r="IVQ69" s="107"/>
      <c r="IVU69" s="107"/>
      <c r="IVY69" s="107"/>
      <c r="IWC69" s="107"/>
      <c r="IWG69" s="107"/>
      <c r="IWK69" s="107"/>
      <c r="IWO69" s="107"/>
      <c r="IWS69" s="107"/>
      <c r="IWW69" s="107"/>
      <c r="IXA69" s="107"/>
      <c r="IXE69" s="107"/>
      <c r="IXI69" s="107"/>
      <c r="IXM69" s="107"/>
      <c r="IXQ69" s="107"/>
      <c r="IXU69" s="107"/>
      <c r="IXY69" s="107"/>
      <c r="IYC69" s="107"/>
      <c r="IYG69" s="107"/>
      <c r="IYK69" s="107"/>
      <c r="IYO69" s="107"/>
      <c r="IYS69" s="107"/>
      <c r="IYW69" s="107"/>
      <c r="IZA69" s="107"/>
      <c r="IZE69" s="107"/>
      <c r="IZI69" s="107"/>
      <c r="IZM69" s="107"/>
      <c r="IZQ69" s="107"/>
      <c r="IZU69" s="107"/>
      <c r="IZY69" s="107"/>
      <c r="JAC69" s="107"/>
      <c r="JAG69" s="107"/>
      <c r="JAK69" s="107"/>
      <c r="JAO69" s="107"/>
      <c r="JAS69" s="107"/>
      <c r="JAW69" s="107"/>
      <c r="JBA69" s="107"/>
      <c r="JBE69" s="107"/>
      <c r="JBI69" s="107"/>
      <c r="JBM69" s="107"/>
      <c r="JBQ69" s="107"/>
      <c r="JBU69" s="107"/>
      <c r="JBY69" s="107"/>
      <c r="JCC69" s="107"/>
      <c r="JCG69" s="107"/>
      <c r="JCK69" s="107"/>
      <c r="JCO69" s="107"/>
      <c r="JCS69" s="107"/>
      <c r="JCW69" s="107"/>
      <c r="JDA69" s="107"/>
      <c r="JDE69" s="107"/>
      <c r="JDI69" s="107"/>
      <c r="JDM69" s="107"/>
      <c r="JDQ69" s="107"/>
      <c r="JDU69" s="107"/>
      <c r="JDY69" s="107"/>
      <c r="JEC69" s="107"/>
      <c r="JEG69" s="107"/>
      <c r="JEK69" s="107"/>
      <c r="JEO69" s="107"/>
      <c r="JES69" s="107"/>
      <c r="JEW69" s="107"/>
      <c r="JFA69" s="107"/>
      <c r="JFE69" s="107"/>
      <c r="JFI69" s="107"/>
      <c r="JFM69" s="107"/>
      <c r="JFQ69" s="107"/>
      <c r="JFU69" s="107"/>
      <c r="JFY69" s="107"/>
      <c r="JGC69" s="107"/>
      <c r="JGG69" s="107"/>
      <c r="JGK69" s="107"/>
      <c r="JGO69" s="107"/>
      <c r="JGS69" s="107"/>
      <c r="JGW69" s="107"/>
      <c r="JHA69" s="107"/>
      <c r="JHE69" s="107"/>
      <c r="JHI69" s="107"/>
      <c r="JHM69" s="107"/>
      <c r="JHQ69" s="107"/>
      <c r="JHU69" s="107"/>
      <c r="JHY69" s="107"/>
      <c r="JIC69" s="107"/>
      <c r="JIG69" s="107"/>
      <c r="JIK69" s="107"/>
      <c r="JIO69" s="107"/>
      <c r="JIS69" s="107"/>
      <c r="JIW69" s="107"/>
      <c r="JJA69" s="107"/>
      <c r="JJE69" s="107"/>
      <c r="JJI69" s="107"/>
      <c r="JJM69" s="107"/>
      <c r="JJQ69" s="107"/>
      <c r="JJU69" s="107"/>
      <c r="JJY69" s="107"/>
      <c r="JKC69" s="107"/>
      <c r="JKG69" s="107"/>
      <c r="JKK69" s="107"/>
      <c r="JKO69" s="107"/>
      <c r="JKS69" s="107"/>
      <c r="JKW69" s="107"/>
      <c r="JLA69" s="107"/>
      <c r="JLE69" s="107"/>
      <c r="JLI69" s="107"/>
      <c r="JLM69" s="107"/>
      <c r="JLQ69" s="107"/>
      <c r="JLU69" s="107"/>
      <c r="JLY69" s="107"/>
      <c r="JMC69" s="107"/>
      <c r="JMG69" s="107"/>
      <c r="JMK69" s="107"/>
      <c r="JMO69" s="107"/>
      <c r="JMS69" s="107"/>
      <c r="JMW69" s="107"/>
      <c r="JNA69" s="107"/>
      <c r="JNE69" s="107"/>
      <c r="JNI69" s="107"/>
      <c r="JNM69" s="107"/>
      <c r="JNQ69" s="107"/>
      <c r="JNU69" s="107"/>
      <c r="JNY69" s="107"/>
      <c r="JOC69" s="107"/>
      <c r="JOG69" s="107"/>
      <c r="JOK69" s="107"/>
      <c r="JOO69" s="107"/>
      <c r="JOS69" s="107"/>
      <c r="JOW69" s="107"/>
      <c r="JPA69" s="107"/>
      <c r="JPE69" s="107"/>
      <c r="JPI69" s="107"/>
      <c r="JPM69" s="107"/>
      <c r="JPQ69" s="107"/>
      <c r="JPU69" s="107"/>
      <c r="JPY69" s="107"/>
      <c r="JQC69" s="107"/>
      <c r="JQG69" s="107"/>
      <c r="JQK69" s="107"/>
      <c r="JQO69" s="107"/>
      <c r="JQS69" s="107"/>
      <c r="JQW69" s="107"/>
      <c r="JRA69" s="107"/>
      <c r="JRE69" s="107"/>
      <c r="JRI69" s="107"/>
      <c r="JRM69" s="107"/>
      <c r="JRQ69" s="107"/>
      <c r="JRU69" s="107"/>
      <c r="JRY69" s="107"/>
      <c r="JSC69" s="107"/>
      <c r="JSG69" s="107"/>
      <c r="JSK69" s="107"/>
      <c r="JSO69" s="107"/>
      <c r="JSS69" s="107"/>
      <c r="JSW69" s="107"/>
      <c r="JTA69" s="107"/>
      <c r="JTE69" s="107"/>
      <c r="JTI69" s="107"/>
      <c r="JTM69" s="107"/>
      <c r="JTQ69" s="107"/>
      <c r="JTU69" s="107"/>
      <c r="JTY69" s="107"/>
      <c r="JUC69" s="107"/>
      <c r="JUG69" s="107"/>
      <c r="JUK69" s="107"/>
      <c r="JUO69" s="107"/>
      <c r="JUS69" s="107"/>
      <c r="JUW69" s="107"/>
      <c r="JVA69" s="107"/>
      <c r="JVE69" s="107"/>
      <c r="JVI69" s="107"/>
      <c r="JVM69" s="107"/>
      <c r="JVQ69" s="107"/>
      <c r="JVU69" s="107"/>
      <c r="JVY69" s="107"/>
      <c r="JWC69" s="107"/>
      <c r="JWG69" s="107"/>
      <c r="JWK69" s="107"/>
      <c r="JWO69" s="107"/>
      <c r="JWS69" s="107"/>
      <c r="JWW69" s="107"/>
      <c r="JXA69" s="107"/>
      <c r="JXE69" s="107"/>
      <c r="JXI69" s="107"/>
      <c r="JXM69" s="107"/>
      <c r="JXQ69" s="107"/>
      <c r="JXU69" s="107"/>
      <c r="JXY69" s="107"/>
      <c r="JYC69" s="107"/>
      <c r="JYG69" s="107"/>
      <c r="JYK69" s="107"/>
      <c r="JYO69" s="107"/>
      <c r="JYS69" s="107"/>
      <c r="JYW69" s="107"/>
      <c r="JZA69" s="107"/>
      <c r="JZE69" s="107"/>
      <c r="JZI69" s="107"/>
      <c r="JZM69" s="107"/>
      <c r="JZQ69" s="107"/>
      <c r="JZU69" s="107"/>
      <c r="JZY69" s="107"/>
      <c r="KAC69" s="107"/>
      <c r="KAG69" s="107"/>
      <c r="KAK69" s="107"/>
      <c r="KAO69" s="107"/>
      <c r="KAS69" s="107"/>
      <c r="KAW69" s="107"/>
      <c r="KBA69" s="107"/>
      <c r="KBE69" s="107"/>
      <c r="KBI69" s="107"/>
      <c r="KBM69" s="107"/>
      <c r="KBQ69" s="107"/>
      <c r="KBU69" s="107"/>
      <c r="KBY69" s="107"/>
      <c r="KCC69" s="107"/>
      <c r="KCG69" s="107"/>
      <c r="KCK69" s="107"/>
      <c r="KCO69" s="107"/>
      <c r="KCS69" s="107"/>
      <c r="KCW69" s="107"/>
      <c r="KDA69" s="107"/>
      <c r="KDE69" s="107"/>
      <c r="KDI69" s="107"/>
      <c r="KDM69" s="107"/>
      <c r="KDQ69" s="107"/>
      <c r="KDU69" s="107"/>
      <c r="KDY69" s="107"/>
      <c r="KEC69" s="107"/>
      <c r="KEG69" s="107"/>
      <c r="KEK69" s="107"/>
      <c r="KEO69" s="107"/>
      <c r="KES69" s="107"/>
      <c r="KEW69" s="107"/>
      <c r="KFA69" s="107"/>
      <c r="KFE69" s="107"/>
      <c r="KFI69" s="107"/>
      <c r="KFM69" s="107"/>
      <c r="KFQ69" s="107"/>
      <c r="KFU69" s="107"/>
      <c r="KFY69" s="107"/>
      <c r="KGC69" s="107"/>
      <c r="KGG69" s="107"/>
      <c r="KGK69" s="107"/>
      <c r="KGO69" s="107"/>
      <c r="KGS69" s="107"/>
      <c r="KGW69" s="107"/>
      <c r="KHA69" s="107"/>
      <c r="KHE69" s="107"/>
      <c r="KHI69" s="107"/>
      <c r="KHM69" s="107"/>
      <c r="KHQ69" s="107"/>
      <c r="KHU69" s="107"/>
      <c r="KHY69" s="107"/>
      <c r="KIC69" s="107"/>
      <c r="KIG69" s="107"/>
      <c r="KIK69" s="107"/>
      <c r="KIO69" s="107"/>
      <c r="KIS69" s="107"/>
      <c r="KIW69" s="107"/>
      <c r="KJA69" s="107"/>
      <c r="KJE69" s="107"/>
      <c r="KJI69" s="107"/>
      <c r="KJM69" s="107"/>
      <c r="KJQ69" s="107"/>
      <c r="KJU69" s="107"/>
      <c r="KJY69" s="107"/>
      <c r="KKC69" s="107"/>
      <c r="KKG69" s="107"/>
      <c r="KKK69" s="107"/>
      <c r="KKO69" s="107"/>
      <c r="KKS69" s="107"/>
      <c r="KKW69" s="107"/>
      <c r="KLA69" s="107"/>
      <c r="KLE69" s="107"/>
      <c r="KLI69" s="107"/>
      <c r="KLM69" s="107"/>
      <c r="KLQ69" s="107"/>
      <c r="KLU69" s="107"/>
      <c r="KLY69" s="107"/>
      <c r="KMC69" s="107"/>
      <c r="KMG69" s="107"/>
      <c r="KMK69" s="107"/>
      <c r="KMO69" s="107"/>
      <c r="KMS69" s="107"/>
      <c r="KMW69" s="107"/>
      <c r="KNA69" s="107"/>
      <c r="KNE69" s="107"/>
      <c r="KNI69" s="107"/>
      <c r="KNM69" s="107"/>
      <c r="KNQ69" s="107"/>
      <c r="KNU69" s="107"/>
      <c r="KNY69" s="107"/>
      <c r="KOC69" s="107"/>
      <c r="KOG69" s="107"/>
      <c r="KOK69" s="107"/>
      <c r="KOO69" s="107"/>
      <c r="KOS69" s="107"/>
      <c r="KOW69" s="107"/>
      <c r="KPA69" s="107"/>
      <c r="KPE69" s="107"/>
      <c r="KPI69" s="107"/>
      <c r="KPM69" s="107"/>
      <c r="KPQ69" s="107"/>
      <c r="KPU69" s="107"/>
      <c r="KPY69" s="107"/>
      <c r="KQC69" s="107"/>
      <c r="KQG69" s="107"/>
      <c r="KQK69" s="107"/>
      <c r="KQO69" s="107"/>
      <c r="KQS69" s="107"/>
      <c r="KQW69" s="107"/>
      <c r="KRA69" s="107"/>
      <c r="KRE69" s="107"/>
      <c r="KRI69" s="107"/>
      <c r="KRM69" s="107"/>
      <c r="KRQ69" s="107"/>
      <c r="KRU69" s="107"/>
      <c r="KRY69" s="107"/>
      <c r="KSC69" s="107"/>
      <c r="KSG69" s="107"/>
      <c r="KSK69" s="107"/>
      <c r="KSO69" s="107"/>
      <c r="KSS69" s="107"/>
      <c r="KSW69" s="107"/>
      <c r="KTA69" s="107"/>
      <c r="KTE69" s="107"/>
      <c r="KTI69" s="107"/>
      <c r="KTM69" s="107"/>
      <c r="KTQ69" s="107"/>
      <c r="KTU69" s="107"/>
      <c r="KTY69" s="107"/>
      <c r="KUC69" s="107"/>
      <c r="KUG69" s="107"/>
      <c r="KUK69" s="107"/>
      <c r="KUO69" s="107"/>
      <c r="KUS69" s="107"/>
      <c r="KUW69" s="107"/>
      <c r="KVA69" s="107"/>
      <c r="KVE69" s="107"/>
      <c r="KVI69" s="107"/>
      <c r="KVM69" s="107"/>
      <c r="KVQ69" s="107"/>
      <c r="KVU69" s="107"/>
      <c r="KVY69" s="107"/>
      <c r="KWC69" s="107"/>
      <c r="KWG69" s="107"/>
      <c r="KWK69" s="107"/>
      <c r="KWO69" s="107"/>
      <c r="KWS69" s="107"/>
      <c r="KWW69" s="107"/>
      <c r="KXA69" s="107"/>
      <c r="KXE69" s="107"/>
      <c r="KXI69" s="107"/>
      <c r="KXM69" s="107"/>
      <c r="KXQ69" s="107"/>
      <c r="KXU69" s="107"/>
      <c r="KXY69" s="107"/>
      <c r="KYC69" s="107"/>
      <c r="KYG69" s="107"/>
      <c r="KYK69" s="107"/>
      <c r="KYO69" s="107"/>
      <c r="KYS69" s="107"/>
      <c r="KYW69" s="107"/>
      <c r="KZA69" s="107"/>
      <c r="KZE69" s="107"/>
      <c r="KZI69" s="107"/>
      <c r="KZM69" s="107"/>
      <c r="KZQ69" s="107"/>
      <c r="KZU69" s="107"/>
      <c r="KZY69" s="107"/>
      <c r="LAC69" s="107"/>
      <c r="LAG69" s="107"/>
      <c r="LAK69" s="107"/>
      <c r="LAO69" s="107"/>
      <c r="LAS69" s="107"/>
      <c r="LAW69" s="107"/>
      <c r="LBA69" s="107"/>
      <c r="LBE69" s="107"/>
      <c r="LBI69" s="107"/>
      <c r="LBM69" s="107"/>
      <c r="LBQ69" s="107"/>
      <c r="LBU69" s="107"/>
      <c r="LBY69" s="107"/>
      <c r="LCC69" s="107"/>
      <c r="LCG69" s="107"/>
      <c r="LCK69" s="107"/>
      <c r="LCO69" s="107"/>
      <c r="LCS69" s="107"/>
      <c r="LCW69" s="107"/>
      <c r="LDA69" s="107"/>
      <c r="LDE69" s="107"/>
      <c r="LDI69" s="107"/>
      <c r="LDM69" s="107"/>
      <c r="LDQ69" s="107"/>
      <c r="LDU69" s="107"/>
      <c r="LDY69" s="107"/>
      <c r="LEC69" s="107"/>
      <c r="LEG69" s="107"/>
      <c r="LEK69" s="107"/>
      <c r="LEO69" s="107"/>
      <c r="LES69" s="107"/>
      <c r="LEW69" s="107"/>
      <c r="LFA69" s="107"/>
      <c r="LFE69" s="107"/>
      <c r="LFI69" s="107"/>
      <c r="LFM69" s="107"/>
      <c r="LFQ69" s="107"/>
      <c r="LFU69" s="107"/>
      <c r="LFY69" s="107"/>
      <c r="LGC69" s="107"/>
      <c r="LGG69" s="107"/>
      <c r="LGK69" s="107"/>
      <c r="LGO69" s="107"/>
      <c r="LGS69" s="107"/>
      <c r="LGW69" s="107"/>
      <c r="LHA69" s="107"/>
      <c r="LHE69" s="107"/>
      <c r="LHI69" s="107"/>
      <c r="LHM69" s="107"/>
      <c r="LHQ69" s="107"/>
      <c r="LHU69" s="107"/>
      <c r="LHY69" s="107"/>
      <c r="LIC69" s="107"/>
      <c r="LIG69" s="107"/>
      <c r="LIK69" s="107"/>
      <c r="LIO69" s="107"/>
      <c r="LIS69" s="107"/>
      <c r="LIW69" s="107"/>
      <c r="LJA69" s="107"/>
      <c r="LJE69" s="107"/>
      <c r="LJI69" s="107"/>
      <c r="LJM69" s="107"/>
      <c r="LJQ69" s="107"/>
      <c r="LJU69" s="107"/>
      <c r="LJY69" s="107"/>
      <c r="LKC69" s="107"/>
      <c r="LKG69" s="107"/>
      <c r="LKK69" s="107"/>
      <c r="LKO69" s="107"/>
      <c r="LKS69" s="107"/>
      <c r="LKW69" s="107"/>
      <c r="LLA69" s="107"/>
      <c r="LLE69" s="107"/>
      <c r="LLI69" s="107"/>
      <c r="LLM69" s="107"/>
      <c r="LLQ69" s="107"/>
      <c r="LLU69" s="107"/>
      <c r="LLY69" s="107"/>
      <c r="LMC69" s="107"/>
      <c r="LMG69" s="107"/>
      <c r="LMK69" s="107"/>
      <c r="LMO69" s="107"/>
      <c r="LMS69" s="107"/>
      <c r="LMW69" s="107"/>
      <c r="LNA69" s="107"/>
      <c r="LNE69" s="107"/>
      <c r="LNI69" s="107"/>
      <c r="LNM69" s="107"/>
      <c r="LNQ69" s="107"/>
      <c r="LNU69" s="107"/>
      <c r="LNY69" s="107"/>
      <c r="LOC69" s="107"/>
      <c r="LOG69" s="107"/>
      <c r="LOK69" s="107"/>
      <c r="LOO69" s="107"/>
      <c r="LOS69" s="107"/>
      <c r="LOW69" s="107"/>
      <c r="LPA69" s="107"/>
      <c r="LPE69" s="107"/>
      <c r="LPI69" s="107"/>
      <c r="LPM69" s="107"/>
      <c r="LPQ69" s="107"/>
      <c r="LPU69" s="107"/>
      <c r="LPY69" s="107"/>
      <c r="LQC69" s="107"/>
      <c r="LQG69" s="107"/>
      <c r="LQK69" s="107"/>
      <c r="LQO69" s="107"/>
      <c r="LQS69" s="107"/>
      <c r="LQW69" s="107"/>
      <c r="LRA69" s="107"/>
      <c r="LRE69" s="107"/>
      <c r="LRI69" s="107"/>
      <c r="LRM69" s="107"/>
      <c r="LRQ69" s="107"/>
      <c r="LRU69" s="107"/>
      <c r="LRY69" s="107"/>
      <c r="LSC69" s="107"/>
      <c r="LSG69" s="107"/>
      <c r="LSK69" s="107"/>
      <c r="LSO69" s="107"/>
      <c r="LSS69" s="107"/>
      <c r="LSW69" s="107"/>
      <c r="LTA69" s="107"/>
      <c r="LTE69" s="107"/>
      <c r="LTI69" s="107"/>
      <c r="LTM69" s="107"/>
      <c r="LTQ69" s="107"/>
      <c r="LTU69" s="107"/>
      <c r="LTY69" s="107"/>
      <c r="LUC69" s="107"/>
      <c r="LUG69" s="107"/>
      <c r="LUK69" s="107"/>
      <c r="LUO69" s="107"/>
      <c r="LUS69" s="107"/>
      <c r="LUW69" s="107"/>
      <c r="LVA69" s="107"/>
      <c r="LVE69" s="107"/>
      <c r="LVI69" s="107"/>
      <c r="LVM69" s="107"/>
      <c r="LVQ69" s="107"/>
      <c r="LVU69" s="107"/>
      <c r="LVY69" s="107"/>
      <c r="LWC69" s="107"/>
      <c r="LWG69" s="107"/>
      <c r="LWK69" s="107"/>
      <c r="LWO69" s="107"/>
      <c r="LWS69" s="107"/>
      <c r="LWW69" s="107"/>
      <c r="LXA69" s="107"/>
      <c r="LXE69" s="107"/>
      <c r="LXI69" s="107"/>
      <c r="LXM69" s="107"/>
      <c r="LXQ69" s="107"/>
      <c r="LXU69" s="107"/>
      <c r="LXY69" s="107"/>
      <c r="LYC69" s="107"/>
      <c r="LYG69" s="107"/>
      <c r="LYK69" s="107"/>
      <c r="LYO69" s="107"/>
      <c r="LYS69" s="107"/>
      <c r="LYW69" s="107"/>
      <c r="LZA69" s="107"/>
      <c r="LZE69" s="107"/>
      <c r="LZI69" s="107"/>
      <c r="LZM69" s="107"/>
      <c r="LZQ69" s="107"/>
      <c r="LZU69" s="107"/>
      <c r="LZY69" s="107"/>
      <c r="MAC69" s="107"/>
      <c r="MAG69" s="107"/>
      <c r="MAK69" s="107"/>
      <c r="MAO69" s="107"/>
      <c r="MAS69" s="107"/>
      <c r="MAW69" s="107"/>
      <c r="MBA69" s="107"/>
      <c r="MBE69" s="107"/>
      <c r="MBI69" s="107"/>
      <c r="MBM69" s="107"/>
      <c r="MBQ69" s="107"/>
      <c r="MBU69" s="107"/>
      <c r="MBY69" s="107"/>
      <c r="MCC69" s="107"/>
      <c r="MCG69" s="107"/>
      <c r="MCK69" s="107"/>
      <c r="MCO69" s="107"/>
      <c r="MCS69" s="107"/>
      <c r="MCW69" s="107"/>
      <c r="MDA69" s="107"/>
      <c r="MDE69" s="107"/>
      <c r="MDI69" s="107"/>
      <c r="MDM69" s="107"/>
      <c r="MDQ69" s="107"/>
      <c r="MDU69" s="107"/>
      <c r="MDY69" s="107"/>
      <c r="MEC69" s="107"/>
      <c r="MEG69" s="107"/>
      <c r="MEK69" s="107"/>
      <c r="MEO69" s="107"/>
      <c r="MES69" s="107"/>
      <c r="MEW69" s="107"/>
      <c r="MFA69" s="107"/>
      <c r="MFE69" s="107"/>
      <c r="MFI69" s="107"/>
      <c r="MFM69" s="107"/>
      <c r="MFQ69" s="107"/>
      <c r="MFU69" s="107"/>
      <c r="MFY69" s="107"/>
      <c r="MGC69" s="107"/>
      <c r="MGG69" s="107"/>
      <c r="MGK69" s="107"/>
      <c r="MGO69" s="107"/>
      <c r="MGS69" s="107"/>
      <c r="MGW69" s="107"/>
      <c r="MHA69" s="107"/>
      <c r="MHE69" s="107"/>
      <c r="MHI69" s="107"/>
      <c r="MHM69" s="107"/>
      <c r="MHQ69" s="107"/>
      <c r="MHU69" s="107"/>
      <c r="MHY69" s="107"/>
      <c r="MIC69" s="107"/>
      <c r="MIG69" s="107"/>
      <c r="MIK69" s="107"/>
      <c r="MIO69" s="107"/>
      <c r="MIS69" s="107"/>
      <c r="MIW69" s="107"/>
      <c r="MJA69" s="107"/>
      <c r="MJE69" s="107"/>
      <c r="MJI69" s="107"/>
      <c r="MJM69" s="107"/>
      <c r="MJQ69" s="107"/>
      <c r="MJU69" s="107"/>
      <c r="MJY69" s="107"/>
      <c r="MKC69" s="107"/>
      <c r="MKG69" s="107"/>
      <c r="MKK69" s="107"/>
      <c r="MKO69" s="107"/>
      <c r="MKS69" s="107"/>
      <c r="MKW69" s="107"/>
      <c r="MLA69" s="107"/>
      <c r="MLE69" s="107"/>
      <c r="MLI69" s="107"/>
      <c r="MLM69" s="107"/>
      <c r="MLQ69" s="107"/>
      <c r="MLU69" s="107"/>
      <c r="MLY69" s="107"/>
      <c r="MMC69" s="107"/>
      <c r="MMG69" s="107"/>
      <c r="MMK69" s="107"/>
      <c r="MMO69" s="107"/>
      <c r="MMS69" s="107"/>
      <c r="MMW69" s="107"/>
      <c r="MNA69" s="107"/>
      <c r="MNE69" s="107"/>
      <c r="MNI69" s="107"/>
      <c r="MNM69" s="107"/>
      <c r="MNQ69" s="107"/>
      <c r="MNU69" s="107"/>
      <c r="MNY69" s="107"/>
      <c r="MOC69" s="107"/>
      <c r="MOG69" s="107"/>
      <c r="MOK69" s="107"/>
      <c r="MOO69" s="107"/>
      <c r="MOS69" s="107"/>
      <c r="MOW69" s="107"/>
      <c r="MPA69" s="107"/>
      <c r="MPE69" s="107"/>
      <c r="MPI69" s="107"/>
      <c r="MPM69" s="107"/>
      <c r="MPQ69" s="107"/>
      <c r="MPU69" s="107"/>
      <c r="MPY69" s="107"/>
      <c r="MQC69" s="107"/>
      <c r="MQG69" s="107"/>
      <c r="MQK69" s="107"/>
      <c r="MQO69" s="107"/>
      <c r="MQS69" s="107"/>
      <c r="MQW69" s="107"/>
      <c r="MRA69" s="107"/>
      <c r="MRE69" s="107"/>
      <c r="MRI69" s="107"/>
      <c r="MRM69" s="107"/>
      <c r="MRQ69" s="107"/>
      <c r="MRU69" s="107"/>
      <c r="MRY69" s="107"/>
      <c r="MSC69" s="107"/>
      <c r="MSG69" s="107"/>
      <c r="MSK69" s="107"/>
      <c r="MSO69" s="107"/>
      <c r="MSS69" s="107"/>
      <c r="MSW69" s="107"/>
      <c r="MTA69" s="107"/>
      <c r="MTE69" s="107"/>
      <c r="MTI69" s="107"/>
      <c r="MTM69" s="107"/>
      <c r="MTQ69" s="107"/>
      <c r="MTU69" s="107"/>
      <c r="MTY69" s="107"/>
      <c r="MUC69" s="107"/>
      <c r="MUG69" s="107"/>
      <c r="MUK69" s="107"/>
      <c r="MUO69" s="107"/>
      <c r="MUS69" s="107"/>
      <c r="MUW69" s="107"/>
      <c r="MVA69" s="107"/>
      <c r="MVE69" s="107"/>
      <c r="MVI69" s="107"/>
      <c r="MVM69" s="107"/>
      <c r="MVQ69" s="107"/>
      <c r="MVU69" s="107"/>
      <c r="MVY69" s="107"/>
      <c r="MWC69" s="107"/>
      <c r="MWG69" s="107"/>
      <c r="MWK69" s="107"/>
      <c r="MWO69" s="107"/>
      <c r="MWS69" s="107"/>
      <c r="MWW69" s="107"/>
      <c r="MXA69" s="107"/>
      <c r="MXE69" s="107"/>
      <c r="MXI69" s="107"/>
      <c r="MXM69" s="107"/>
      <c r="MXQ69" s="107"/>
      <c r="MXU69" s="107"/>
      <c r="MXY69" s="107"/>
      <c r="MYC69" s="107"/>
      <c r="MYG69" s="107"/>
      <c r="MYK69" s="107"/>
      <c r="MYO69" s="107"/>
      <c r="MYS69" s="107"/>
      <c r="MYW69" s="107"/>
      <c r="MZA69" s="107"/>
      <c r="MZE69" s="107"/>
      <c r="MZI69" s="107"/>
      <c r="MZM69" s="107"/>
      <c r="MZQ69" s="107"/>
      <c r="MZU69" s="107"/>
      <c r="MZY69" s="107"/>
      <c r="NAC69" s="107"/>
      <c r="NAG69" s="107"/>
      <c r="NAK69" s="107"/>
      <c r="NAO69" s="107"/>
      <c r="NAS69" s="107"/>
      <c r="NAW69" s="107"/>
      <c r="NBA69" s="107"/>
      <c r="NBE69" s="107"/>
      <c r="NBI69" s="107"/>
      <c r="NBM69" s="107"/>
      <c r="NBQ69" s="107"/>
      <c r="NBU69" s="107"/>
      <c r="NBY69" s="107"/>
      <c r="NCC69" s="107"/>
      <c r="NCG69" s="107"/>
      <c r="NCK69" s="107"/>
      <c r="NCO69" s="107"/>
      <c r="NCS69" s="107"/>
      <c r="NCW69" s="107"/>
      <c r="NDA69" s="107"/>
      <c r="NDE69" s="107"/>
      <c r="NDI69" s="107"/>
      <c r="NDM69" s="107"/>
      <c r="NDQ69" s="107"/>
      <c r="NDU69" s="107"/>
      <c r="NDY69" s="107"/>
      <c r="NEC69" s="107"/>
      <c r="NEG69" s="107"/>
      <c r="NEK69" s="107"/>
      <c r="NEO69" s="107"/>
      <c r="NES69" s="107"/>
      <c r="NEW69" s="107"/>
      <c r="NFA69" s="107"/>
      <c r="NFE69" s="107"/>
      <c r="NFI69" s="107"/>
      <c r="NFM69" s="107"/>
      <c r="NFQ69" s="107"/>
      <c r="NFU69" s="107"/>
      <c r="NFY69" s="107"/>
      <c r="NGC69" s="107"/>
      <c r="NGG69" s="107"/>
      <c r="NGK69" s="107"/>
      <c r="NGO69" s="107"/>
      <c r="NGS69" s="107"/>
      <c r="NGW69" s="107"/>
      <c r="NHA69" s="107"/>
      <c r="NHE69" s="107"/>
      <c r="NHI69" s="107"/>
      <c r="NHM69" s="107"/>
      <c r="NHQ69" s="107"/>
      <c r="NHU69" s="107"/>
      <c r="NHY69" s="107"/>
      <c r="NIC69" s="107"/>
      <c r="NIG69" s="107"/>
      <c r="NIK69" s="107"/>
      <c r="NIO69" s="107"/>
      <c r="NIS69" s="107"/>
      <c r="NIW69" s="107"/>
      <c r="NJA69" s="107"/>
      <c r="NJE69" s="107"/>
      <c r="NJI69" s="107"/>
      <c r="NJM69" s="107"/>
      <c r="NJQ69" s="107"/>
      <c r="NJU69" s="107"/>
      <c r="NJY69" s="107"/>
      <c r="NKC69" s="107"/>
      <c r="NKG69" s="107"/>
      <c r="NKK69" s="107"/>
      <c r="NKO69" s="107"/>
      <c r="NKS69" s="107"/>
      <c r="NKW69" s="107"/>
      <c r="NLA69" s="107"/>
      <c r="NLE69" s="107"/>
      <c r="NLI69" s="107"/>
      <c r="NLM69" s="107"/>
      <c r="NLQ69" s="107"/>
      <c r="NLU69" s="107"/>
      <c r="NLY69" s="107"/>
      <c r="NMC69" s="107"/>
      <c r="NMG69" s="107"/>
      <c r="NMK69" s="107"/>
      <c r="NMO69" s="107"/>
      <c r="NMS69" s="107"/>
      <c r="NMW69" s="107"/>
      <c r="NNA69" s="107"/>
      <c r="NNE69" s="107"/>
      <c r="NNI69" s="107"/>
      <c r="NNM69" s="107"/>
      <c r="NNQ69" s="107"/>
      <c r="NNU69" s="107"/>
      <c r="NNY69" s="107"/>
      <c r="NOC69" s="107"/>
      <c r="NOG69" s="107"/>
      <c r="NOK69" s="107"/>
      <c r="NOO69" s="107"/>
      <c r="NOS69" s="107"/>
      <c r="NOW69" s="107"/>
      <c r="NPA69" s="107"/>
      <c r="NPE69" s="107"/>
      <c r="NPI69" s="107"/>
      <c r="NPM69" s="107"/>
      <c r="NPQ69" s="107"/>
      <c r="NPU69" s="107"/>
      <c r="NPY69" s="107"/>
      <c r="NQC69" s="107"/>
      <c r="NQG69" s="107"/>
      <c r="NQK69" s="107"/>
      <c r="NQO69" s="107"/>
      <c r="NQS69" s="107"/>
      <c r="NQW69" s="107"/>
      <c r="NRA69" s="107"/>
      <c r="NRE69" s="107"/>
      <c r="NRI69" s="107"/>
      <c r="NRM69" s="107"/>
      <c r="NRQ69" s="107"/>
      <c r="NRU69" s="107"/>
      <c r="NRY69" s="107"/>
      <c r="NSC69" s="107"/>
      <c r="NSG69" s="107"/>
      <c r="NSK69" s="107"/>
      <c r="NSO69" s="107"/>
      <c r="NSS69" s="107"/>
      <c r="NSW69" s="107"/>
      <c r="NTA69" s="107"/>
      <c r="NTE69" s="107"/>
      <c r="NTI69" s="107"/>
      <c r="NTM69" s="107"/>
      <c r="NTQ69" s="107"/>
      <c r="NTU69" s="107"/>
      <c r="NTY69" s="107"/>
      <c r="NUC69" s="107"/>
      <c r="NUG69" s="107"/>
      <c r="NUK69" s="107"/>
      <c r="NUO69" s="107"/>
      <c r="NUS69" s="107"/>
      <c r="NUW69" s="107"/>
      <c r="NVA69" s="107"/>
      <c r="NVE69" s="107"/>
      <c r="NVI69" s="107"/>
      <c r="NVM69" s="107"/>
      <c r="NVQ69" s="107"/>
      <c r="NVU69" s="107"/>
      <c r="NVY69" s="107"/>
      <c r="NWC69" s="107"/>
      <c r="NWG69" s="107"/>
      <c r="NWK69" s="107"/>
      <c r="NWO69" s="107"/>
      <c r="NWS69" s="107"/>
      <c r="NWW69" s="107"/>
      <c r="NXA69" s="107"/>
      <c r="NXE69" s="107"/>
      <c r="NXI69" s="107"/>
      <c r="NXM69" s="107"/>
      <c r="NXQ69" s="107"/>
      <c r="NXU69" s="107"/>
      <c r="NXY69" s="107"/>
      <c r="NYC69" s="107"/>
      <c r="NYG69" s="107"/>
      <c r="NYK69" s="107"/>
      <c r="NYO69" s="107"/>
      <c r="NYS69" s="107"/>
      <c r="NYW69" s="107"/>
      <c r="NZA69" s="107"/>
      <c r="NZE69" s="107"/>
      <c r="NZI69" s="107"/>
      <c r="NZM69" s="107"/>
      <c r="NZQ69" s="107"/>
      <c r="NZU69" s="107"/>
      <c r="NZY69" s="107"/>
      <c r="OAC69" s="107"/>
      <c r="OAG69" s="107"/>
      <c r="OAK69" s="107"/>
      <c r="OAO69" s="107"/>
      <c r="OAS69" s="107"/>
      <c r="OAW69" s="107"/>
      <c r="OBA69" s="107"/>
      <c r="OBE69" s="107"/>
      <c r="OBI69" s="107"/>
      <c r="OBM69" s="107"/>
      <c r="OBQ69" s="107"/>
      <c r="OBU69" s="107"/>
      <c r="OBY69" s="107"/>
      <c r="OCC69" s="107"/>
      <c r="OCG69" s="107"/>
      <c r="OCK69" s="107"/>
      <c r="OCO69" s="107"/>
      <c r="OCS69" s="107"/>
      <c r="OCW69" s="107"/>
      <c r="ODA69" s="107"/>
      <c r="ODE69" s="107"/>
      <c r="ODI69" s="107"/>
      <c r="ODM69" s="107"/>
      <c r="ODQ69" s="107"/>
      <c r="ODU69" s="107"/>
      <c r="ODY69" s="107"/>
      <c r="OEC69" s="107"/>
      <c r="OEG69" s="107"/>
      <c r="OEK69" s="107"/>
      <c r="OEO69" s="107"/>
      <c r="OES69" s="107"/>
      <c r="OEW69" s="107"/>
      <c r="OFA69" s="107"/>
      <c r="OFE69" s="107"/>
      <c r="OFI69" s="107"/>
      <c r="OFM69" s="107"/>
      <c r="OFQ69" s="107"/>
      <c r="OFU69" s="107"/>
      <c r="OFY69" s="107"/>
      <c r="OGC69" s="107"/>
      <c r="OGG69" s="107"/>
      <c r="OGK69" s="107"/>
      <c r="OGO69" s="107"/>
      <c r="OGS69" s="107"/>
      <c r="OGW69" s="107"/>
      <c r="OHA69" s="107"/>
      <c r="OHE69" s="107"/>
      <c r="OHI69" s="107"/>
      <c r="OHM69" s="107"/>
      <c r="OHQ69" s="107"/>
      <c r="OHU69" s="107"/>
      <c r="OHY69" s="107"/>
      <c r="OIC69" s="107"/>
      <c r="OIG69" s="107"/>
      <c r="OIK69" s="107"/>
      <c r="OIO69" s="107"/>
      <c r="OIS69" s="107"/>
      <c r="OIW69" s="107"/>
      <c r="OJA69" s="107"/>
      <c r="OJE69" s="107"/>
      <c r="OJI69" s="107"/>
      <c r="OJM69" s="107"/>
      <c r="OJQ69" s="107"/>
      <c r="OJU69" s="107"/>
      <c r="OJY69" s="107"/>
      <c r="OKC69" s="107"/>
      <c r="OKG69" s="107"/>
      <c r="OKK69" s="107"/>
      <c r="OKO69" s="107"/>
      <c r="OKS69" s="107"/>
      <c r="OKW69" s="107"/>
      <c r="OLA69" s="107"/>
      <c r="OLE69" s="107"/>
      <c r="OLI69" s="107"/>
      <c r="OLM69" s="107"/>
      <c r="OLQ69" s="107"/>
      <c r="OLU69" s="107"/>
      <c r="OLY69" s="107"/>
      <c r="OMC69" s="107"/>
      <c r="OMG69" s="107"/>
      <c r="OMK69" s="107"/>
      <c r="OMO69" s="107"/>
      <c r="OMS69" s="107"/>
      <c r="OMW69" s="107"/>
      <c r="ONA69" s="107"/>
      <c r="ONE69" s="107"/>
      <c r="ONI69" s="107"/>
      <c r="ONM69" s="107"/>
      <c r="ONQ69" s="107"/>
      <c r="ONU69" s="107"/>
      <c r="ONY69" s="107"/>
      <c r="OOC69" s="107"/>
      <c r="OOG69" s="107"/>
      <c r="OOK69" s="107"/>
      <c r="OOO69" s="107"/>
      <c r="OOS69" s="107"/>
      <c r="OOW69" s="107"/>
      <c r="OPA69" s="107"/>
      <c r="OPE69" s="107"/>
      <c r="OPI69" s="107"/>
      <c r="OPM69" s="107"/>
      <c r="OPQ69" s="107"/>
      <c r="OPU69" s="107"/>
      <c r="OPY69" s="107"/>
      <c r="OQC69" s="107"/>
      <c r="OQG69" s="107"/>
      <c r="OQK69" s="107"/>
      <c r="OQO69" s="107"/>
      <c r="OQS69" s="107"/>
      <c r="OQW69" s="107"/>
      <c r="ORA69" s="107"/>
      <c r="ORE69" s="107"/>
      <c r="ORI69" s="107"/>
      <c r="ORM69" s="107"/>
      <c r="ORQ69" s="107"/>
      <c r="ORU69" s="107"/>
      <c r="ORY69" s="107"/>
      <c r="OSC69" s="107"/>
      <c r="OSG69" s="107"/>
      <c r="OSK69" s="107"/>
      <c r="OSO69" s="107"/>
      <c r="OSS69" s="107"/>
      <c r="OSW69" s="107"/>
      <c r="OTA69" s="107"/>
      <c r="OTE69" s="107"/>
      <c r="OTI69" s="107"/>
      <c r="OTM69" s="107"/>
      <c r="OTQ69" s="107"/>
      <c r="OTU69" s="107"/>
      <c r="OTY69" s="107"/>
      <c r="OUC69" s="107"/>
      <c r="OUG69" s="107"/>
      <c r="OUK69" s="107"/>
      <c r="OUO69" s="107"/>
      <c r="OUS69" s="107"/>
      <c r="OUW69" s="107"/>
      <c r="OVA69" s="107"/>
      <c r="OVE69" s="107"/>
      <c r="OVI69" s="107"/>
      <c r="OVM69" s="107"/>
      <c r="OVQ69" s="107"/>
      <c r="OVU69" s="107"/>
      <c r="OVY69" s="107"/>
      <c r="OWC69" s="107"/>
      <c r="OWG69" s="107"/>
      <c r="OWK69" s="107"/>
      <c r="OWO69" s="107"/>
      <c r="OWS69" s="107"/>
      <c r="OWW69" s="107"/>
      <c r="OXA69" s="107"/>
      <c r="OXE69" s="107"/>
      <c r="OXI69" s="107"/>
      <c r="OXM69" s="107"/>
      <c r="OXQ69" s="107"/>
      <c r="OXU69" s="107"/>
      <c r="OXY69" s="107"/>
      <c r="OYC69" s="107"/>
      <c r="OYG69" s="107"/>
      <c r="OYK69" s="107"/>
      <c r="OYO69" s="107"/>
      <c r="OYS69" s="107"/>
      <c r="OYW69" s="107"/>
      <c r="OZA69" s="107"/>
      <c r="OZE69" s="107"/>
      <c r="OZI69" s="107"/>
      <c r="OZM69" s="107"/>
      <c r="OZQ69" s="107"/>
      <c r="OZU69" s="107"/>
      <c r="OZY69" s="107"/>
      <c r="PAC69" s="107"/>
      <c r="PAG69" s="107"/>
      <c r="PAK69" s="107"/>
      <c r="PAO69" s="107"/>
      <c r="PAS69" s="107"/>
      <c r="PAW69" s="107"/>
      <c r="PBA69" s="107"/>
      <c r="PBE69" s="107"/>
      <c r="PBI69" s="107"/>
      <c r="PBM69" s="107"/>
      <c r="PBQ69" s="107"/>
      <c r="PBU69" s="107"/>
      <c r="PBY69" s="107"/>
      <c r="PCC69" s="107"/>
      <c r="PCG69" s="107"/>
      <c r="PCK69" s="107"/>
      <c r="PCO69" s="107"/>
      <c r="PCS69" s="107"/>
      <c r="PCW69" s="107"/>
      <c r="PDA69" s="107"/>
      <c r="PDE69" s="107"/>
      <c r="PDI69" s="107"/>
      <c r="PDM69" s="107"/>
      <c r="PDQ69" s="107"/>
      <c r="PDU69" s="107"/>
      <c r="PDY69" s="107"/>
      <c r="PEC69" s="107"/>
      <c r="PEG69" s="107"/>
      <c r="PEK69" s="107"/>
      <c r="PEO69" s="107"/>
      <c r="PES69" s="107"/>
      <c r="PEW69" s="107"/>
      <c r="PFA69" s="107"/>
      <c r="PFE69" s="107"/>
      <c r="PFI69" s="107"/>
      <c r="PFM69" s="107"/>
      <c r="PFQ69" s="107"/>
      <c r="PFU69" s="107"/>
      <c r="PFY69" s="107"/>
      <c r="PGC69" s="107"/>
      <c r="PGG69" s="107"/>
      <c r="PGK69" s="107"/>
      <c r="PGO69" s="107"/>
      <c r="PGS69" s="107"/>
      <c r="PGW69" s="107"/>
      <c r="PHA69" s="107"/>
      <c r="PHE69" s="107"/>
      <c r="PHI69" s="107"/>
      <c r="PHM69" s="107"/>
      <c r="PHQ69" s="107"/>
      <c r="PHU69" s="107"/>
      <c r="PHY69" s="107"/>
      <c r="PIC69" s="107"/>
      <c r="PIG69" s="107"/>
      <c r="PIK69" s="107"/>
      <c r="PIO69" s="107"/>
      <c r="PIS69" s="107"/>
      <c r="PIW69" s="107"/>
      <c r="PJA69" s="107"/>
      <c r="PJE69" s="107"/>
      <c r="PJI69" s="107"/>
      <c r="PJM69" s="107"/>
      <c r="PJQ69" s="107"/>
      <c r="PJU69" s="107"/>
      <c r="PJY69" s="107"/>
      <c r="PKC69" s="107"/>
      <c r="PKG69" s="107"/>
      <c r="PKK69" s="107"/>
      <c r="PKO69" s="107"/>
      <c r="PKS69" s="107"/>
      <c r="PKW69" s="107"/>
      <c r="PLA69" s="107"/>
      <c r="PLE69" s="107"/>
      <c r="PLI69" s="107"/>
      <c r="PLM69" s="107"/>
      <c r="PLQ69" s="107"/>
      <c r="PLU69" s="107"/>
      <c r="PLY69" s="107"/>
      <c r="PMC69" s="107"/>
      <c r="PMG69" s="107"/>
      <c r="PMK69" s="107"/>
      <c r="PMO69" s="107"/>
      <c r="PMS69" s="107"/>
      <c r="PMW69" s="107"/>
      <c r="PNA69" s="107"/>
      <c r="PNE69" s="107"/>
      <c r="PNI69" s="107"/>
      <c r="PNM69" s="107"/>
      <c r="PNQ69" s="107"/>
      <c r="PNU69" s="107"/>
      <c r="PNY69" s="107"/>
      <c r="POC69" s="107"/>
      <c r="POG69" s="107"/>
      <c r="POK69" s="107"/>
      <c r="POO69" s="107"/>
      <c r="POS69" s="107"/>
      <c r="POW69" s="107"/>
      <c r="PPA69" s="107"/>
      <c r="PPE69" s="107"/>
      <c r="PPI69" s="107"/>
      <c r="PPM69" s="107"/>
      <c r="PPQ69" s="107"/>
      <c r="PPU69" s="107"/>
      <c r="PPY69" s="107"/>
      <c r="PQC69" s="107"/>
      <c r="PQG69" s="107"/>
      <c r="PQK69" s="107"/>
      <c r="PQO69" s="107"/>
      <c r="PQS69" s="107"/>
      <c r="PQW69" s="107"/>
      <c r="PRA69" s="107"/>
      <c r="PRE69" s="107"/>
      <c r="PRI69" s="107"/>
      <c r="PRM69" s="107"/>
      <c r="PRQ69" s="107"/>
      <c r="PRU69" s="107"/>
      <c r="PRY69" s="107"/>
      <c r="PSC69" s="107"/>
      <c r="PSG69" s="107"/>
      <c r="PSK69" s="107"/>
      <c r="PSO69" s="107"/>
      <c r="PSS69" s="107"/>
      <c r="PSW69" s="107"/>
      <c r="PTA69" s="107"/>
      <c r="PTE69" s="107"/>
      <c r="PTI69" s="107"/>
      <c r="PTM69" s="107"/>
      <c r="PTQ69" s="107"/>
      <c r="PTU69" s="107"/>
      <c r="PTY69" s="107"/>
      <c r="PUC69" s="107"/>
      <c r="PUG69" s="107"/>
      <c r="PUK69" s="107"/>
      <c r="PUO69" s="107"/>
      <c r="PUS69" s="107"/>
      <c r="PUW69" s="107"/>
      <c r="PVA69" s="107"/>
      <c r="PVE69" s="107"/>
      <c r="PVI69" s="107"/>
      <c r="PVM69" s="107"/>
      <c r="PVQ69" s="107"/>
      <c r="PVU69" s="107"/>
      <c r="PVY69" s="107"/>
      <c r="PWC69" s="107"/>
      <c r="PWG69" s="107"/>
      <c r="PWK69" s="107"/>
      <c r="PWO69" s="107"/>
      <c r="PWS69" s="107"/>
      <c r="PWW69" s="107"/>
      <c r="PXA69" s="107"/>
      <c r="PXE69" s="107"/>
      <c r="PXI69" s="107"/>
      <c r="PXM69" s="107"/>
      <c r="PXQ69" s="107"/>
      <c r="PXU69" s="107"/>
      <c r="PXY69" s="107"/>
      <c r="PYC69" s="107"/>
      <c r="PYG69" s="107"/>
      <c r="PYK69" s="107"/>
      <c r="PYO69" s="107"/>
      <c r="PYS69" s="107"/>
      <c r="PYW69" s="107"/>
      <c r="PZA69" s="107"/>
      <c r="PZE69" s="107"/>
      <c r="PZI69" s="107"/>
      <c r="PZM69" s="107"/>
      <c r="PZQ69" s="107"/>
      <c r="PZU69" s="107"/>
      <c r="PZY69" s="107"/>
      <c r="QAC69" s="107"/>
      <c r="QAG69" s="107"/>
      <c r="QAK69" s="107"/>
      <c r="QAO69" s="107"/>
      <c r="QAS69" s="107"/>
      <c r="QAW69" s="107"/>
      <c r="QBA69" s="107"/>
      <c r="QBE69" s="107"/>
      <c r="QBI69" s="107"/>
      <c r="QBM69" s="107"/>
      <c r="QBQ69" s="107"/>
      <c r="QBU69" s="107"/>
      <c r="QBY69" s="107"/>
      <c r="QCC69" s="107"/>
      <c r="QCG69" s="107"/>
      <c r="QCK69" s="107"/>
      <c r="QCO69" s="107"/>
      <c r="QCS69" s="107"/>
      <c r="QCW69" s="107"/>
      <c r="QDA69" s="107"/>
      <c r="QDE69" s="107"/>
      <c r="QDI69" s="107"/>
      <c r="QDM69" s="107"/>
      <c r="QDQ69" s="107"/>
      <c r="QDU69" s="107"/>
      <c r="QDY69" s="107"/>
      <c r="QEC69" s="107"/>
      <c r="QEG69" s="107"/>
      <c r="QEK69" s="107"/>
      <c r="QEO69" s="107"/>
      <c r="QES69" s="107"/>
      <c r="QEW69" s="107"/>
      <c r="QFA69" s="107"/>
      <c r="QFE69" s="107"/>
      <c r="QFI69" s="107"/>
      <c r="QFM69" s="107"/>
      <c r="QFQ69" s="107"/>
      <c r="QFU69" s="107"/>
      <c r="QFY69" s="107"/>
      <c r="QGC69" s="107"/>
      <c r="QGG69" s="107"/>
      <c r="QGK69" s="107"/>
      <c r="QGO69" s="107"/>
      <c r="QGS69" s="107"/>
      <c r="QGW69" s="107"/>
      <c r="QHA69" s="107"/>
      <c r="QHE69" s="107"/>
      <c r="QHI69" s="107"/>
      <c r="QHM69" s="107"/>
      <c r="QHQ69" s="107"/>
      <c r="QHU69" s="107"/>
      <c r="QHY69" s="107"/>
      <c r="QIC69" s="107"/>
      <c r="QIG69" s="107"/>
      <c r="QIK69" s="107"/>
      <c r="QIO69" s="107"/>
      <c r="QIS69" s="107"/>
      <c r="QIW69" s="107"/>
      <c r="QJA69" s="107"/>
      <c r="QJE69" s="107"/>
      <c r="QJI69" s="107"/>
      <c r="QJM69" s="107"/>
      <c r="QJQ69" s="107"/>
      <c r="QJU69" s="107"/>
      <c r="QJY69" s="107"/>
      <c r="QKC69" s="107"/>
      <c r="QKG69" s="107"/>
      <c r="QKK69" s="107"/>
      <c r="QKO69" s="107"/>
      <c r="QKS69" s="107"/>
      <c r="QKW69" s="107"/>
      <c r="QLA69" s="107"/>
      <c r="QLE69" s="107"/>
      <c r="QLI69" s="107"/>
      <c r="QLM69" s="107"/>
      <c r="QLQ69" s="107"/>
      <c r="QLU69" s="107"/>
      <c r="QLY69" s="107"/>
      <c r="QMC69" s="107"/>
      <c r="QMG69" s="107"/>
      <c r="QMK69" s="107"/>
      <c r="QMO69" s="107"/>
      <c r="QMS69" s="107"/>
      <c r="QMW69" s="107"/>
      <c r="QNA69" s="107"/>
      <c r="QNE69" s="107"/>
      <c r="QNI69" s="107"/>
      <c r="QNM69" s="107"/>
      <c r="QNQ69" s="107"/>
      <c r="QNU69" s="107"/>
      <c r="QNY69" s="107"/>
      <c r="QOC69" s="107"/>
      <c r="QOG69" s="107"/>
      <c r="QOK69" s="107"/>
      <c r="QOO69" s="107"/>
      <c r="QOS69" s="107"/>
      <c r="QOW69" s="107"/>
      <c r="QPA69" s="107"/>
      <c r="QPE69" s="107"/>
      <c r="QPI69" s="107"/>
      <c r="QPM69" s="107"/>
      <c r="QPQ69" s="107"/>
      <c r="QPU69" s="107"/>
      <c r="QPY69" s="107"/>
      <c r="QQC69" s="107"/>
      <c r="QQG69" s="107"/>
      <c r="QQK69" s="107"/>
      <c r="QQO69" s="107"/>
      <c r="QQS69" s="107"/>
      <c r="QQW69" s="107"/>
      <c r="QRA69" s="107"/>
      <c r="QRE69" s="107"/>
      <c r="QRI69" s="107"/>
      <c r="QRM69" s="107"/>
      <c r="QRQ69" s="107"/>
      <c r="QRU69" s="107"/>
      <c r="QRY69" s="107"/>
      <c r="QSC69" s="107"/>
      <c r="QSG69" s="107"/>
      <c r="QSK69" s="107"/>
      <c r="QSO69" s="107"/>
      <c r="QSS69" s="107"/>
      <c r="QSW69" s="107"/>
      <c r="QTA69" s="107"/>
      <c r="QTE69" s="107"/>
      <c r="QTI69" s="107"/>
      <c r="QTM69" s="107"/>
      <c r="QTQ69" s="107"/>
      <c r="QTU69" s="107"/>
      <c r="QTY69" s="107"/>
      <c r="QUC69" s="107"/>
      <c r="QUG69" s="107"/>
      <c r="QUK69" s="107"/>
      <c r="QUO69" s="107"/>
      <c r="QUS69" s="107"/>
      <c r="QUW69" s="107"/>
      <c r="QVA69" s="107"/>
      <c r="QVE69" s="107"/>
      <c r="QVI69" s="107"/>
      <c r="QVM69" s="107"/>
      <c r="QVQ69" s="107"/>
      <c r="QVU69" s="107"/>
      <c r="QVY69" s="107"/>
      <c r="QWC69" s="107"/>
      <c r="QWG69" s="107"/>
      <c r="QWK69" s="107"/>
      <c r="QWO69" s="107"/>
      <c r="QWS69" s="107"/>
      <c r="QWW69" s="107"/>
      <c r="QXA69" s="107"/>
      <c r="QXE69" s="107"/>
      <c r="QXI69" s="107"/>
      <c r="QXM69" s="107"/>
      <c r="QXQ69" s="107"/>
      <c r="QXU69" s="107"/>
      <c r="QXY69" s="107"/>
      <c r="QYC69" s="107"/>
      <c r="QYG69" s="107"/>
      <c r="QYK69" s="107"/>
      <c r="QYO69" s="107"/>
      <c r="QYS69" s="107"/>
      <c r="QYW69" s="107"/>
      <c r="QZA69" s="107"/>
      <c r="QZE69" s="107"/>
      <c r="QZI69" s="107"/>
      <c r="QZM69" s="107"/>
      <c r="QZQ69" s="107"/>
      <c r="QZU69" s="107"/>
      <c r="QZY69" s="107"/>
      <c r="RAC69" s="107"/>
      <c r="RAG69" s="107"/>
      <c r="RAK69" s="107"/>
      <c r="RAO69" s="107"/>
      <c r="RAS69" s="107"/>
      <c r="RAW69" s="107"/>
      <c r="RBA69" s="107"/>
      <c r="RBE69" s="107"/>
      <c r="RBI69" s="107"/>
      <c r="RBM69" s="107"/>
      <c r="RBQ69" s="107"/>
      <c r="RBU69" s="107"/>
      <c r="RBY69" s="107"/>
      <c r="RCC69" s="107"/>
      <c r="RCG69" s="107"/>
      <c r="RCK69" s="107"/>
      <c r="RCO69" s="107"/>
      <c r="RCS69" s="107"/>
      <c r="RCW69" s="107"/>
      <c r="RDA69" s="107"/>
      <c r="RDE69" s="107"/>
      <c r="RDI69" s="107"/>
      <c r="RDM69" s="107"/>
      <c r="RDQ69" s="107"/>
      <c r="RDU69" s="107"/>
      <c r="RDY69" s="107"/>
      <c r="REC69" s="107"/>
      <c r="REG69" s="107"/>
      <c r="REK69" s="107"/>
      <c r="REO69" s="107"/>
      <c r="RES69" s="107"/>
      <c r="REW69" s="107"/>
      <c r="RFA69" s="107"/>
      <c r="RFE69" s="107"/>
      <c r="RFI69" s="107"/>
      <c r="RFM69" s="107"/>
      <c r="RFQ69" s="107"/>
      <c r="RFU69" s="107"/>
      <c r="RFY69" s="107"/>
      <c r="RGC69" s="107"/>
      <c r="RGG69" s="107"/>
      <c r="RGK69" s="107"/>
      <c r="RGO69" s="107"/>
      <c r="RGS69" s="107"/>
      <c r="RGW69" s="107"/>
      <c r="RHA69" s="107"/>
      <c r="RHE69" s="107"/>
      <c r="RHI69" s="107"/>
      <c r="RHM69" s="107"/>
      <c r="RHQ69" s="107"/>
      <c r="RHU69" s="107"/>
      <c r="RHY69" s="107"/>
      <c r="RIC69" s="107"/>
      <c r="RIG69" s="107"/>
      <c r="RIK69" s="107"/>
      <c r="RIO69" s="107"/>
      <c r="RIS69" s="107"/>
      <c r="RIW69" s="107"/>
      <c r="RJA69" s="107"/>
      <c r="RJE69" s="107"/>
      <c r="RJI69" s="107"/>
      <c r="RJM69" s="107"/>
      <c r="RJQ69" s="107"/>
      <c r="RJU69" s="107"/>
      <c r="RJY69" s="107"/>
      <c r="RKC69" s="107"/>
      <c r="RKG69" s="107"/>
      <c r="RKK69" s="107"/>
      <c r="RKO69" s="107"/>
      <c r="RKS69" s="107"/>
      <c r="RKW69" s="107"/>
      <c r="RLA69" s="107"/>
      <c r="RLE69" s="107"/>
      <c r="RLI69" s="107"/>
      <c r="RLM69" s="107"/>
      <c r="RLQ69" s="107"/>
      <c r="RLU69" s="107"/>
      <c r="RLY69" s="107"/>
      <c r="RMC69" s="107"/>
      <c r="RMG69" s="107"/>
      <c r="RMK69" s="107"/>
      <c r="RMO69" s="107"/>
      <c r="RMS69" s="107"/>
      <c r="RMW69" s="107"/>
      <c r="RNA69" s="107"/>
      <c r="RNE69" s="107"/>
      <c r="RNI69" s="107"/>
      <c r="RNM69" s="107"/>
      <c r="RNQ69" s="107"/>
      <c r="RNU69" s="107"/>
      <c r="RNY69" s="107"/>
      <c r="ROC69" s="107"/>
      <c r="ROG69" s="107"/>
      <c r="ROK69" s="107"/>
      <c r="ROO69" s="107"/>
      <c r="ROS69" s="107"/>
      <c r="ROW69" s="107"/>
      <c r="RPA69" s="107"/>
      <c r="RPE69" s="107"/>
      <c r="RPI69" s="107"/>
      <c r="RPM69" s="107"/>
      <c r="RPQ69" s="107"/>
      <c r="RPU69" s="107"/>
      <c r="RPY69" s="107"/>
      <c r="RQC69" s="107"/>
      <c r="RQG69" s="107"/>
      <c r="RQK69" s="107"/>
      <c r="RQO69" s="107"/>
      <c r="RQS69" s="107"/>
      <c r="RQW69" s="107"/>
      <c r="RRA69" s="107"/>
      <c r="RRE69" s="107"/>
      <c r="RRI69" s="107"/>
      <c r="RRM69" s="107"/>
      <c r="RRQ69" s="107"/>
      <c r="RRU69" s="107"/>
      <c r="RRY69" s="107"/>
      <c r="RSC69" s="107"/>
      <c r="RSG69" s="107"/>
      <c r="RSK69" s="107"/>
      <c r="RSO69" s="107"/>
      <c r="RSS69" s="107"/>
      <c r="RSW69" s="107"/>
      <c r="RTA69" s="107"/>
      <c r="RTE69" s="107"/>
      <c r="RTI69" s="107"/>
      <c r="RTM69" s="107"/>
      <c r="RTQ69" s="107"/>
      <c r="RTU69" s="107"/>
      <c r="RTY69" s="107"/>
      <c r="RUC69" s="107"/>
      <c r="RUG69" s="107"/>
      <c r="RUK69" s="107"/>
      <c r="RUO69" s="107"/>
      <c r="RUS69" s="107"/>
      <c r="RUW69" s="107"/>
      <c r="RVA69" s="107"/>
      <c r="RVE69" s="107"/>
      <c r="RVI69" s="107"/>
      <c r="RVM69" s="107"/>
      <c r="RVQ69" s="107"/>
      <c r="RVU69" s="107"/>
      <c r="RVY69" s="107"/>
      <c r="RWC69" s="107"/>
      <c r="RWG69" s="107"/>
      <c r="RWK69" s="107"/>
      <c r="RWO69" s="107"/>
      <c r="RWS69" s="107"/>
      <c r="RWW69" s="107"/>
      <c r="RXA69" s="107"/>
      <c r="RXE69" s="107"/>
      <c r="RXI69" s="107"/>
      <c r="RXM69" s="107"/>
      <c r="RXQ69" s="107"/>
      <c r="RXU69" s="107"/>
      <c r="RXY69" s="107"/>
      <c r="RYC69" s="107"/>
      <c r="RYG69" s="107"/>
      <c r="RYK69" s="107"/>
      <c r="RYO69" s="107"/>
      <c r="RYS69" s="107"/>
      <c r="RYW69" s="107"/>
      <c r="RZA69" s="107"/>
      <c r="RZE69" s="107"/>
      <c r="RZI69" s="107"/>
      <c r="RZM69" s="107"/>
      <c r="RZQ69" s="107"/>
      <c r="RZU69" s="107"/>
      <c r="RZY69" s="107"/>
      <c r="SAC69" s="107"/>
      <c r="SAG69" s="107"/>
      <c r="SAK69" s="107"/>
      <c r="SAO69" s="107"/>
      <c r="SAS69" s="107"/>
      <c r="SAW69" s="107"/>
      <c r="SBA69" s="107"/>
      <c r="SBE69" s="107"/>
      <c r="SBI69" s="107"/>
      <c r="SBM69" s="107"/>
      <c r="SBQ69" s="107"/>
      <c r="SBU69" s="107"/>
      <c r="SBY69" s="107"/>
      <c r="SCC69" s="107"/>
      <c r="SCG69" s="107"/>
      <c r="SCK69" s="107"/>
      <c r="SCO69" s="107"/>
      <c r="SCS69" s="107"/>
      <c r="SCW69" s="107"/>
      <c r="SDA69" s="107"/>
      <c r="SDE69" s="107"/>
      <c r="SDI69" s="107"/>
      <c r="SDM69" s="107"/>
      <c r="SDQ69" s="107"/>
      <c r="SDU69" s="107"/>
      <c r="SDY69" s="107"/>
      <c r="SEC69" s="107"/>
      <c r="SEG69" s="107"/>
      <c r="SEK69" s="107"/>
      <c r="SEO69" s="107"/>
      <c r="SES69" s="107"/>
      <c r="SEW69" s="107"/>
      <c r="SFA69" s="107"/>
      <c r="SFE69" s="107"/>
      <c r="SFI69" s="107"/>
      <c r="SFM69" s="107"/>
      <c r="SFQ69" s="107"/>
      <c r="SFU69" s="107"/>
      <c r="SFY69" s="107"/>
      <c r="SGC69" s="107"/>
      <c r="SGG69" s="107"/>
      <c r="SGK69" s="107"/>
      <c r="SGO69" s="107"/>
      <c r="SGS69" s="107"/>
      <c r="SGW69" s="107"/>
      <c r="SHA69" s="107"/>
      <c r="SHE69" s="107"/>
      <c r="SHI69" s="107"/>
      <c r="SHM69" s="107"/>
      <c r="SHQ69" s="107"/>
      <c r="SHU69" s="107"/>
      <c r="SHY69" s="107"/>
      <c r="SIC69" s="107"/>
      <c r="SIG69" s="107"/>
      <c r="SIK69" s="107"/>
      <c r="SIO69" s="107"/>
      <c r="SIS69" s="107"/>
      <c r="SIW69" s="107"/>
      <c r="SJA69" s="107"/>
      <c r="SJE69" s="107"/>
      <c r="SJI69" s="107"/>
      <c r="SJM69" s="107"/>
      <c r="SJQ69" s="107"/>
      <c r="SJU69" s="107"/>
      <c r="SJY69" s="107"/>
      <c r="SKC69" s="107"/>
      <c r="SKG69" s="107"/>
      <c r="SKK69" s="107"/>
      <c r="SKO69" s="107"/>
      <c r="SKS69" s="107"/>
      <c r="SKW69" s="107"/>
      <c r="SLA69" s="107"/>
      <c r="SLE69" s="107"/>
      <c r="SLI69" s="107"/>
      <c r="SLM69" s="107"/>
      <c r="SLQ69" s="107"/>
      <c r="SLU69" s="107"/>
      <c r="SLY69" s="107"/>
      <c r="SMC69" s="107"/>
      <c r="SMG69" s="107"/>
      <c r="SMK69" s="107"/>
      <c r="SMO69" s="107"/>
      <c r="SMS69" s="107"/>
      <c r="SMW69" s="107"/>
      <c r="SNA69" s="107"/>
      <c r="SNE69" s="107"/>
      <c r="SNI69" s="107"/>
      <c r="SNM69" s="107"/>
      <c r="SNQ69" s="107"/>
      <c r="SNU69" s="107"/>
      <c r="SNY69" s="107"/>
      <c r="SOC69" s="107"/>
      <c r="SOG69" s="107"/>
      <c r="SOK69" s="107"/>
      <c r="SOO69" s="107"/>
      <c r="SOS69" s="107"/>
      <c r="SOW69" s="107"/>
      <c r="SPA69" s="107"/>
      <c r="SPE69" s="107"/>
      <c r="SPI69" s="107"/>
      <c r="SPM69" s="107"/>
      <c r="SPQ69" s="107"/>
      <c r="SPU69" s="107"/>
      <c r="SPY69" s="107"/>
      <c r="SQC69" s="107"/>
      <c r="SQG69" s="107"/>
      <c r="SQK69" s="107"/>
      <c r="SQO69" s="107"/>
      <c r="SQS69" s="107"/>
      <c r="SQW69" s="107"/>
      <c r="SRA69" s="107"/>
      <c r="SRE69" s="107"/>
      <c r="SRI69" s="107"/>
      <c r="SRM69" s="107"/>
      <c r="SRQ69" s="107"/>
      <c r="SRU69" s="107"/>
      <c r="SRY69" s="107"/>
      <c r="SSC69" s="107"/>
      <c r="SSG69" s="107"/>
      <c r="SSK69" s="107"/>
      <c r="SSO69" s="107"/>
      <c r="SSS69" s="107"/>
      <c r="SSW69" s="107"/>
      <c r="STA69" s="107"/>
      <c r="STE69" s="107"/>
      <c r="STI69" s="107"/>
      <c r="STM69" s="107"/>
      <c r="STQ69" s="107"/>
      <c r="STU69" s="107"/>
      <c r="STY69" s="107"/>
      <c r="SUC69" s="107"/>
      <c r="SUG69" s="107"/>
      <c r="SUK69" s="107"/>
      <c r="SUO69" s="107"/>
      <c r="SUS69" s="107"/>
      <c r="SUW69" s="107"/>
      <c r="SVA69" s="107"/>
      <c r="SVE69" s="107"/>
      <c r="SVI69" s="107"/>
      <c r="SVM69" s="107"/>
      <c r="SVQ69" s="107"/>
      <c r="SVU69" s="107"/>
      <c r="SVY69" s="107"/>
      <c r="SWC69" s="107"/>
      <c r="SWG69" s="107"/>
      <c r="SWK69" s="107"/>
      <c r="SWO69" s="107"/>
      <c r="SWS69" s="107"/>
      <c r="SWW69" s="107"/>
      <c r="SXA69" s="107"/>
      <c r="SXE69" s="107"/>
      <c r="SXI69" s="107"/>
      <c r="SXM69" s="107"/>
      <c r="SXQ69" s="107"/>
      <c r="SXU69" s="107"/>
      <c r="SXY69" s="107"/>
      <c r="SYC69" s="107"/>
      <c r="SYG69" s="107"/>
      <c r="SYK69" s="107"/>
      <c r="SYO69" s="107"/>
      <c r="SYS69" s="107"/>
      <c r="SYW69" s="107"/>
      <c r="SZA69" s="107"/>
      <c r="SZE69" s="107"/>
      <c r="SZI69" s="107"/>
      <c r="SZM69" s="107"/>
      <c r="SZQ69" s="107"/>
      <c r="SZU69" s="107"/>
      <c r="SZY69" s="107"/>
      <c r="TAC69" s="107"/>
      <c r="TAG69" s="107"/>
      <c r="TAK69" s="107"/>
      <c r="TAO69" s="107"/>
      <c r="TAS69" s="107"/>
      <c r="TAW69" s="107"/>
      <c r="TBA69" s="107"/>
      <c r="TBE69" s="107"/>
      <c r="TBI69" s="107"/>
      <c r="TBM69" s="107"/>
      <c r="TBQ69" s="107"/>
      <c r="TBU69" s="107"/>
      <c r="TBY69" s="107"/>
      <c r="TCC69" s="107"/>
      <c r="TCG69" s="107"/>
      <c r="TCK69" s="107"/>
      <c r="TCO69" s="107"/>
      <c r="TCS69" s="107"/>
      <c r="TCW69" s="107"/>
      <c r="TDA69" s="107"/>
      <c r="TDE69" s="107"/>
      <c r="TDI69" s="107"/>
      <c r="TDM69" s="107"/>
      <c r="TDQ69" s="107"/>
      <c r="TDU69" s="107"/>
      <c r="TDY69" s="107"/>
      <c r="TEC69" s="107"/>
      <c r="TEG69" s="107"/>
      <c r="TEK69" s="107"/>
      <c r="TEO69" s="107"/>
      <c r="TES69" s="107"/>
      <c r="TEW69" s="107"/>
      <c r="TFA69" s="107"/>
      <c r="TFE69" s="107"/>
      <c r="TFI69" s="107"/>
      <c r="TFM69" s="107"/>
      <c r="TFQ69" s="107"/>
      <c r="TFU69" s="107"/>
      <c r="TFY69" s="107"/>
      <c r="TGC69" s="107"/>
      <c r="TGG69" s="107"/>
      <c r="TGK69" s="107"/>
      <c r="TGO69" s="107"/>
      <c r="TGS69" s="107"/>
      <c r="TGW69" s="107"/>
      <c r="THA69" s="107"/>
      <c r="THE69" s="107"/>
      <c r="THI69" s="107"/>
      <c r="THM69" s="107"/>
      <c r="THQ69" s="107"/>
      <c r="THU69" s="107"/>
      <c r="THY69" s="107"/>
      <c r="TIC69" s="107"/>
      <c r="TIG69" s="107"/>
      <c r="TIK69" s="107"/>
      <c r="TIO69" s="107"/>
      <c r="TIS69" s="107"/>
      <c r="TIW69" s="107"/>
      <c r="TJA69" s="107"/>
      <c r="TJE69" s="107"/>
      <c r="TJI69" s="107"/>
      <c r="TJM69" s="107"/>
      <c r="TJQ69" s="107"/>
      <c r="TJU69" s="107"/>
      <c r="TJY69" s="107"/>
      <c r="TKC69" s="107"/>
      <c r="TKG69" s="107"/>
      <c r="TKK69" s="107"/>
      <c r="TKO69" s="107"/>
      <c r="TKS69" s="107"/>
      <c r="TKW69" s="107"/>
      <c r="TLA69" s="107"/>
      <c r="TLE69" s="107"/>
      <c r="TLI69" s="107"/>
      <c r="TLM69" s="107"/>
      <c r="TLQ69" s="107"/>
      <c r="TLU69" s="107"/>
      <c r="TLY69" s="107"/>
      <c r="TMC69" s="107"/>
      <c r="TMG69" s="107"/>
      <c r="TMK69" s="107"/>
      <c r="TMO69" s="107"/>
      <c r="TMS69" s="107"/>
      <c r="TMW69" s="107"/>
      <c r="TNA69" s="107"/>
      <c r="TNE69" s="107"/>
      <c r="TNI69" s="107"/>
      <c r="TNM69" s="107"/>
      <c r="TNQ69" s="107"/>
      <c r="TNU69" s="107"/>
      <c r="TNY69" s="107"/>
      <c r="TOC69" s="107"/>
      <c r="TOG69" s="107"/>
      <c r="TOK69" s="107"/>
      <c r="TOO69" s="107"/>
      <c r="TOS69" s="107"/>
      <c r="TOW69" s="107"/>
      <c r="TPA69" s="107"/>
      <c r="TPE69" s="107"/>
      <c r="TPI69" s="107"/>
      <c r="TPM69" s="107"/>
      <c r="TPQ69" s="107"/>
      <c r="TPU69" s="107"/>
      <c r="TPY69" s="107"/>
      <c r="TQC69" s="107"/>
      <c r="TQG69" s="107"/>
      <c r="TQK69" s="107"/>
      <c r="TQO69" s="107"/>
      <c r="TQS69" s="107"/>
      <c r="TQW69" s="107"/>
      <c r="TRA69" s="107"/>
      <c r="TRE69" s="107"/>
      <c r="TRI69" s="107"/>
      <c r="TRM69" s="107"/>
      <c r="TRQ69" s="107"/>
      <c r="TRU69" s="107"/>
      <c r="TRY69" s="107"/>
      <c r="TSC69" s="107"/>
      <c r="TSG69" s="107"/>
      <c r="TSK69" s="107"/>
      <c r="TSO69" s="107"/>
      <c r="TSS69" s="107"/>
      <c r="TSW69" s="107"/>
      <c r="TTA69" s="107"/>
      <c r="TTE69" s="107"/>
      <c r="TTI69" s="107"/>
      <c r="TTM69" s="107"/>
      <c r="TTQ69" s="107"/>
      <c r="TTU69" s="107"/>
      <c r="TTY69" s="107"/>
      <c r="TUC69" s="107"/>
      <c r="TUG69" s="107"/>
      <c r="TUK69" s="107"/>
      <c r="TUO69" s="107"/>
      <c r="TUS69" s="107"/>
      <c r="TUW69" s="107"/>
      <c r="TVA69" s="107"/>
      <c r="TVE69" s="107"/>
      <c r="TVI69" s="107"/>
      <c r="TVM69" s="107"/>
      <c r="TVQ69" s="107"/>
      <c r="TVU69" s="107"/>
      <c r="TVY69" s="107"/>
      <c r="TWC69" s="107"/>
      <c r="TWG69" s="107"/>
      <c r="TWK69" s="107"/>
      <c r="TWO69" s="107"/>
      <c r="TWS69" s="107"/>
      <c r="TWW69" s="107"/>
      <c r="TXA69" s="107"/>
      <c r="TXE69" s="107"/>
      <c r="TXI69" s="107"/>
      <c r="TXM69" s="107"/>
      <c r="TXQ69" s="107"/>
      <c r="TXU69" s="107"/>
      <c r="TXY69" s="107"/>
      <c r="TYC69" s="107"/>
      <c r="TYG69" s="107"/>
      <c r="TYK69" s="107"/>
      <c r="TYO69" s="107"/>
      <c r="TYS69" s="107"/>
      <c r="TYW69" s="107"/>
      <c r="TZA69" s="107"/>
      <c r="TZE69" s="107"/>
      <c r="TZI69" s="107"/>
      <c r="TZM69" s="107"/>
      <c r="TZQ69" s="107"/>
      <c r="TZU69" s="107"/>
      <c r="TZY69" s="107"/>
      <c r="UAC69" s="107"/>
      <c r="UAG69" s="107"/>
      <c r="UAK69" s="107"/>
      <c r="UAO69" s="107"/>
      <c r="UAS69" s="107"/>
      <c r="UAW69" s="107"/>
      <c r="UBA69" s="107"/>
      <c r="UBE69" s="107"/>
      <c r="UBI69" s="107"/>
      <c r="UBM69" s="107"/>
      <c r="UBQ69" s="107"/>
      <c r="UBU69" s="107"/>
      <c r="UBY69" s="107"/>
      <c r="UCC69" s="107"/>
      <c r="UCG69" s="107"/>
      <c r="UCK69" s="107"/>
      <c r="UCO69" s="107"/>
      <c r="UCS69" s="107"/>
      <c r="UCW69" s="107"/>
      <c r="UDA69" s="107"/>
      <c r="UDE69" s="107"/>
      <c r="UDI69" s="107"/>
      <c r="UDM69" s="107"/>
      <c r="UDQ69" s="107"/>
      <c r="UDU69" s="107"/>
      <c r="UDY69" s="107"/>
      <c r="UEC69" s="107"/>
      <c r="UEG69" s="107"/>
      <c r="UEK69" s="107"/>
      <c r="UEO69" s="107"/>
      <c r="UES69" s="107"/>
      <c r="UEW69" s="107"/>
      <c r="UFA69" s="107"/>
      <c r="UFE69" s="107"/>
      <c r="UFI69" s="107"/>
      <c r="UFM69" s="107"/>
      <c r="UFQ69" s="107"/>
      <c r="UFU69" s="107"/>
      <c r="UFY69" s="107"/>
      <c r="UGC69" s="107"/>
      <c r="UGG69" s="107"/>
      <c r="UGK69" s="107"/>
      <c r="UGO69" s="107"/>
      <c r="UGS69" s="107"/>
      <c r="UGW69" s="107"/>
      <c r="UHA69" s="107"/>
      <c r="UHE69" s="107"/>
      <c r="UHI69" s="107"/>
      <c r="UHM69" s="107"/>
      <c r="UHQ69" s="107"/>
      <c r="UHU69" s="107"/>
      <c r="UHY69" s="107"/>
      <c r="UIC69" s="107"/>
      <c r="UIG69" s="107"/>
      <c r="UIK69" s="107"/>
      <c r="UIO69" s="107"/>
      <c r="UIS69" s="107"/>
      <c r="UIW69" s="107"/>
      <c r="UJA69" s="107"/>
      <c r="UJE69" s="107"/>
      <c r="UJI69" s="107"/>
      <c r="UJM69" s="107"/>
      <c r="UJQ69" s="107"/>
      <c r="UJU69" s="107"/>
      <c r="UJY69" s="107"/>
      <c r="UKC69" s="107"/>
      <c r="UKG69" s="107"/>
      <c r="UKK69" s="107"/>
      <c r="UKO69" s="107"/>
      <c r="UKS69" s="107"/>
      <c r="UKW69" s="107"/>
      <c r="ULA69" s="107"/>
      <c r="ULE69" s="107"/>
      <c r="ULI69" s="107"/>
      <c r="ULM69" s="107"/>
      <c r="ULQ69" s="107"/>
      <c r="ULU69" s="107"/>
      <c r="ULY69" s="107"/>
      <c r="UMC69" s="107"/>
      <c r="UMG69" s="107"/>
      <c r="UMK69" s="107"/>
      <c r="UMO69" s="107"/>
      <c r="UMS69" s="107"/>
      <c r="UMW69" s="107"/>
      <c r="UNA69" s="107"/>
      <c r="UNE69" s="107"/>
      <c r="UNI69" s="107"/>
      <c r="UNM69" s="107"/>
      <c r="UNQ69" s="107"/>
      <c r="UNU69" s="107"/>
      <c r="UNY69" s="107"/>
      <c r="UOC69" s="107"/>
      <c r="UOG69" s="107"/>
      <c r="UOK69" s="107"/>
      <c r="UOO69" s="107"/>
      <c r="UOS69" s="107"/>
      <c r="UOW69" s="107"/>
      <c r="UPA69" s="107"/>
      <c r="UPE69" s="107"/>
      <c r="UPI69" s="107"/>
      <c r="UPM69" s="107"/>
      <c r="UPQ69" s="107"/>
      <c r="UPU69" s="107"/>
      <c r="UPY69" s="107"/>
      <c r="UQC69" s="107"/>
      <c r="UQG69" s="107"/>
      <c r="UQK69" s="107"/>
      <c r="UQO69" s="107"/>
      <c r="UQS69" s="107"/>
      <c r="UQW69" s="107"/>
      <c r="URA69" s="107"/>
      <c r="URE69" s="107"/>
      <c r="URI69" s="107"/>
      <c r="URM69" s="107"/>
      <c r="URQ69" s="107"/>
      <c r="URU69" s="107"/>
      <c r="URY69" s="107"/>
      <c r="USC69" s="107"/>
      <c r="USG69" s="107"/>
      <c r="USK69" s="107"/>
      <c r="USO69" s="107"/>
      <c r="USS69" s="107"/>
      <c r="USW69" s="107"/>
      <c r="UTA69" s="107"/>
      <c r="UTE69" s="107"/>
      <c r="UTI69" s="107"/>
      <c r="UTM69" s="107"/>
      <c r="UTQ69" s="107"/>
      <c r="UTU69" s="107"/>
      <c r="UTY69" s="107"/>
      <c r="UUC69" s="107"/>
      <c r="UUG69" s="107"/>
      <c r="UUK69" s="107"/>
      <c r="UUO69" s="107"/>
      <c r="UUS69" s="107"/>
      <c r="UUW69" s="107"/>
      <c r="UVA69" s="107"/>
      <c r="UVE69" s="107"/>
      <c r="UVI69" s="107"/>
      <c r="UVM69" s="107"/>
      <c r="UVQ69" s="107"/>
      <c r="UVU69" s="107"/>
      <c r="UVY69" s="107"/>
      <c r="UWC69" s="107"/>
      <c r="UWG69" s="107"/>
      <c r="UWK69" s="107"/>
      <c r="UWO69" s="107"/>
      <c r="UWS69" s="107"/>
      <c r="UWW69" s="107"/>
      <c r="UXA69" s="107"/>
      <c r="UXE69" s="107"/>
      <c r="UXI69" s="107"/>
      <c r="UXM69" s="107"/>
      <c r="UXQ69" s="107"/>
      <c r="UXU69" s="107"/>
      <c r="UXY69" s="107"/>
      <c r="UYC69" s="107"/>
      <c r="UYG69" s="107"/>
      <c r="UYK69" s="107"/>
      <c r="UYO69" s="107"/>
      <c r="UYS69" s="107"/>
      <c r="UYW69" s="107"/>
      <c r="UZA69" s="107"/>
      <c r="UZE69" s="107"/>
      <c r="UZI69" s="107"/>
      <c r="UZM69" s="107"/>
      <c r="UZQ69" s="107"/>
      <c r="UZU69" s="107"/>
      <c r="UZY69" s="107"/>
      <c r="VAC69" s="107"/>
      <c r="VAG69" s="107"/>
      <c r="VAK69" s="107"/>
      <c r="VAO69" s="107"/>
      <c r="VAS69" s="107"/>
      <c r="VAW69" s="107"/>
      <c r="VBA69" s="107"/>
      <c r="VBE69" s="107"/>
      <c r="VBI69" s="107"/>
      <c r="VBM69" s="107"/>
      <c r="VBQ69" s="107"/>
      <c r="VBU69" s="107"/>
      <c r="VBY69" s="107"/>
      <c r="VCC69" s="107"/>
      <c r="VCG69" s="107"/>
      <c r="VCK69" s="107"/>
      <c r="VCO69" s="107"/>
      <c r="VCS69" s="107"/>
      <c r="VCW69" s="107"/>
      <c r="VDA69" s="107"/>
      <c r="VDE69" s="107"/>
      <c r="VDI69" s="107"/>
      <c r="VDM69" s="107"/>
      <c r="VDQ69" s="107"/>
      <c r="VDU69" s="107"/>
      <c r="VDY69" s="107"/>
      <c r="VEC69" s="107"/>
      <c r="VEG69" s="107"/>
      <c r="VEK69" s="107"/>
      <c r="VEO69" s="107"/>
      <c r="VES69" s="107"/>
      <c r="VEW69" s="107"/>
      <c r="VFA69" s="107"/>
      <c r="VFE69" s="107"/>
      <c r="VFI69" s="107"/>
      <c r="VFM69" s="107"/>
      <c r="VFQ69" s="107"/>
      <c r="VFU69" s="107"/>
      <c r="VFY69" s="107"/>
      <c r="VGC69" s="107"/>
      <c r="VGG69" s="107"/>
      <c r="VGK69" s="107"/>
      <c r="VGO69" s="107"/>
      <c r="VGS69" s="107"/>
      <c r="VGW69" s="107"/>
      <c r="VHA69" s="107"/>
      <c r="VHE69" s="107"/>
      <c r="VHI69" s="107"/>
      <c r="VHM69" s="107"/>
      <c r="VHQ69" s="107"/>
      <c r="VHU69" s="107"/>
      <c r="VHY69" s="107"/>
      <c r="VIC69" s="107"/>
      <c r="VIG69" s="107"/>
      <c r="VIK69" s="107"/>
      <c r="VIO69" s="107"/>
      <c r="VIS69" s="107"/>
      <c r="VIW69" s="107"/>
      <c r="VJA69" s="107"/>
      <c r="VJE69" s="107"/>
      <c r="VJI69" s="107"/>
      <c r="VJM69" s="107"/>
      <c r="VJQ69" s="107"/>
      <c r="VJU69" s="107"/>
      <c r="VJY69" s="107"/>
      <c r="VKC69" s="107"/>
      <c r="VKG69" s="107"/>
      <c r="VKK69" s="107"/>
      <c r="VKO69" s="107"/>
      <c r="VKS69" s="107"/>
      <c r="VKW69" s="107"/>
      <c r="VLA69" s="107"/>
      <c r="VLE69" s="107"/>
      <c r="VLI69" s="107"/>
      <c r="VLM69" s="107"/>
      <c r="VLQ69" s="107"/>
      <c r="VLU69" s="107"/>
      <c r="VLY69" s="107"/>
      <c r="VMC69" s="107"/>
      <c r="VMG69" s="107"/>
      <c r="VMK69" s="107"/>
      <c r="VMO69" s="107"/>
      <c r="VMS69" s="107"/>
      <c r="VMW69" s="107"/>
      <c r="VNA69" s="107"/>
      <c r="VNE69" s="107"/>
      <c r="VNI69" s="107"/>
      <c r="VNM69" s="107"/>
      <c r="VNQ69" s="107"/>
      <c r="VNU69" s="107"/>
      <c r="VNY69" s="107"/>
      <c r="VOC69" s="107"/>
      <c r="VOG69" s="107"/>
      <c r="VOK69" s="107"/>
      <c r="VOO69" s="107"/>
      <c r="VOS69" s="107"/>
      <c r="VOW69" s="107"/>
      <c r="VPA69" s="107"/>
      <c r="VPE69" s="107"/>
      <c r="VPI69" s="107"/>
      <c r="VPM69" s="107"/>
      <c r="VPQ69" s="107"/>
      <c r="VPU69" s="107"/>
      <c r="VPY69" s="107"/>
      <c r="VQC69" s="107"/>
      <c r="VQG69" s="107"/>
      <c r="VQK69" s="107"/>
      <c r="VQO69" s="107"/>
      <c r="VQS69" s="107"/>
      <c r="VQW69" s="107"/>
      <c r="VRA69" s="107"/>
      <c r="VRE69" s="107"/>
      <c r="VRI69" s="107"/>
      <c r="VRM69" s="107"/>
      <c r="VRQ69" s="107"/>
      <c r="VRU69" s="107"/>
      <c r="VRY69" s="107"/>
      <c r="VSC69" s="107"/>
      <c r="VSG69" s="107"/>
      <c r="VSK69" s="107"/>
      <c r="VSO69" s="107"/>
      <c r="VSS69" s="107"/>
      <c r="VSW69" s="107"/>
      <c r="VTA69" s="107"/>
      <c r="VTE69" s="107"/>
      <c r="VTI69" s="107"/>
      <c r="VTM69" s="107"/>
      <c r="VTQ69" s="107"/>
      <c r="VTU69" s="107"/>
      <c r="VTY69" s="107"/>
      <c r="VUC69" s="107"/>
      <c r="VUG69" s="107"/>
      <c r="VUK69" s="107"/>
      <c r="VUO69" s="107"/>
      <c r="VUS69" s="107"/>
      <c r="VUW69" s="107"/>
      <c r="VVA69" s="107"/>
      <c r="VVE69" s="107"/>
      <c r="VVI69" s="107"/>
      <c r="VVM69" s="107"/>
      <c r="VVQ69" s="107"/>
      <c r="VVU69" s="107"/>
      <c r="VVY69" s="107"/>
      <c r="VWC69" s="107"/>
      <c r="VWG69" s="107"/>
      <c r="VWK69" s="107"/>
      <c r="VWO69" s="107"/>
      <c r="VWS69" s="107"/>
      <c r="VWW69" s="107"/>
      <c r="VXA69" s="107"/>
      <c r="VXE69" s="107"/>
      <c r="VXI69" s="107"/>
      <c r="VXM69" s="107"/>
      <c r="VXQ69" s="107"/>
      <c r="VXU69" s="107"/>
      <c r="VXY69" s="107"/>
      <c r="VYC69" s="107"/>
      <c r="VYG69" s="107"/>
      <c r="VYK69" s="107"/>
      <c r="VYO69" s="107"/>
      <c r="VYS69" s="107"/>
      <c r="VYW69" s="107"/>
      <c r="VZA69" s="107"/>
      <c r="VZE69" s="107"/>
      <c r="VZI69" s="107"/>
      <c r="VZM69" s="107"/>
      <c r="VZQ69" s="107"/>
      <c r="VZU69" s="107"/>
      <c r="VZY69" s="107"/>
      <c r="WAC69" s="107"/>
      <c r="WAG69" s="107"/>
      <c r="WAK69" s="107"/>
      <c r="WAO69" s="107"/>
      <c r="WAS69" s="107"/>
      <c r="WAW69" s="107"/>
      <c r="WBA69" s="107"/>
      <c r="WBE69" s="107"/>
      <c r="WBI69" s="107"/>
      <c r="WBM69" s="107"/>
      <c r="WBQ69" s="107"/>
      <c r="WBU69" s="107"/>
      <c r="WBY69" s="107"/>
      <c r="WCC69" s="107"/>
      <c r="WCG69" s="107"/>
      <c r="WCK69" s="107"/>
      <c r="WCO69" s="107"/>
      <c r="WCS69" s="107"/>
      <c r="WCW69" s="107"/>
      <c r="WDA69" s="107"/>
      <c r="WDE69" s="107"/>
      <c r="WDI69" s="107"/>
      <c r="WDM69" s="107"/>
      <c r="WDQ69" s="107"/>
      <c r="WDU69" s="107"/>
      <c r="WDY69" s="107"/>
      <c r="WEC69" s="107"/>
      <c r="WEG69" s="107"/>
      <c r="WEK69" s="107"/>
      <c r="WEO69" s="107"/>
      <c r="WES69" s="107"/>
      <c r="WEW69" s="107"/>
      <c r="WFA69" s="107"/>
      <c r="WFE69" s="107"/>
      <c r="WFI69" s="107"/>
      <c r="WFM69" s="107"/>
      <c r="WFQ69" s="107"/>
      <c r="WFU69" s="107"/>
      <c r="WFY69" s="107"/>
      <c r="WGC69" s="107"/>
      <c r="WGG69" s="107"/>
      <c r="WGK69" s="107"/>
      <c r="WGO69" s="107"/>
      <c r="WGS69" s="107"/>
      <c r="WGW69" s="107"/>
      <c r="WHA69" s="107"/>
      <c r="WHE69" s="107"/>
      <c r="WHI69" s="107"/>
      <c r="WHM69" s="107"/>
      <c r="WHQ69" s="107"/>
      <c r="WHU69" s="107"/>
      <c r="WHY69" s="107"/>
      <c r="WIC69" s="107"/>
      <c r="WIG69" s="107"/>
      <c r="WIK69" s="107"/>
      <c r="WIO69" s="107"/>
      <c r="WIS69" s="107"/>
      <c r="WIW69" s="107"/>
      <c r="WJA69" s="107"/>
      <c r="WJE69" s="107"/>
      <c r="WJI69" s="107"/>
      <c r="WJM69" s="107"/>
      <c r="WJQ69" s="107"/>
      <c r="WJU69" s="107"/>
      <c r="WJY69" s="107"/>
      <c r="WKC69" s="107"/>
      <c r="WKG69" s="107"/>
      <c r="WKK69" s="107"/>
      <c r="WKO69" s="107"/>
      <c r="WKS69" s="107"/>
      <c r="WKW69" s="107"/>
      <c r="WLA69" s="107"/>
      <c r="WLE69" s="107"/>
      <c r="WLI69" s="107"/>
      <c r="WLM69" s="107"/>
      <c r="WLQ69" s="107"/>
      <c r="WLU69" s="107"/>
      <c r="WLY69" s="107"/>
      <c r="WMC69" s="107"/>
      <c r="WMG69" s="107"/>
      <c r="WMK69" s="107"/>
      <c r="WMO69" s="107"/>
      <c r="WMS69" s="107"/>
      <c r="WMW69" s="107"/>
      <c r="WNA69" s="107"/>
      <c r="WNE69" s="107"/>
      <c r="WNI69" s="107"/>
      <c r="WNM69" s="107"/>
      <c r="WNQ69" s="107"/>
      <c r="WNU69" s="107"/>
      <c r="WNY69" s="107"/>
      <c r="WOC69" s="107"/>
      <c r="WOG69" s="107"/>
      <c r="WOK69" s="107"/>
      <c r="WOO69" s="107"/>
      <c r="WOS69" s="107"/>
      <c r="WOW69" s="107"/>
      <c r="WPA69" s="107"/>
      <c r="WPE69" s="107"/>
      <c r="WPI69" s="107"/>
      <c r="WPM69" s="107"/>
      <c r="WPQ69" s="107"/>
      <c r="WPU69" s="107"/>
      <c r="WPY69" s="107"/>
      <c r="WQC69" s="107"/>
      <c r="WQG69" s="107"/>
      <c r="WQK69" s="107"/>
      <c r="WQO69" s="107"/>
      <c r="WQS69" s="107"/>
      <c r="WQW69" s="107"/>
      <c r="WRA69" s="107"/>
      <c r="WRE69" s="107"/>
      <c r="WRI69" s="107"/>
      <c r="WRM69" s="107"/>
      <c r="WRQ69" s="107"/>
      <c r="WRU69" s="107"/>
      <c r="WRY69" s="107"/>
      <c r="WSC69" s="107"/>
      <c r="WSG69" s="107"/>
      <c r="WSK69" s="107"/>
      <c r="WSO69" s="107"/>
      <c r="WSS69" s="107"/>
      <c r="WSW69" s="107"/>
      <c r="WTA69" s="107"/>
      <c r="WTE69" s="107"/>
      <c r="WTI69" s="107"/>
      <c r="WTM69" s="107"/>
      <c r="WTQ69" s="107"/>
      <c r="WTU69" s="107"/>
      <c r="WTY69" s="107"/>
      <c r="WUC69" s="107"/>
      <c r="WUG69" s="107"/>
      <c r="WUK69" s="107"/>
      <c r="WUO69" s="107"/>
      <c r="WUS69" s="107"/>
      <c r="WUW69" s="107"/>
      <c r="WVA69" s="107"/>
      <c r="WVE69" s="107"/>
      <c r="WVI69" s="107"/>
      <c r="WVM69" s="107"/>
      <c r="WVQ69" s="107"/>
      <c r="WVU69" s="107"/>
      <c r="WVY69" s="107"/>
      <c r="WWC69" s="107"/>
      <c r="WWG69" s="107"/>
      <c r="WWK69" s="107"/>
      <c r="WWO69" s="107"/>
      <c r="WWS69" s="107"/>
      <c r="WWW69" s="107"/>
      <c r="WXA69" s="107"/>
      <c r="WXE69" s="107"/>
      <c r="WXI69" s="107"/>
      <c r="WXM69" s="107"/>
      <c r="WXQ69" s="107"/>
      <c r="WXU69" s="107"/>
      <c r="WXY69" s="107"/>
      <c r="WYC69" s="107"/>
      <c r="WYG69" s="107"/>
      <c r="WYK69" s="107"/>
      <c r="WYO69" s="107"/>
      <c r="WYS69" s="107"/>
      <c r="WYW69" s="107"/>
      <c r="WZA69" s="107"/>
      <c r="WZE69" s="107"/>
      <c r="WZI69" s="107"/>
      <c r="WZM69" s="107"/>
      <c r="WZQ69" s="107"/>
      <c r="WZU69" s="107"/>
      <c r="WZY69" s="107"/>
      <c r="XAC69" s="107"/>
      <c r="XAG69" s="107"/>
      <c r="XAK69" s="107"/>
      <c r="XAO69" s="107"/>
      <c r="XAS69" s="107"/>
      <c r="XAW69" s="107"/>
      <c r="XBA69" s="107"/>
      <c r="XBE69" s="107"/>
      <c r="XBI69" s="107"/>
      <c r="XBM69" s="107"/>
      <c r="XBQ69" s="107"/>
      <c r="XBU69" s="107"/>
      <c r="XBY69" s="107"/>
      <c r="XCC69" s="107"/>
      <c r="XCG69" s="107"/>
      <c r="XCK69" s="107"/>
      <c r="XCO69" s="107"/>
      <c r="XCS69" s="107"/>
      <c r="XCW69" s="107"/>
      <c r="XDA69" s="107"/>
      <c r="XDE69" s="107"/>
      <c r="XDI69" s="107"/>
      <c r="XDM69" s="107"/>
      <c r="XDQ69" s="107"/>
      <c r="XDU69" s="107"/>
      <c r="XDY69" s="107"/>
      <c r="XEC69" s="107"/>
      <c r="XEG69" s="107"/>
      <c r="XEK69" s="107"/>
      <c r="XEO69" s="107"/>
      <c r="XES69" s="107"/>
      <c r="XEW69" s="107"/>
      <c r="XFA69" s="107"/>
    </row>
    <row r="70" spans="1:1021 1025:2045 2049:3069 3073:4093 4097:5117 5121:6141 6145:7165 7169:8189 8193:9213 9217:10237 10241:11261 11265:12285 12289:13309 13313:14333 14337:15357 15361:16381" s="108" customFormat="1" ht="33.75" customHeight="1" x14ac:dyDescent="0.2">
      <c r="A70" s="345" t="s">
        <v>226</v>
      </c>
      <c r="B70" s="346"/>
      <c r="C70" s="347"/>
      <c r="D70" s="6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M70" s="107"/>
      <c r="HQ70" s="107"/>
      <c r="HU70" s="107"/>
      <c r="HY70" s="107"/>
      <c r="IC70" s="107"/>
      <c r="IG70" s="107"/>
      <c r="IK70" s="107"/>
      <c r="IO70" s="107"/>
      <c r="IS70" s="107"/>
      <c r="IW70" s="107"/>
      <c r="JA70" s="107"/>
      <c r="JE70" s="107"/>
      <c r="JI70" s="107"/>
      <c r="JM70" s="107"/>
      <c r="JQ70" s="107"/>
      <c r="JU70" s="107"/>
      <c r="JY70" s="107"/>
      <c r="KC70" s="107"/>
      <c r="KG70" s="107"/>
      <c r="KK70" s="107"/>
      <c r="KO70" s="107"/>
      <c r="KS70" s="107"/>
      <c r="KW70" s="107"/>
      <c r="LA70" s="107"/>
      <c r="LE70" s="107"/>
      <c r="LI70" s="107"/>
      <c r="LM70" s="107"/>
      <c r="LQ70" s="107"/>
      <c r="LU70" s="107"/>
      <c r="LY70" s="107"/>
      <c r="MC70" s="107"/>
      <c r="MG70" s="107"/>
      <c r="MK70" s="107"/>
      <c r="MO70" s="107"/>
      <c r="MS70" s="107"/>
      <c r="MW70" s="107"/>
      <c r="NA70" s="107"/>
      <c r="NE70" s="107"/>
      <c r="NI70" s="107"/>
      <c r="NM70" s="107"/>
      <c r="NQ70" s="107"/>
      <c r="NU70" s="107"/>
      <c r="NY70" s="107"/>
      <c r="OC70" s="107"/>
      <c r="OG70" s="107"/>
      <c r="OK70" s="107"/>
      <c r="OO70" s="107"/>
      <c r="OS70" s="107"/>
      <c r="OW70" s="107"/>
      <c r="PA70" s="107"/>
      <c r="PE70" s="107"/>
      <c r="PI70" s="107"/>
      <c r="PM70" s="107"/>
      <c r="PQ70" s="107"/>
      <c r="PU70" s="107"/>
      <c r="PY70" s="107"/>
      <c r="QC70" s="107"/>
      <c r="QG70" s="107"/>
      <c r="QK70" s="107"/>
      <c r="QO70" s="107"/>
      <c r="QS70" s="107"/>
      <c r="QW70" s="107"/>
      <c r="RA70" s="107"/>
      <c r="RE70" s="107"/>
      <c r="RI70" s="107"/>
      <c r="RM70" s="107"/>
      <c r="RQ70" s="107"/>
      <c r="RU70" s="107"/>
      <c r="RY70" s="107"/>
      <c r="SC70" s="107"/>
      <c r="SG70" s="107"/>
      <c r="SK70" s="107"/>
      <c r="SO70" s="107"/>
      <c r="SS70" s="107"/>
      <c r="SW70" s="107"/>
      <c r="TA70" s="107"/>
      <c r="TE70" s="107"/>
      <c r="TI70" s="107"/>
      <c r="TM70" s="107"/>
      <c r="TQ70" s="107"/>
      <c r="TU70" s="107"/>
      <c r="TY70" s="107"/>
      <c r="UC70" s="107"/>
      <c r="UG70" s="107"/>
      <c r="UK70" s="107"/>
      <c r="UO70" s="107"/>
      <c r="US70" s="107"/>
      <c r="UW70" s="107"/>
      <c r="VA70" s="107"/>
      <c r="VE70" s="107"/>
      <c r="VI70" s="107"/>
      <c r="VM70" s="107"/>
      <c r="VQ70" s="107"/>
      <c r="VU70" s="107"/>
      <c r="VY70" s="107"/>
      <c r="WC70" s="107"/>
      <c r="WG70" s="107"/>
      <c r="WK70" s="107"/>
      <c r="WO70" s="107"/>
      <c r="WS70" s="107"/>
      <c r="WW70" s="107"/>
      <c r="XA70" s="107"/>
      <c r="XE70" s="107"/>
      <c r="XI70" s="107"/>
      <c r="XM70" s="107"/>
      <c r="XQ70" s="107"/>
      <c r="XU70" s="107"/>
      <c r="XY70" s="107"/>
      <c r="YC70" s="107"/>
      <c r="YG70" s="107"/>
      <c r="YK70" s="107"/>
      <c r="YO70" s="107"/>
      <c r="YS70" s="107"/>
      <c r="YW70" s="107"/>
      <c r="ZA70" s="107"/>
      <c r="ZE70" s="107"/>
      <c r="ZI70" s="107"/>
      <c r="ZM70" s="107"/>
      <c r="ZQ70" s="107"/>
      <c r="ZU70" s="107"/>
      <c r="ZY70" s="107"/>
      <c r="AAC70" s="107"/>
      <c r="AAG70" s="107"/>
      <c r="AAK70" s="107"/>
      <c r="AAO70" s="107"/>
      <c r="AAS70" s="107"/>
      <c r="AAW70" s="107"/>
      <c r="ABA70" s="107"/>
      <c r="ABE70" s="107"/>
      <c r="ABI70" s="107"/>
      <c r="ABM70" s="107"/>
      <c r="ABQ70" s="107"/>
      <c r="ABU70" s="107"/>
      <c r="ABY70" s="107"/>
      <c r="ACC70" s="107"/>
      <c r="ACG70" s="107"/>
      <c r="ACK70" s="107"/>
      <c r="ACO70" s="107"/>
      <c r="ACS70" s="107"/>
      <c r="ACW70" s="107"/>
      <c r="ADA70" s="107"/>
      <c r="ADE70" s="107"/>
      <c r="ADI70" s="107"/>
      <c r="ADM70" s="107"/>
      <c r="ADQ70" s="107"/>
      <c r="ADU70" s="107"/>
      <c r="ADY70" s="107"/>
      <c r="AEC70" s="107"/>
      <c r="AEG70" s="107"/>
      <c r="AEK70" s="107"/>
      <c r="AEO70" s="107"/>
      <c r="AES70" s="107"/>
      <c r="AEW70" s="107"/>
      <c r="AFA70" s="107"/>
      <c r="AFE70" s="107"/>
      <c r="AFI70" s="107"/>
      <c r="AFM70" s="107"/>
      <c r="AFQ70" s="107"/>
      <c r="AFU70" s="107"/>
      <c r="AFY70" s="107"/>
      <c r="AGC70" s="107"/>
      <c r="AGG70" s="107"/>
      <c r="AGK70" s="107"/>
      <c r="AGO70" s="107"/>
      <c r="AGS70" s="107"/>
      <c r="AGW70" s="107"/>
      <c r="AHA70" s="107"/>
      <c r="AHE70" s="107"/>
      <c r="AHI70" s="107"/>
      <c r="AHM70" s="107"/>
      <c r="AHQ70" s="107"/>
      <c r="AHU70" s="107"/>
      <c r="AHY70" s="107"/>
      <c r="AIC70" s="107"/>
      <c r="AIG70" s="107"/>
      <c r="AIK70" s="107"/>
      <c r="AIO70" s="107"/>
      <c r="AIS70" s="107"/>
      <c r="AIW70" s="107"/>
      <c r="AJA70" s="107"/>
      <c r="AJE70" s="107"/>
      <c r="AJI70" s="107"/>
      <c r="AJM70" s="107"/>
      <c r="AJQ70" s="107"/>
      <c r="AJU70" s="107"/>
      <c r="AJY70" s="107"/>
      <c r="AKC70" s="107"/>
      <c r="AKG70" s="107"/>
      <c r="AKK70" s="107"/>
      <c r="AKO70" s="107"/>
      <c r="AKS70" s="107"/>
      <c r="AKW70" s="107"/>
      <c r="ALA70" s="107"/>
      <c r="ALE70" s="107"/>
      <c r="ALI70" s="107"/>
      <c r="ALM70" s="107"/>
      <c r="ALQ70" s="107"/>
      <c r="ALU70" s="107"/>
      <c r="ALY70" s="107"/>
      <c r="AMC70" s="107"/>
      <c r="AMG70" s="107"/>
      <c r="AMK70" s="107"/>
      <c r="AMO70" s="107"/>
      <c r="AMS70" s="107"/>
      <c r="AMW70" s="107"/>
      <c r="ANA70" s="107"/>
      <c r="ANE70" s="107"/>
      <c r="ANI70" s="107"/>
      <c r="ANM70" s="107"/>
      <c r="ANQ70" s="107"/>
      <c r="ANU70" s="107"/>
      <c r="ANY70" s="107"/>
      <c r="AOC70" s="107"/>
      <c r="AOG70" s="107"/>
      <c r="AOK70" s="107"/>
      <c r="AOO70" s="107"/>
      <c r="AOS70" s="107"/>
      <c r="AOW70" s="107"/>
      <c r="APA70" s="107"/>
      <c r="APE70" s="107"/>
      <c r="API70" s="107"/>
      <c r="APM70" s="107"/>
      <c r="APQ70" s="107"/>
      <c r="APU70" s="107"/>
      <c r="APY70" s="107"/>
      <c r="AQC70" s="107"/>
      <c r="AQG70" s="107"/>
      <c r="AQK70" s="107"/>
      <c r="AQO70" s="107"/>
      <c r="AQS70" s="107"/>
      <c r="AQW70" s="107"/>
      <c r="ARA70" s="107"/>
      <c r="ARE70" s="107"/>
      <c r="ARI70" s="107"/>
      <c r="ARM70" s="107"/>
      <c r="ARQ70" s="107"/>
      <c r="ARU70" s="107"/>
      <c r="ARY70" s="107"/>
      <c r="ASC70" s="107"/>
      <c r="ASG70" s="107"/>
      <c r="ASK70" s="107"/>
      <c r="ASO70" s="107"/>
      <c r="ASS70" s="107"/>
      <c r="ASW70" s="107"/>
      <c r="ATA70" s="107"/>
      <c r="ATE70" s="107"/>
      <c r="ATI70" s="107"/>
      <c r="ATM70" s="107"/>
      <c r="ATQ70" s="107"/>
      <c r="ATU70" s="107"/>
      <c r="ATY70" s="107"/>
      <c r="AUC70" s="107"/>
      <c r="AUG70" s="107"/>
      <c r="AUK70" s="107"/>
      <c r="AUO70" s="107"/>
      <c r="AUS70" s="107"/>
      <c r="AUW70" s="107"/>
      <c r="AVA70" s="107"/>
      <c r="AVE70" s="107"/>
      <c r="AVI70" s="107"/>
      <c r="AVM70" s="107"/>
      <c r="AVQ70" s="107"/>
      <c r="AVU70" s="107"/>
      <c r="AVY70" s="107"/>
      <c r="AWC70" s="107"/>
      <c r="AWG70" s="107"/>
      <c r="AWK70" s="107"/>
      <c r="AWO70" s="107"/>
      <c r="AWS70" s="107"/>
      <c r="AWW70" s="107"/>
      <c r="AXA70" s="107"/>
      <c r="AXE70" s="107"/>
      <c r="AXI70" s="107"/>
      <c r="AXM70" s="107"/>
      <c r="AXQ70" s="107"/>
      <c r="AXU70" s="107"/>
      <c r="AXY70" s="107"/>
      <c r="AYC70" s="107"/>
      <c r="AYG70" s="107"/>
      <c r="AYK70" s="107"/>
      <c r="AYO70" s="107"/>
      <c r="AYS70" s="107"/>
      <c r="AYW70" s="107"/>
      <c r="AZA70" s="107"/>
      <c r="AZE70" s="107"/>
      <c r="AZI70" s="107"/>
      <c r="AZM70" s="107"/>
      <c r="AZQ70" s="107"/>
      <c r="AZU70" s="107"/>
      <c r="AZY70" s="107"/>
      <c r="BAC70" s="107"/>
      <c r="BAG70" s="107"/>
      <c r="BAK70" s="107"/>
      <c r="BAO70" s="107"/>
      <c r="BAS70" s="107"/>
      <c r="BAW70" s="107"/>
      <c r="BBA70" s="107"/>
      <c r="BBE70" s="107"/>
      <c r="BBI70" s="107"/>
      <c r="BBM70" s="107"/>
      <c r="BBQ70" s="107"/>
      <c r="BBU70" s="107"/>
      <c r="BBY70" s="107"/>
      <c r="BCC70" s="107"/>
      <c r="BCG70" s="107"/>
      <c r="BCK70" s="107"/>
      <c r="BCO70" s="107"/>
      <c r="BCS70" s="107"/>
      <c r="BCW70" s="107"/>
      <c r="BDA70" s="107"/>
      <c r="BDE70" s="107"/>
      <c r="BDI70" s="107"/>
      <c r="BDM70" s="107"/>
      <c r="BDQ70" s="107"/>
      <c r="BDU70" s="107"/>
      <c r="BDY70" s="107"/>
      <c r="BEC70" s="107"/>
      <c r="BEG70" s="107"/>
      <c r="BEK70" s="107"/>
      <c r="BEO70" s="107"/>
      <c r="BES70" s="107"/>
      <c r="BEW70" s="107"/>
      <c r="BFA70" s="107"/>
      <c r="BFE70" s="107"/>
      <c r="BFI70" s="107"/>
      <c r="BFM70" s="107"/>
      <c r="BFQ70" s="107"/>
      <c r="BFU70" s="107"/>
      <c r="BFY70" s="107"/>
      <c r="BGC70" s="107"/>
      <c r="BGG70" s="107"/>
      <c r="BGK70" s="107"/>
      <c r="BGO70" s="107"/>
      <c r="BGS70" s="107"/>
      <c r="BGW70" s="107"/>
      <c r="BHA70" s="107"/>
      <c r="BHE70" s="107"/>
      <c r="BHI70" s="107"/>
      <c r="BHM70" s="107"/>
      <c r="BHQ70" s="107"/>
      <c r="BHU70" s="107"/>
      <c r="BHY70" s="107"/>
      <c r="BIC70" s="107"/>
      <c r="BIG70" s="107"/>
      <c r="BIK70" s="107"/>
      <c r="BIO70" s="107"/>
      <c r="BIS70" s="107"/>
      <c r="BIW70" s="107"/>
      <c r="BJA70" s="107"/>
      <c r="BJE70" s="107"/>
      <c r="BJI70" s="107"/>
      <c r="BJM70" s="107"/>
      <c r="BJQ70" s="107"/>
      <c r="BJU70" s="107"/>
      <c r="BJY70" s="107"/>
      <c r="BKC70" s="107"/>
      <c r="BKG70" s="107"/>
      <c r="BKK70" s="107"/>
      <c r="BKO70" s="107"/>
      <c r="BKS70" s="107"/>
      <c r="BKW70" s="107"/>
      <c r="BLA70" s="107"/>
      <c r="BLE70" s="107"/>
      <c r="BLI70" s="107"/>
      <c r="BLM70" s="107"/>
      <c r="BLQ70" s="107"/>
      <c r="BLU70" s="107"/>
      <c r="BLY70" s="107"/>
      <c r="BMC70" s="107"/>
      <c r="BMG70" s="107"/>
      <c r="BMK70" s="107"/>
      <c r="BMO70" s="107"/>
      <c r="BMS70" s="107"/>
      <c r="BMW70" s="107"/>
      <c r="BNA70" s="107"/>
      <c r="BNE70" s="107"/>
      <c r="BNI70" s="107"/>
      <c r="BNM70" s="107"/>
      <c r="BNQ70" s="107"/>
      <c r="BNU70" s="107"/>
      <c r="BNY70" s="107"/>
      <c r="BOC70" s="107"/>
      <c r="BOG70" s="107"/>
      <c r="BOK70" s="107"/>
      <c r="BOO70" s="107"/>
      <c r="BOS70" s="107"/>
      <c r="BOW70" s="107"/>
      <c r="BPA70" s="107"/>
      <c r="BPE70" s="107"/>
      <c r="BPI70" s="107"/>
      <c r="BPM70" s="107"/>
      <c r="BPQ70" s="107"/>
      <c r="BPU70" s="107"/>
      <c r="BPY70" s="107"/>
      <c r="BQC70" s="107"/>
      <c r="BQG70" s="107"/>
      <c r="BQK70" s="107"/>
      <c r="BQO70" s="107"/>
      <c r="BQS70" s="107"/>
      <c r="BQW70" s="107"/>
      <c r="BRA70" s="107"/>
      <c r="BRE70" s="107"/>
      <c r="BRI70" s="107"/>
      <c r="BRM70" s="107"/>
      <c r="BRQ70" s="107"/>
      <c r="BRU70" s="107"/>
      <c r="BRY70" s="107"/>
      <c r="BSC70" s="107"/>
      <c r="BSG70" s="107"/>
      <c r="BSK70" s="107"/>
      <c r="BSO70" s="107"/>
      <c r="BSS70" s="107"/>
      <c r="BSW70" s="107"/>
      <c r="BTA70" s="107"/>
      <c r="BTE70" s="107"/>
      <c r="BTI70" s="107"/>
      <c r="BTM70" s="107"/>
      <c r="BTQ70" s="107"/>
      <c r="BTU70" s="107"/>
      <c r="BTY70" s="107"/>
      <c r="BUC70" s="107"/>
      <c r="BUG70" s="107"/>
      <c r="BUK70" s="107"/>
      <c r="BUO70" s="107"/>
      <c r="BUS70" s="107"/>
      <c r="BUW70" s="107"/>
      <c r="BVA70" s="107"/>
      <c r="BVE70" s="107"/>
      <c r="BVI70" s="107"/>
      <c r="BVM70" s="107"/>
      <c r="BVQ70" s="107"/>
      <c r="BVU70" s="107"/>
      <c r="BVY70" s="107"/>
      <c r="BWC70" s="107"/>
      <c r="BWG70" s="107"/>
      <c r="BWK70" s="107"/>
      <c r="BWO70" s="107"/>
      <c r="BWS70" s="107"/>
      <c r="BWW70" s="107"/>
      <c r="BXA70" s="107"/>
      <c r="BXE70" s="107"/>
      <c r="BXI70" s="107"/>
      <c r="BXM70" s="107"/>
      <c r="BXQ70" s="107"/>
      <c r="BXU70" s="107"/>
      <c r="BXY70" s="107"/>
      <c r="BYC70" s="107"/>
      <c r="BYG70" s="107"/>
      <c r="BYK70" s="107"/>
      <c r="BYO70" s="107"/>
      <c r="BYS70" s="107"/>
      <c r="BYW70" s="107"/>
      <c r="BZA70" s="107"/>
      <c r="BZE70" s="107"/>
      <c r="BZI70" s="107"/>
      <c r="BZM70" s="107"/>
      <c r="BZQ70" s="107"/>
      <c r="BZU70" s="107"/>
      <c r="BZY70" s="107"/>
      <c r="CAC70" s="107"/>
      <c r="CAG70" s="107"/>
      <c r="CAK70" s="107"/>
      <c r="CAO70" s="107"/>
      <c r="CAS70" s="107"/>
      <c r="CAW70" s="107"/>
      <c r="CBA70" s="107"/>
      <c r="CBE70" s="107"/>
      <c r="CBI70" s="107"/>
      <c r="CBM70" s="107"/>
      <c r="CBQ70" s="107"/>
      <c r="CBU70" s="107"/>
      <c r="CBY70" s="107"/>
      <c r="CCC70" s="107"/>
      <c r="CCG70" s="107"/>
      <c r="CCK70" s="107"/>
      <c r="CCO70" s="107"/>
      <c r="CCS70" s="107"/>
      <c r="CCW70" s="107"/>
      <c r="CDA70" s="107"/>
      <c r="CDE70" s="107"/>
      <c r="CDI70" s="107"/>
      <c r="CDM70" s="107"/>
      <c r="CDQ70" s="107"/>
      <c r="CDU70" s="107"/>
      <c r="CDY70" s="107"/>
      <c r="CEC70" s="107"/>
      <c r="CEG70" s="107"/>
      <c r="CEK70" s="107"/>
      <c r="CEO70" s="107"/>
      <c r="CES70" s="107"/>
      <c r="CEW70" s="107"/>
      <c r="CFA70" s="107"/>
      <c r="CFE70" s="107"/>
      <c r="CFI70" s="107"/>
      <c r="CFM70" s="107"/>
      <c r="CFQ70" s="107"/>
      <c r="CFU70" s="107"/>
      <c r="CFY70" s="107"/>
      <c r="CGC70" s="107"/>
      <c r="CGG70" s="107"/>
      <c r="CGK70" s="107"/>
      <c r="CGO70" s="107"/>
      <c r="CGS70" s="107"/>
      <c r="CGW70" s="107"/>
      <c r="CHA70" s="107"/>
      <c r="CHE70" s="107"/>
      <c r="CHI70" s="107"/>
      <c r="CHM70" s="107"/>
      <c r="CHQ70" s="107"/>
      <c r="CHU70" s="107"/>
      <c r="CHY70" s="107"/>
      <c r="CIC70" s="107"/>
      <c r="CIG70" s="107"/>
      <c r="CIK70" s="107"/>
      <c r="CIO70" s="107"/>
      <c r="CIS70" s="107"/>
      <c r="CIW70" s="107"/>
      <c r="CJA70" s="107"/>
      <c r="CJE70" s="107"/>
      <c r="CJI70" s="107"/>
      <c r="CJM70" s="107"/>
      <c r="CJQ70" s="107"/>
      <c r="CJU70" s="107"/>
      <c r="CJY70" s="107"/>
      <c r="CKC70" s="107"/>
      <c r="CKG70" s="107"/>
      <c r="CKK70" s="107"/>
      <c r="CKO70" s="107"/>
      <c r="CKS70" s="107"/>
      <c r="CKW70" s="107"/>
      <c r="CLA70" s="107"/>
      <c r="CLE70" s="107"/>
      <c r="CLI70" s="107"/>
      <c r="CLM70" s="107"/>
      <c r="CLQ70" s="107"/>
      <c r="CLU70" s="107"/>
      <c r="CLY70" s="107"/>
      <c r="CMC70" s="107"/>
      <c r="CMG70" s="107"/>
      <c r="CMK70" s="107"/>
      <c r="CMO70" s="107"/>
      <c r="CMS70" s="107"/>
      <c r="CMW70" s="107"/>
      <c r="CNA70" s="107"/>
      <c r="CNE70" s="107"/>
      <c r="CNI70" s="107"/>
      <c r="CNM70" s="107"/>
      <c r="CNQ70" s="107"/>
      <c r="CNU70" s="107"/>
      <c r="CNY70" s="107"/>
      <c r="COC70" s="107"/>
      <c r="COG70" s="107"/>
      <c r="COK70" s="107"/>
      <c r="COO70" s="107"/>
      <c r="COS70" s="107"/>
      <c r="COW70" s="107"/>
      <c r="CPA70" s="107"/>
      <c r="CPE70" s="107"/>
      <c r="CPI70" s="107"/>
      <c r="CPM70" s="107"/>
      <c r="CPQ70" s="107"/>
      <c r="CPU70" s="107"/>
      <c r="CPY70" s="107"/>
      <c r="CQC70" s="107"/>
      <c r="CQG70" s="107"/>
      <c r="CQK70" s="107"/>
      <c r="CQO70" s="107"/>
      <c r="CQS70" s="107"/>
      <c r="CQW70" s="107"/>
      <c r="CRA70" s="107"/>
      <c r="CRE70" s="107"/>
      <c r="CRI70" s="107"/>
      <c r="CRM70" s="107"/>
      <c r="CRQ70" s="107"/>
      <c r="CRU70" s="107"/>
      <c r="CRY70" s="107"/>
      <c r="CSC70" s="107"/>
      <c r="CSG70" s="107"/>
      <c r="CSK70" s="107"/>
      <c r="CSO70" s="107"/>
      <c r="CSS70" s="107"/>
      <c r="CSW70" s="107"/>
      <c r="CTA70" s="107"/>
      <c r="CTE70" s="107"/>
      <c r="CTI70" s="107"/>
      <c r="CTM70" s="107"/>
      <c r="CTQ70" s="107"/>
      <c r="CTU70" s="107"/>
      <c r="CTY70" s="107"/>
      <c r="CUC70" s="107"/>
      <c r="CUG70" s="107"/>
      <c r="CUK70" s="107"/>
      <c r="CUO70" s="107"/>
      <c r="CUS70" s="107"/>
      <c r="CUW70" s="107"/>
      <c r="CVA70" s="107"/>
      <c r="CVE70" s="107"/>
      <c r="CVI70" s="107"/>
      <c r="CVM70" s="107"/>
      <c r="CVQ70" s="107"/>
      <c r="CVU70" s="107"/>
      <c r="CVY70" s="107"/>
      <c r="CWC70" s="107"/>
      <c r="CWG70" s="107"/>
      <c r="CWK70" s="107"/>
      <c r="CWO70" s="107"/>
      <c r="CWS70" s="107"/>
      <c r="CWW70" s="107"/>
      <c r="CXA70" s="107"/>
      <c r="CXE70" s="107"/>
      <c r="CXI70" s="107"/>
      <c r="CXM70" s="107"/>
      <c r="CXQ70" s="107"/>
      <c r="CXU70" s="107"/>
      <c r="CXY70" s="107"/>
      <c r="CYC70" s="107"/>
      <c r="CYG70" s="107"/>
      <c r="CYK70" s="107"/>
      <c r="CYO70" s="107"/>
      <c r="CYS70" s="107"/>
      <c r="CYW70" s="107"/>
      <c r="CZA70" s="107"/>
      <c r="CZE70" s="107"/>
      <c r="CZI70" s="107"/>
      <c r="CZM70" s="107"/>
      <c r="CZQ70" s="107"/>
      <c r="CZU70" s="107"/>
      <c r="CZY70" s="107"/>
      <c r="DAC70" s="107"/>
      <c r="DAG70" s="107"/>
      <c r="DAK70" s="107"/>
      <c r="DAO70" s="107"/>
      <c r="DAS70" s="107"/>
      <c r="DAW70" s="107"/>
      <c r="DBA70" s="107"/>
      <c r="DBE70" s="107"/>
      <c r="DBI70" s="107"/>
      <c r="DBM70" s="107"/>
      <c r="DBQ70" s="107"/>
      <c r="DBU70" s="107"/>
      <c r="DBY70" s="107"/>
      <c r="DCC70" s="107"/>
      <c r="DCG70" s="107"/>
      <c r="DCK70" s="107"/>
      <c r="DCO70" s="107"/>
      <c r="DCS70" s="107"/>
      <c r="DCW70" s="107"/>
      <c r="DDA70" s="107"/>
      <c r="DDE70" s="107"/>
      <c r="DDI70" s="107"/>
      <c r="DDM70" s="107"/>
      <c r="DDQ70" s="107"/>
      <c r="DDU70" s="107"/>
      <c r="DDY70" s="107"/>
      <c r="DEC70" s="107"/>
      <c r="DEG70" s="107"/>
      <c r="DEK70" s="107"/>
      <c r="DEO70" s="107"/>
      <c r="DES70" s="107"/>
      <c r="DEW70" s="107"/>
      <c r="DFA70" s="107"/>
      <c r="DFE70" s="107"/>
      <c r="DFI70" s="107"/>
      <c r="DFM70" s="107"/>
      <c r="DFQ70" s="107"/>
      <c r="DFU70" s="107"/>
      <c r="DFY70" s="107"/>
      <c r="DGC70" s="107"/>
      <c r="DGG70" s="107"/>
      <c r="DGK70" s="107"/>
      <c r="DGO70" s="107"/>
      <c r="DGS70" s="107"/>
      <c r="DGW70" s="107"/>
      <c r="DHA70" s="107"/>
      <c r="DHE70" s="107"/>
      <c r="DHI70" s="107"/>
      <c r="DHM70" s="107"/>
      <c r="DHQ70" s="107"/>
      <c r="DHU70" s="107"/>
      <c r="DHY70" s="107"/>
      <c r="DIC70" s="107"/>
      <c r="DIG70" s="107"/>
      <c r="DIK70" s="107"/>
      <c r="DIO70" s="107"/>
      <c r="DIS70" s="107"/>
      <c r="DIW70" s="107"/>
      <c r="DJA70" s="107"/>
      <c r="DJE70" s="107"/>
      <c r="DJI70" s="107"/>
      <c r="DJM70" s="107"/>
      <c r="DJQ70" s="107"/>
      <c r="DJU70" s="107"/>
      <c r="DJY70" s="107"/>
      <c r="DKC70" s="107"/>
      <c r="DKG70" s="107"/>
      <c r="DKK70" s="107"/>
      <c r="DKO70" s="107"/>
      <c r="DKS70" s="107"/>
      <c r="DKW70" s="107"/>
      <c r="DLA70" s="107"/>
      <c r="DLE70" s="107"/>
      <c r="DLI70" s="107"/>
      <c r="DLM70" s="107"/>
      <c r="DLQ70" s="107"/>
      <c r="DLU70" s="107"/>
      <c r="DLY70" s="107"/>
      <c r="DMC70" s="107"/>
      <c r="DMG70" s="107"/>
      <c r="DMK70" s="107"/>
      <c r="DMO70" s="107"/>
      <c r="DMS70" s="107"/>
      <c r="DMW70" s="107"/>
      <c r="DNA70" s="107"/>
      <c r="DNE70" s="107"/>
      <c r="DNI70" s="107"/>
      <c r="DNM70" s="107"/>
      <c r="DNQ70" s="107"/>
      <c r="DNU70" s="107"/>
      <c r="DNY70" s="107"/>
      <c r="DOC70" s="107"/>
      <c r="DOG70" s="107"/>
      <c r="DOK70" s="107"/>
      <c r="DOO70" s="107"/>
      <c r="DOS70" s="107"/>
      <c r="DOW70" s="107"/>
      <c r="DPA70" s="107"/>
      <c r="DPE70" s="107"/>
      <c r="DPI70" s="107"/>
      <c r="DPM70" s="107"/>
      <c r="DPQ70" s="107"/>
      <c r="DPU70" s="107"/>
      <c r="DPY70" s="107"/>
      <c r="DQC70" s="107"/>
      <c r="DQG70" s="107"/>
      <c r="DQK70" s="107"/>
      <c r="DQO70" s="107"/>
      <c r="DQS70" s="107"/>
      <c r="DQW70" s="107"/>
      <c r="DRA70" s="107"/>
      <c r="DRE70" s="107"/>
      <c r="DRI70" s="107"/>
      <c r="DRM70" s="107"/>
      <c r="DRQ70" s="107"/>
      <c r="DRU70" s="107"/>
      <c r="DRY70" s="107"/>
      <c r="DSC70" s="107"/>
      <c r="DSG70" s="107"/>
      <c r="DSK70" s="107"/>
      <c r="DSO70" s="107"/>
      <c r="DSS70" s="107"/>
      <c r="DSW70" s="107"/>
      <c r="DTA70" s="107"/>
      <c r="DTE70" s="107"/>
      <c r="DTI70" s="107"/>
      <c r="DTM70" s="107"/>
      <c r="DTQ70" s="107"/>
      <c r="DTU70" s="107"/>
      <c r="DTY70" s="107"/>
      <c r="DUC70" s="107"/>
      <c r="DUG70" s="107"/>
      <c r="DUK70" s="107"/>
      <c r="DUO70" s="107"/>
      <c r="DUS70" s="107"/>
      <c r="DUW70" s="107"/>
      <c r="DVA70" s="107"/>
      <c r="DVE70" s="107"/>
      <c r="DVI70" s="107"/>
      <c r="DVM70" s="107"/>
      <c r="DVQ70" s="107"/>
      <c r="DVU70" s="107"/>
      <c r="DVY70" s="107"/>
      <c r="DWC70" s="107"/>
      <c r="DWG70" s="107"/>
      <c r="DWK70" s="107"/>
      <c r="DWO70" s="107"/>
      <c r="DWS70" s="107"/>
      <c r="DWW70" s="107"/>
      <c r="DXA70" s="107"/>
      <c r="DXE70" s="107"/>
      <c r="DXI70" s="107"/>
      <c r="DXM70" s="107"/>
      <c r="DXQ70" s="107"/>
      <c r="DXU70" s="107"/>
      <c r="DXY70" s="107"/>
      <c r="DYC70" s="107"/>
      <c r="DYG70" s="107"/>
      <c r="DYK70" s="107"/>
      <c r="DYO70" s="107"/>
      <c r="DYS70" s="107"/>
      <c r="DYW70" s="107"/>
      <c r="DZA70" s="107"/>
      <c r="DZE70" s="107"/>
      <c r="DZI70" s="107"/>
      <c r="DZM70" s="107"/>
      <c r="DZQ70" s="107"/>
      <c r="DZU70" s="107"/>
      <c r="DZY70" s="107"/>
      <c r="EAC70" s="107"/>
      <c r="EAG70" s="107"/>
      <c r="EAK70" s="107"/>
      <c r="EAO70" s="107"/>
      <c r="EAS70" s="107"/>
      <c r="EAW70" s="107"/>
      <c r="EBA70" s="107"/>
      <c r="EBE70" s="107"/>
      <c r="EBI70" s="107"/>
      <c r="EBM70" s="107"/>
      <c r="EBQ70" s="107"/>
      <c r="EBU70" s="107"/>
      <c r="EBY70" s="107"/>
      <c r="ECC70" s="107"/>
      <c r="ECG70" s="107"/>
      <c r="ECK70" s="107"/>
      <c r="ECO70" s="107"/>
      <c r="ECS70" s="107"/>
      <c r="ECW70" s="107"/>
      <c r="EDA70" s="107"/>
      <c r="EDE70" s="107"/>
      <c r="EDI70" s="107"/>
      <c r="EDM70" s="107"/>
      <c r="EDQ70" s="107"/>
      <c r="EDU70" s="107"/>
      <c r="EDY70" s="107"/>
      <c r="EEC70" s="107"/>
      <c r="EEG70" s="107"/>
      <c r="EEK70" s="107"/>
      <c r="EEO70" s="107"/>
      <c r="EES70" s="107"/>
      <c r="EEW70" s="107"/>
      <c r="EFA70" s="107"/>
      <c r="EFE70" s="107"/>
      <c r="EFI70" s="107"/>
      <c r="EFM70" s="107"/>
      <c r="EFQ70" s="107"/>
      <c r="EFU70" s="107"/>
      <c r="EFY70" s="107"/>
      <c r="EGC70" s="107"/>
      <c r="EGG70" s="107"/>
      <c r="EGK70" s="107"/>
      <c r="EGO70" s="107"/>
      <c r="EGS70" s="107"/>
      <c r="EGW70" s="107"/>
      <c r="EHA70" s="107"/>
      <c r="EHE70" s="107"/>
      <c r="EHI70" s="107"/>
      <c r="EHM70" s="107"/>
      <c r="EHQ70" s="107"/>
      <c r="EHU70" s="107"/>
      <c r="EHY70" s="107"/>
      <c r="EIC70" s="107"/>
      <c r="EIG70" s="107"/>
      <c r="EIK70" s="107"/>
      <c r="EIO70" s="107"/>
      <c r="EIS70" s="107"/>
      <c r="EIW70" s="107"/>
      <c r="EJA70" s="107"/>
      <c r="EJE70" s="107"/>
      <c r="EJI70" s="107"/>
      <c r="EJM70" s="107"/>
      <c r="EJQ70" s="107"/>
      <c r="EJU70" s="107"/>
      <c r="EJY70" s="107"/>
      <c r="EKC70" s="107"/>
      <c r="EKG70" s="107"/>
      <c r="EKK70" s="107"/>
      <c r="EKO70" s="107"/>
      <c r="EKS70" s="107"/>
      <c r="EKW70" s="107"/>
      <c r="ELA70" s="107"/>
      <c r="ELE70" s="107"/>
      <c r="ELI70" s="107"/>
      <c r="ELM70" s="107"/>
      <c r="ELQ70" s="107"/>
      <c r="ELU70" s="107"/>
      <c r="ELY70" s="107"/>
      <c r="EMC70" s="107"/>
      <c r="EMG70" s="107"/>
      <c r="EMK70" s="107"/>
      <c r="EMO70" s="107"/>
      <c r="EMS70" s="107"/>
      <c r="EMW70" s="107"/>
      <c r="ENA70" s="107"/>
      <c r="ENE70" s="107"/>
      <c r="ENI70" s="107"/>
      <c r="ENM70" s="107"/>
      <c r="ENQ70" s="107"/>
      <c r="ENU70" s="107"/>
      <c r="ENY70" s="107"/>
      <c r="EOC70" s="107"/>
      <c r="EOG70" s="107"/>
      <c r="EOK70" s="107"/>
      <c r="EOO70" s="107"/>
      <c r="EOS70" s="107"/>
      <c r="EOW70" s="107"/>
      <c r="EPA70" s="107"/>
      <c r="EPE70" s="107"/>
      <c r="EPI70" s="107"/>
      <c r="EPM70" s="107"/>
      <c r="EPQ70" s="107"/>
      <c r="EPU70" s="107"/>
      <c r="EPY70" s="107"/>
      <c r="EQC70" s="107"/>
      <c r="EQG70" s="107"/>
      <c r="EQK70" s="107"/>
      <c r="EQO70" s="107"/>
      <c r="EQS70" s="107"/>
      <c r="EQW70" s="107"/>
      <c r="ERA70" s="107"/>
      <c r="ERE70" s="107"/>
      <c r="ERI70" s="107"/>
      <c r="ERM70" s="107"/>
      <c r="ERQ70" s="107"/>
      <c r="ERU70" s="107"/>
      <c r="ERY70" s="107"/>
      <c r="ESC70" s="107"/>
      <c r="ESG70" s="107"/>
      <c r="ESK70" s="107"/>
      <c r="ESO70" s="107"/>
      <c r="ESS70" s="107"/>
      <c r="ESW70" s="107"/>
      <c r="ETA70" s="107"/>
      <c r="ETE70" s="107"/>
      <c r="ETI70" s="107"/>
      <c r="ETM70" s="107"/>
      <c r="ETQ70" s="107"/>
      <c r="ETU70" s="107"/>
      <c r="ETY70" s="107"/>
      <c r="EUC70" s="107"/>
      <c r="EUG70" s="107"/>
      <c r="EUK70" s="107"/>
      <c r="EUO70" s="107"/>
      <c r="EUS70" s="107"/>
      <c r="EUW70" s="107"/>
      <c r="EVA70" s="107"/>
      <c r="EVE70" s="107"/>
      <c r="EVI70" s="107"/>
      <c r="EVM70" s="107"/>
      <c r="EVQ70" s="107"/>
      <c r="EVU70" s="107"/>
      <c r="EVY70" s="107"/>
      <c r="EWC70" s="107"/>
      <c r="EWG70" s="107"/>
      <c r="EWK70" s="107"/>
      <c r="EWO70" s="107"/>
      <c r="EWS70" s="107"/>
      <c r="EWW70" s="107"/>
      <c r="EXA70" s="107"/>
      <c r="EXE70" s="107"/>
      <c r="EXI70" s="107"/>
      <c r="EXM70" s="107"/>
      <c r="EXQ70" s="107"/>
      <c r="EXU70" s="107"/>
      <c r="EXY70" s="107"/>
      <c r="EYC70" s="107"/>
      <c r="EYG70" s="107"/>
      <c r="EYK70" s="107"/>
      <c r="EYO70" s="107"/>
      <c r="EYS70" s="107"/>
      <c r="EYW70" s="107"/>
      <c r="EZA70" s="107"/>
      <c r="EZE70" s="107"/>
      <c r="EZI70" s="107"/>
      <c r="EZM70" s="107"/>
      <c r="EZQ70" s="107"/>
      <c r="EZU70" s="107"/>
      <c r="EZY70" s="107"/>
      <c r="FAC70" s="107"/>
      <c r="FAG70" s="107"/>
      <c r="FAK70" s="107"/>
      <c r="FAO70" s="107"/>
      <c r="FAS70" s="107"/>
      <c r="FAW70" s="107"/>
      <c r="FBA70" s="107"/>
      <c r="FBE70" s="107"/>
      <c r="FBI70" s="107"/>
      <c r="FBM70" s="107"/>
      <c r="FBQ70" s="107"/>
      <c r="FBU70" s="107"/>
      <c r="FBY70" s="107"/>
      <c r="FCC70" s="107"/>
      <c r="FCG70" s="107"/>
      <c r="FCK70" s="107"/>
      <c r="FCO70" s="107"/>
      <c r="FCS70" s="107"/>
      <c r="FCW70" s="107"/>
      <c r="FDA70" s="107"/>
      <c r="FDE70" s="107"/>
      <c r="FDI70" s="107"/>
      <c r="FDM70" s="107"/>
      <c r="FDQ70" s="107"/>
      <c r="FDU70" s="107"/>
      <c r="FDY70" s="107"/>
      <c r="FEC70" s="107"/>
      <c r="FEG70" s="107"/>
      <c r="FEK70" s="107"/>
      <c r="FEO70" s="107"/>
      <c r="FES70" s="107"/>
      <c r="FEW70" s="107"/>
      <c r="FFA70" s="107"/>
      <c r="FFE70" s="107"/>
      <c r="FFI70" s="107"/>
      <c r="FFM70" s="107"/>
      <c r="FFQ70" s="107"/>
      <c r="FFU70" s="107"/>
      <c r="FFY70" s="107"/>
      <c r="FGC70" s="107"/>
      <c r="FGG70" s="107"/>
      <c r="FGK70" s="107"/>
      <c r="FGO70" s="107"/>
      <c r="FGS70" s="107"/>
      <c r="FGW70" s="107"/>
      <c r="FHA70" s="107"/>
      <c r="FHE70" s="107"/>
      <c r="FHI70" s="107"/>
      <c r="FHM70" s="107"/>
      <c r="FHQ70" s="107"/>
      <c r="FHU70" s="107"/>
      <c r="FHY70" s="107"/>
      <c r="FIC70" s="107"/>
      <c r="FIG70" s="107"/>
      <c r="FIK70" s="107"/>
      <c r="FIO70" s="107"/>
      <c r="FIS70" s="107"/>
      <c r="FIW70" s="107"/>
      <c r="FJA70" s="107"/>
      <c r="FJE70" s="107"/>
      <c r="FJI70" s="107"/>
      <c r="FJM70" s="107"/>
      <c r="FJQ70" s="107"/>
      <c r="FJU70" s="107"/>
      <c r="FJY70" s="107"/>
      <c r="FKC70" s="107"/>
      <c r="FKG70" s="107"/>
      <c r="FKK70" s="107"/>
      <c r="FKO70" s="107"/>
      <c r="FKS70" s="107"/>
      <c r="FKW70" s="107"/>
      <c r="FLA70" s="107"/>
      <c r="FLE70" s="107"/>
      <c r="FLI70" s="107"/>
      <c r="FLM70" s="107"/>
      <c r="FLQ70" s="107"/>
      <c r="FLU70" s="107"/>
      <c r="FLY70" s="107"/>
      <c r="FMC70" s="107"/>
      <c r="FMG70" s="107"/>
      <c r="FMK70" s="107"/>
      <c r="FMO70" s="107"/>
      <c r="FMS70" s="107"/>
      <c r="FMW70" s="107"/>
      <c r="FNA70" s="107"/>
      <c r="FNE70" s="107"/>
      <c r="FNI70" s="107"/>
      <c r="FNM70" s="107"/>
      <c r="FNQ70" s="107"/>
      <c r="FNU70" s="107"/>
      <c r="FNY70" s="107"/>
      <c r="FOC70" s="107"/>
      <c r="FOG70" s="107"/>
      <c r="FOK70" s="107"/>
      <c r="FOO70" s="107"/>
      <c r="FOS70" s="107"/>
      <c r="FOW70" s="107"/>
      <c r="FPA70" s="107"/>
      <c r="FPE70" s="107"/>
      <c r="FPI70" s="107"/>
      <c r="FPM70" s="107"/>
      <c r="FPQ70" s="107"/>
      <c r="FPU70" s="107"/>
      <c r="FPY70" s="107"/>
      <c r="FQC70" s="107"/>
      <c r="FQG70" s="107"/>
      <c r="FQK70" s="107"/>
      <c r="FQO70" s="107"/>
      <c r="FQS70" s="107"/>
      <c r="FQW70" s="107"/>
      <c r="FRA70" s="107"/>
      <c r="FRE70" s="107"/>
      <c r="FRI70" s="107"/>
      <c r="FRM70" s="107"/>
      <c r="FRQ70" s="107"/>
      <c r="FRU70" s="107"/>
      <c r="FRY70" s="107"/>
      <c r="FSC70" s="107"/>
      <c r="FSG70" s="107"/>
      <c r="FSK70" s="107"/>
      <c r="FSO70" s="107"/>
      <c r="FSS70" s="107"/>
      <c r="FSW70" s="107"/>
      <c r="FTA70" s="107"/>
      <c r="FTE70" s="107"/>
      <c r="FTI70" s="107"/>
      <c r="FTM70" s="107"/>
      <c r="FTQ70" s="107"/>
      <c r="FTU70" s="107"/>
      <c r="FTY70" s="107"/>
      <c r="FUC70" s="107"/>
      <c r="FUG70" s="107"/>
      <c r="FUK70" s="107"/>
      <c r="FUO70" s="107"/>
      <c r="FUS70" s="107"/>
      <c r="FUW70" s="107"/>
      <c r="FVA70" s="107"/>
      <c r="FVE70" s="107"/>
      <c r="FVI70" s="107"/>
      <c r="FVM70" s="107"/>
      <c r="FVQ70" s="107"/>
      <c r="FVU70" s="107"/>
      <c r="FVY70" s="107"/>
      <c r="FWC70" s="107"/>
      <c r="FWG70" s="107"/>
      <c r="FWK70" s="107"/>
      <c r="FWO70" s="107"/>
      <c r="FWS70" s="107"/>
      <c r="FWW70" s="107"/>
      <c r="FXA70" s="107"/>
      <c r="FXE70" s="107"/>
      <c r="FXI70" s="107"/>
      <c r="FXM70" s="107"/>
      <c r="FXQ70" s="107"/>
      <c r="FXU70" s="107"/>
      <c r="FXY70" s="107"/>
      <c r="FYC70" s="107"/>
      <c r="FYG70" s="107"/>
      <c r="FYK70" s="107"/>
      <c r="FYO70" s="107"/>
      <c r="FYS70" s="107"/>
      <c r="FYW70" s="107"/>
      <c r="FZA70" s="107"/>
      <c r="FZE70" s="107"/>
      <c r="FZI70" s="107"/>
      <c r="FZM70" s="107"/>
      <c r="FZQ70" s="107"/>
      <c r="FZU70" s="107"/>
      <c r="FZY70" s="107"/>
      <c r="GAC70" s="107"/>
      <c r="GAG70" s="107"/>
      <c r="GAK70" s="107"/>
      <c r="GAO70" s="107"/>
      <c r="GAS70" s="107"/>
      <c r="GAW70" s="107"/>
      <c r="GBA70" s="107"/>
      <c r="GBE70" s="107"/>
      <c r="GBI70" s="107"/>
      <c r="GBM70" s="107"/>
      <c r="GBQ70" s="107"/>
      <c r="GBU70" s="107"/>
      <c r="GBY70" s="107"/>
      <c r="GCC70" s="107"/>
      <c r="GCG70" s="107"/>
      <c r="GCK70" s="107"/>
      <c r="GCO70" s="107"/>
      <c r="GCS70" s="107"/>
      <c r="GCW70" s="107"/>
      <c r="GDA70" s="107"/>
      <c r="GDE70" s="107"/>
      <c r="GDI70" s="107"/>
      <c r="GDM70" s="107"/>
      <c r="GDQ70" s="107"/>
      <c r="GDU70" s="107"/>
      <c r="GDY70" s="107"/>
      <c r="GEC70" s="107"/>
      <c r="GEG70" s="107"/>
      <c r="GEK70" s="107"/>
      <c r="GEO70" s="107"/>
      <c r="GES70" s="107"/>
      <c r="GEW70" s="107"/>
      <c r="GFA70" s="107"/>
      <c r="GFE70" s="107"/>
      <c r="GFI70" s="107"/>
      <c r="GFM70" s="107"/>
      <c r="GFQ70" s="107"/>
      <c r="GFU70" s="107"/>
      <c r="GFY70" s="107"/>
      <c r="GGC70" s="107"/>
      <c r="GGG70" s="107"/>
      <c r="GGK70" s="107"/>
      <c r="GGO70" s="107"/>
      <c r="GGS70" s="107"/>
      <c r="GGW70" s="107"/>
      <c r="GHA70" s="107"/>
      <c r="GHE70" s="107"/>
      <c r="GHI70" s="107"/>
      <c r="GHM70" s="107"/>
      <c r="GHQ70" s="107"/>
      <c r="GHU70" s="107"/>
      <c r="GHY70" s="107"/>
      <c r="GIC70" s="107"/>
      <c r="GIG70" s="107"/>
      <c r="GIK70" s="107"/>
      <c r="GIO70" s="107"/>
      <c r="GIS70" s="107"/>
      <c r="GIW70" s="107"/>
      <c r="GJA70" s="107"/>
      <c r="GJE70" s="107"/>
      <c r="GJI70" s="107"/>
      <c r="GJM70" s="107"/>
      <c r="GJQ70" s="107"/>
      <c r="GJU70" s="107"/>
      <c r="GJY70" s="107"/>
      <c r="GKC70" s="107"/>
      <c r="GKG70" s="107"/>
      <c r="GKK70" s="107"/>
      <c r="GKO70" s="107"/>
      <c r="GKS70" s="107"/>
      <c r="GKW70" s="107"/>
      <c r="GLA70" s="107"/>
      <c r="GLE70" s="107"/>
      <c r="GLI70" s="107"/>
      <c r="GLM70" s="107"/>
      <c r="GLQ70" s="107"/>
      <c r="GLU70" s="107"/>
      <c r="GLY70" s="107"/>
      <c r="GMC70" s="107"/>
      <c r="GMG70" s="107"/>
      <c r="GMK70" s="107"/>
      <c r="GMO70" s="107"/>
      <c r="GMS70" s="107"/>
      <c r="GMW70" s="107"/>
      <c r="GNA70" s="107"/>
      <c r="GNE70" s="107"/>
      <c r="GNI70" s="107"/>
      <c r="GNM70" s="107"/>
      <c r="GNQ70" s="107"/>
      <c r="GNU70" s="107"/>
      <c r="GNY70" s="107"/>
      <c r="GOC70" s="107"/>
      <c r="GOG70" s="107"/>
      <c r="GOK70" s="107"/>
      <c r="GOO70" s="107"/>
      <c r="GOS70" s="107"/>
      <c r="GOW70" s="107"/>
      <c r="GPA70" s="107"/>
      <c r="GPE70" s="107"/>
      <c r="GPI70" s="107"/>
      <c r="GPM70" s="107"/>
      <c r="GPQ70" s="107"/>
      <c r="GPU70" s="107"/>
      <c r="GPY70" s="107"/>
      <c r="GQC70" s="107"/>
      <c r="GQG70" s="107"/>
      <c r="GQK70" s="107"/>
      <c r="GQO70" s="107"/>
      <c r="GQS70" s="107"/>
      <c r="GQW70" s="107"/>
      <c r="GRA70" s="107"/>
      <c r="GRE70" s="107"/>
      <c r="GRI70" s="107"/>
      <c r="GRM70" s="107"/>
      <c r="GRQ70" s="107"/>
      <c r="GRU70" s="107"/>
      <c r="GRY70" s="107"/>
      <c r="GSC70" s="107"/>
      <c r="GSG70" s="107"/>
      <c r="GSK70" s="107"/>
      <c r="GSO70" s="107"/>
      <c r="GSS70" s="107"/>
      <c r="GSW70" s="107"/>
      <c r="GTA70" s="107"/>
      <c r="GTE70" s="107"/>
      <c r="GTI70" s="107"/>
      <c r="GTM70" s="107"/>
      <c r="GTQ70" s="107"/>
      <c r="GTU70" s="107"/>
      <c r="GTY70" s="107"/>
      <c r="GUC70" s="107"/>
      <c r="GUG70" s="107"/>
      <c r="GUK70" s="107"/>
      <c r="GUO70" s="107"/>
      <c r="GUS70" s="107"/>
      <c r="GUW70" s="107"/>
      <c r="GVA70" s="107"/>
      <c r="GVE70" s="107"/>
      <c r="GVI70" s="107"/>
      <c r="GVM70" s="107"/>
      <c r="GVQ70" s="107"/>
      <c r="GVU70" s="107"/>
      <c r="GVY70" s="107"/>
      <c r="GWC70" s="107"/>
      <c r="GWG70" s="107"/>
      <c r="GWK70" s="107"/>
      <c r="GWO70" s="107"/>
      <c r="GWS70" s="107"/>
      <c r="GWW70" s="107"/>
      <c r="GXA70" s="107"/>
      <c r="GXE70" s="107"/>
      <c r="GXI70" s="107"/>
      <c r="GXM70" s="107"/>
      <c r="GXQ70" s="107"/>
      <c r="GXU70" s="107"/>
      <c r="GXY70" s="107"/>
      <c r="GYC70" s="107"/>
      <c r="GYG70" s="107"/>
      <c r="GYK70" s="107"/>
      <c r="GYO70" s="107"/>
      <c r="GYS70" s="107"/>
      <c r="GYW70" s="107"/>
      <c r="GZA70" s="107"/>
      <c r="GZE70" s="107"/>
      <c r="GZI70" s="107"/>
      <c r="GZM70" s="107"/>
      <c r="GZQ70" s="107"/>
      <c r="GZU70" s="107"/>
      <c r="GZY70" s="107"/>
      <c r="HAC70" s="107"/>
      <c r="HAG70" s="107"/>
      <c r="HAK70" s="107"/>
      <c r="HAO70" s="107"/>
      <c r="HAS70" s="107"/>
      <c r="HAW70" s="107"/>
      <c r="HBA70" s="107"/>
      <c r="HBE70" s="107"/>
      <c r="HBI70" s="107"/>
      <c r="HBM70" s="107"/>
      <c r="HBQ70" s="107"/>
      <c r="HBU70" s="107"/>
      <c r="HBY70" s="107"/>
      <c r="HCC70" s="107"/>
      <c r="HCG70" s="107"/>
      <c r="HCK70" s="107"/>
      <c r="HCO70" s="107"/>
      <c r="HCS70" s="107"/>
      <c r="HCW70" s="107"/>
      <c r="HDA70" s="107"/>
      <c r="HDE70" s="107"/>
      <c r="HDI70" s="107"/>
      <c r="HDM70" s="107"/>
      <c r="HDQ70" s="107"/>
      <c r="HDU70" s="107"/>
      <c r="HDY70" s="107"/>
      <c r="HEC70" s="107"/>
      <c r="HEG70" s="107"/>
      <c r="HEK70" s="107"/>
      <c r="HEO70" s="107"/>
      <c r="HES70" s="107"/>
      <c r="HEW70" s="107"/>
      <c r="HFA70" s="107"/>
      <c r="HFE70" s="107"/>
      <c r="HFI70" s="107"/>
      <c r="HFM70" s="107"/>
      <c r="HFQ70" s="107"/>
      <c r="HFU70" s="107"/>
      <c r="HFY70" s="107"/>
      <c r="HGC70" s="107"/>
      <c r="HGG70" s="107"/>
      <c r="HGK70" s="107"/>
      <c r="HGO70" s="107"/>
      <c r="HGS70" s="107"/>
      <c r="HGW70" s="107"/>
      <c r="HHA70" s="107"/>
      <c r="HHE70" s="107"/>
      <c r="HHI70" s="107"/>
      <c r="HHM70" s="107"/>
      <c r="HHQ70" s="107"/>
      <c r="HHU70" s="107"/>
      <c r="HHY70" s="107"/>
      <c r="HIC70" s="107"/>
      <c r="HIG70" s="107"/>
      <c r="HIK70" s="107"/>
      <c r="HIO70" s="107"/>
      <c r="HIS70" s="107"/>
      <c r="HIW70" s="107"/>
      <c r="HJA70" s="107"/>
      <c r="HJE70" s="107"/>
      <c r="HJI70" s="107"/>
      <c r="HJM70" s="107"/>
      <c r="HJQ70" s="107"/>
      <c r="HJU70" s="107"/>
      <c r="HJY70" s="107"/>
      <c r="HKC70" s="107"/>
      <c r="HKG70" s="107"/>
      <c r="HKK70" s="107"/>
      <c r="HKO70" s="107"/>
      <c r="HKS70" s="107"/>
      <c r="HKW70" s="107"/>
      <c r="HLA70" s="107"/>
      <c r="HLE70" s="107"/>
      <c r="HLI70" s="107"/>
      <c r="HLM70" s="107"/>
      <c r="HLQ70" s="107"/>
      <c r="HLU70" s="107"/>
      <c r="HLY70" s="107"/>
      <c r="HMC70" s="107"/>
      <c r="HMG70" s="107"/>
      <c r="HMK70" s="107"/>
      <c r="HMO70" s="107"/>
      <c r="HMS70" s="107"/>
      <c r="HMW70" s="107"/>
      <c r="HNA70" s="107"/>
      <c r="HNE70" s="107"/>
      <c r="HNI70" s="107"/>
      <c r="HNM70" s="107"/>
      <c r="HNQ70" s="107"/>
      <c r="HNU70" s="107"/>
      <c r="HNY70" s="107"/>
      <c r="HOC70" s="107"/>
      <c r="HOG70" s="107"/>
      <c r="HOK70" s="107"/>
      <c r="HOO70" s="107"/>
      <c r="HOS70" s="107"/>
      <c r="HOW70" s="107"/>
      <c r="HPA70" s="107"/>
      <c r="HPE70" s="107"/>
      <c r="HPI70" s="107"/>
      <c r="HPM70" s="107"/>
      <c r="HPQ70" s="107"/>
      <c r="HPU70" s="107"/>
      <c r="HPY70" s="107"/>
      <c r="HQC70" s="107"/>
      <c r="HQG70" s="107"/>
      <c r="HQK70" s="107"/>
      <c r="HQO70" s="107"/>
      <c r="HQS70" s="107"/>
      <c r="HQW70" s="107"/>
      <c r="HRA70" s="107"/>
      <c r="HRE70" s="107"/>
      <c r="HRI70" s="107"/>
      <c r="HRM70" s="107"/>
      <c r="HRQ70" s="107"/>
      <c r="HRU70" s="107"/>
      <c r="HRY70" s="107"/>
      <c r="HSC70" s="107"/>
      <c r="HSG70" s="107"/>
      <c r="HSK70" s="107"/>
      <c r="HSO70" s="107"/>
      <c r="HSS70" s="107"/>
      <c r="HSW70" s="107"/>
      <c r="HTA70" s="107"/>
      <c r="HTE70" s="107"/>
      <c r="HTI70" s="107"/>
      <c r="HTM70" s="107"/>
      <c r="HTQ70" s="107"/>
      <c r="HTU70" s="107"/>
      <c r="HTY70" s="107"/>
      <c r="HUC70" s="107"/>
      <c r="HUG70" s="107"/>
      <c r="HUK70" s="107"/>
      <c r="HUO70" s="107"/>
      <c r="HUS70" s="107"/>
      <c r="HUW70" s="107"/>
      <c r="HVA70" s="107"/>
      <c r="HVE70" s="107"/>
      <c r="HVI70" s="107"/>
      <c r="HVM70" s="107"/>
      <c r="HVQ70" s="107"/>
      <c r="HVU70" s="107"/>
      <c r="HVY70" s="107"/>
      <c r="HWC70" s="107"/>
      <c r="HWG70" s="107"/>
      <c r="HWK70" s="107"/>
      <c r="HWO70" s="107"/>
      <c r="HWS70" s="107"/>
      <c r="HWW70" s="107"/>
      <c r="HXA70" s="107"/>
      <c r="HXE70" s="107"/>
      <c r="HXI70" s="107"/>
      <c r="HXM70" s="107"/>
      <c r="HXQ70" s="107"/>
      <c r="HXU70" s="107"/>
      <c r="HXY70" s="107"/>
      <c r="HYC70" s="107"/>
      <c r="HYG70" s="107"/>
      <c r="HYK70" s="107"/>
      <c r="HYO70" s="107"/>
      <c r="HYS70" s="107"/>
      <c r="HYW70" s="107"/>
      <c r="HZA70" s="107"/>
      <c r="HZE70" s="107"/>
      <c r="HZI70" s="107"/>
      <c r="HZM70" s="107"/>
      <c r="HZQ70" s="107"/>
      <c r="HZU70" s="107"/>
      <c r="HZY70" s="107"/>
      <c r="IAC70" s="107"/>
      <c r="IAG70" s="107"/>
      <c r="IAK70" s="107"/>
      <c r="IAO70" s="107"/>
      <c r="IAS70" s="107"/>
      <c r="IAW70" s="107"/>
      <c r="IBA70" s="107"/>
      <c r="IBE70" s="107"/>
      <c r="IBI70" s="107"/>
      <c r="IBM70" s="107"/>
      <c r="IBQ70" s="107"/>
      <c r="IBU70" s="107"/>
      <c r="IBY70" s="107"/>
      <c r="ICC70" s="107"/>
      <c r="ICG70" s="107"/>
      <c r="ICK70" s="107"/>
      <c r="ICO70" s="107"/>
      <c r="ICS70" s="107"/>
      <c r="ICW70" s="107"/>
      <c r="IDA70" s="107"/>
      <c r="IDE70" s="107"/>
      <c r="IDI70" s="107"/>
      <c r="IDM70" s="107"/>
      <c r="IDQ70" s="107"/>
      <c r="IDU70" s="107"/>
      <c r="IDY70" s="107"/>
      <c r="IEC70" s="107"/>
      <c r="IEG70" s="107"/>
      <c r="IEK70" s="107"/>
      <c r="IEO70" s="107"/>
      <c r="IES70" s="107"/>
      <c r="IEW70" s="107"/>
      <c r="IFA70" s="107"/>
      <c r="IFE70" s="107"/>
      <c r="IFI70" s="107"/>
      <c r="IFM70" s="107"/>
      <c r="IFQ70" s="107"/>
      <c r="IFU70" s="107"/>
      <c r="IFY70" s="107"/>
      <c r="IGC70" s="107"/>
      <c r="IGG70" s="107"/>
      <c r="IGK70" s="107"/>
      <c r="IGO70" s="107"/>
      <c r="IGS70" s="107"/>
      <c r="IGW70" s="107"/>
      <c r="IHA70" s="107"/>
      <c r="IHE70" s="107"/>
      <c r="IHI70" s="107"/>
      <c r="IHM70" s="107"/>
      <c r="IHQ70" s="107"/>
      <c r="IHU70" s="107"/>
      <c r="IHY70" s="107"/>
      <c r="IIC70" s="107"/>
      <c r="IIG70" s="107"/>
      <c r="IIK70" s="107"/>
      <c r="IIO70" s="107"/>
      <c r="IIS70" s="107"/>
      <c r="IIW70" s="107"/>
      <c r="IJA70" s="107"/>
      <c r="IJE70" s="107"/>
      <c r="IJI70" s="107"/>
      <c r="IJM70" s="107"/>
      <c r="IJQ70" s="107"/>
      <c r="IJU70" s="107"/>
      <c r="IJY70" s="107"/>
      <c r="IKC70" s="107"/>
      <c r="IKG70" s="107"/>
      <c r="IKK70" s="107"/>
      <c r="IKO70" s="107"/>
      <c r="IKS70" s="107"/>
      <c r="IKW70" s="107"/>
      <c r="ILA70" s="107"/>
      <c r="ILE70" s="107"/>
      <c r="ILI70" s="107"/>
      <c r="ILM70" s="107"/>
      <c r="ILQ70" s="107"/>
      <c r="ILU70" s="107"/>
      <c r="ILY70" s="107"/>
      <c r="IMC70" s="107"/>
      <c r="IMG70" s="107"/>
      <c r="IMK70" s="107"/>
      <c r="IMO70" s="107"/>
      <c r="IMS70" s="107"/>
      <c r="IMW70" s="107"/>
      <c r="INA70" s="107"/>
      <c r="INE70" s="107"/>
      <c r="INI70" s="107"/>
      <c r="INM70" s="107"/>
      <c r="INQ70" s="107"/>
      <c r="INU70" s="107"/>
      <c r="INY70" s="107"/>
      <c r="IOC70" s="107"/>
      <c r="IOG70" s="107"/>
      <c r="IOK70" s="107"/>
      <c r="IOO70" s="107"/>
      <c r="IOS70" s="107"/>
      <c r="IOW70" s="107"/>
      <c r="IPA70" s="107"/>
      <c r="IPE70" s="107"/>
      <c r="IPI70" s="107"/>
      <c r="IPM70" s="107"/>
      <c r="IPQ70" s="107"/>
      <c r="IPU70" s="107"/>
      <c r="IPY70" s="107"/>
      <c r="IQC70" s="107"/>
      <c r="IQG70" s="107"/>
      <c r="IQK70" s="107"/>
      <c r="IQO70" s="107"/>
      <c r="IQS70" s="107"/>
      <c r="IQW70" s="107"/>
      <c r="IRA70" s="107"/>
      <c r="IRE70" s="107"/>
      <c r="IRI70" s="107"/>
      <c r="IRM70" s="107"/>
      <c r="IRQ70" s="107"/>
      <c r="IRU70" s="107"/>
      <c r="IRY70" s="107"/>
      <c r="ISC70" s="107"/>
      <c r="ISG70" s="107"/>
      <c r="ISK70" s="107"/>
      <c r="ISO70" s="107"/>
      <c r="ISS70" s="107"/>
      <c r="ISW70" s="107"/>
      <c r="ITA70" s="107"/>
      <c r="ITE70" s="107"/>
      <c r="ITI70" s="107"/>
      <c r="ITM70" s="107"/>
      <c r="ITQ70" s="107"/>
      <c r="ITU70" s="107"/>
      <c r="ITY70" s="107"/>
      <c r="IUC70" s="107"/>
      <c r="IUG70" s="107"/>
      <c r="IUK70" s="107"/>
      <c r="IUO70" s="107"/>
      <c r="IUS70" s="107"/>
      <c r="IUW70" s="107"/>
      <c r="IVA70" s="107"/>
      <c r="IVE70" s="107"/>
      <c r="IVI70" s="107"/>
      <c r="IVM70" s="107"/>
      <c r="IVQ70" s="107"/>
      <c r="IVU70" s="107"/>
      <c r="IVY70" s="107"/>
      <c r="IWC70" s="107"/>
      <c r="IWG70" s="107"/>
      <c r="IWK70" s="107"/>
      <c r="IWO70" s="107"/>
      <c r="IWS70" s="107"/>
      <c r="IWW70" s="107"/>
      <c r="IXA70" s="107"/>
      <c r="IXE70" s="107"/>
      <c r="IXI70" s="107"/>
      <c r="IXM70" s="107"/>
      <c r="IXQ70" s="107"/>
      <c r="IXU70" s="107"/>
      <c r="IXY70" s="107"/>
      <c r="IYC70" s="107"/>
      <c r="IYG70" s="107"/>
      <c r="IYK70" s="107"/>
      <c r="IYO70" s="107"/>
      <c r="IYS70" s="107"/>
      <c r="IYW70" s="107"/>
      <c r="IZA70" s="107"/>
      <c r="IZE70" s="107"/>
      <c r="IZI70" s="107"/>
      <c r="IZM70" s="107"/>
      <c r="IZQ70" s="107"/>
      <c r="IZU70" s="107"/>
      <c r="IZY70" s="107"/>
      <c r="JAC70" s="107"/>
      <c r="JAG70" s="107"/>
      <c r="JAK70" s="107"/>
      <c r="JAO70" s="107"/>
      <c r="JAS70" s="107"/>
      <c r="JAW70" s="107"/>
      <c r="JBA70" s="107"/>
      <c r="JBE70" s="107"/>
      <c r="JBI70" s="107"/>
      <c r="JBM70" s="107"/>
      <c r="JBQ70" s="107"/>
      <c r="JBU70" s="107"/>
      <c r="JBY70" s="107"/>
      <c r="JCC70" s="107"/>
      <c r="JCG70" s="107"/>
      <c r="JCK70" s="107"/>
      <c r="JCO70" s="107"/>
      <c r="JCS70" s="107"/>
      <c r="JCW70" s="107"/>
      <c r="JDA70" s="107"/>
      <c r="JDE70" s="107"/>
      <c r="JDI70" s="107"/>
      <c r="JDM70" s="107"/>
      <c r="JDQ70" s="107"/>
      <c r="JDU70" s="107"/>
      <c r="JDY70" s="107"/>
      <c r="JEC70" s="107"/>
      <c r="JEG70" s="107"/>
      <c r="JEK70" s="107"/>
      <c r="JEO70" s="107"/>
      <c r="JES70" s="107"/>
      <c r="JEW70" s="107"/>
      <c r="JFA70" s="107"/>
      <c r="JFE70" s="107"/>
      <c r="JFI70" s="107"/>
      <c r="JFM70" s="107"/>
      <c r="JFQ70" s="107"/>
      <c r="JFU70" s="107"/>
      <c r="JFY70" s="107"/>
      <c r="JGC70" s="107"/>
      <c r="JGG70" s="107"/>
      <c r="JGK70" s="107"/>
      <c r="JGO70" s="107"/>
      <c r="JGS70" s="107"/>
      <c r="JGW70" s="107"/>
      <c r="JHA70" s="107"/>
      <c r="JHE70" s="107"/>
      <c r="JHI70" s="107"/>
      <c r="JHM70" s="107"/>
      <c r="JHQ70" s="107"/>
      <c r="JHU70" s="107"/>
      <c r="JHY70" s="107"/>
      <c r="JIC70" s="107"/>
      <c r="JIG70" s="107"/>
      <c r="JIK70" s="107"/>
      <c r="JIO70" s="107"/>
      <c r="JIS70" s="107"/>
      <c r="JIW70" s="107"/>
      <c r="JJA70" s="107"/>
      <c r="JJE70" s="107"/>
      <c r="JJI70" s="107"/>
      <c r="JJM70" s="107"/>
      <c r="JJQ70" s="107"/>
      <c r="JJU70" s="107"/>
      <c r="JJY70" s="107"/>
      <c r="JKC70" s="107"/>
      <c r="JKG70" s="107"/>
      <c r="JKK70" s="107"/>
      <c r="JKO70" s="107"/>
      <c r="JKS70" s="107"/>
      <c r="JKW70" s="107"/>
      <c r="JLA70" s="107"/>
      <c r="JLE70" s="107"/>
      <c r="JLI70" s="107"/>
      <c r="JLM70" s="107"/>
      <c r="JLQ70" s="107"/>
      <c r="JLU70" s="107"/>
      <c r="JLY70" s="107"/>
      <c r="JMC70" s="107"/>
      <c r="JMG70" s="107"/>
      <c r="JMK70" s="107"/>
      <c r="JMO70" s="107"/>
      <c r="JMS70" s="107"/>
      <c r="JMW70" s="107"/>
      <c r="JNA70" s="107"/>
      <c r="JNE70" s="107"/>
      <c r="JNI70" s="107"/>
      <c r="JNM70" s="107"/>
      <c r="JNQ70" s="107"/>
      <c r="JNU70" s="107"/>
      <c r="JNY70" s="107"/>
      <c r="JOC70" s="107"/>
      <c r="JOG70" s="107"/>
      <c r="JOK70" s="107"/>
      <c r="JOO70" s="107"/>
      <c r="JOS70" s="107"/>
      <c r="JOW70" s="107"/>
      <c r="JPA70" s="107"/>
      <c r="JPE70" s="107"/>
      <c r="JPI70" s="107"/>
      <c r="JPM70" s="107"/>
      <c r="JPQ70" s="107"/>
      <c r="JPU70" s="107"/>
      <c r="JPY70" s="107"/>
      <c r="JQC70" s="107"/>
      <c r="JQG70" s="107"/>
      <c r="JQK70" s="107"/>
      <c r="JQO70" s="107"/>
      <c r="JQS70" s="107"/>
      <c r="JQW70" s="107"/>
      <c r="JRA70" s="107"/>
      <c r="JRE70" s="107"/>
      <c r="JRI70" s="107"/>
      <c r="JRM70" s="107"/>
      <c r="JRQ70" s="107"/>
      <c r="JRU70" s="107"/>
      <c r="JRY70" s="107"/>
      <c r="JSC70" s="107"/>
      <c r="JSG70" s="107"/>
      <c r="JSK70" s="107"/>
      <c r="JSO70" s="107"/>
      <c r="JSS70" s="107"/>
      <c r="JSW70" s="107"/>
      <c r="JTA70" s="107"/>
      <c r="JTE70" s="107"/>
      <c r="JTI70" s="107"/>
      <c r="JTM70" s="107"/>
      <c r="JTQ70" s="107"/>
      <c r="JTU70" s="107"/>
      <c r="JTY70" s="107"/>
      <c r="JUC70" s="107"/>
      <c r="JUG70" s="107"/>
      <c r="JUK70" s="107"/>
      <c r="JUO70" s="107"/>
      <c r="JUS70" s="107"/>
      <c r="JUW70" s="107"/>
      <c r="JVA70" s="107"/>
      <c r="JVE70" s="107"/>
      <c r="JVI70" s="107"/>
      <c r="JVM70" s="107"/>
      <c r="JVQ70" s="107"/>
      <c r="JVU70" s="107"/>
      <c r="JVY70" s="107"/>
      <c r="JWC70" s="107"/>
      <c r="JWG70" s="107"/>
      <c r="JWK70" s="107"/>
      <c r="JWO70" s="107"/>
      <c r="JWS70" s="107"/>
      <c r="JWW70" s="107"/>
      <c r="JXA70" s="107"/>
      <c r="JXE70" s="107"/>
      <c r="JXI70" s="107"/>
      <c r="JXM70" s="107"/>
      <c r="JXQ70" s="107"/>
      <c r="JXU70" s="107"/>
      <c r="JXY70" s="107"/>
      <c r="JYC70" s="107"/>
      <c r="JYG70" s="107"/>
      <c r="JYK70" s="107"/>
      <c r="JYO70" s="107"/>
      <c r="JYS70" s="107"/>
      <c r="JYW70" s="107"/>
      <c r="JZA70" s="107"/>
      <c r="JZE70" s="107"/>
      <c r="JZI70" s="107"/>
      <c r="JZM70" s="107"/>
      <c r="JZQ70" s="107"/>
      <c r="JZU70" s="107"/>
      <c r="JZY70" s="107"/>
      <c r="KAC70" s="107"/>
      <c r="KAG70" s="107"/>
      <c r="KAK70" s="107"/>
      <c r="KAO70" s="107"/>
      <c r="KAS70" s="107"/>
      <c r="KAW70" s="107"/>
      <c r="KBA70" s="107"/>
      <c r="KBE70" s="107"/>
      <c r="KBI70" s="107"/>
      <c r="KBM70" s="107"/>
      <c r="KBQ70" s="107"/>
      <c r="KBU70" s="107"/>
      <c r="KBY70" s="107"/>
      <c r="KCC70" s="107"/>
      <c r="KCG70" s="107"/>
      <c r="KCK70" s="107"/>
      <c r="KCO70" s="107"/>
      <c r="KCS70" s="107"/>
      <c r="KCW70" s="107"/>
      <c r="KDA70" s="107"/>
      <c r="KDE70" s="107"/>
      <c r="KDI70" s="107"/>
      <c r="KDM70" s="107"/>
      <c r="KDQ70" s="107"/>
      <c r="KDU70" s="107"/>
      <c r="KDY70" s="107"/>
      <c r="KEC70" s="107"/>
      <c r="KEG70" s="107"/>
      <c r="KEK70" s="107"/>
      <c r="KEO70" s="107"/>
      <c r="KES70" s="107"/>
      <c r="KEW70" s="107"/>
      <c r="KFA70" s="107"/>
      <c r="KFE70" s="107"/>
      <c r="KFI70" s="107"/>
      <c r="KFM70" s="107"/>
      <c r="KFQ70" s="107"/>
      <c r="KFU70" s="107"/>
      <c r="KFY70" s="107"/>
      <c r="KGC70" s="107"/>
      <c r="KGG70" s="107"/>
      <c r="KGK70" s="107"/>
      <c r="KGO70" s="107"/>
      <c r="KGS70" s="107"/>
      <c r="KGW70" s="107"/>
      <c r="KHA70" s="107"/>
      <c r="KHE70" s="107"/>
      <c r="KHI70" s="107"/>
      <c r="KHM70" s="107"/>
      <c r="KHQ70" s="107"/>
      <c r="KHU70" s="107"/>
      <c r="KHY70" s="107"/>
      <c r="KIC70" s="107"/>
      <c r="KIG70" s="107"/>
      <c r="KIK70" s="107"/>
      <c r="KIO70" s="107"/>
      <c r="KIS70" s="107"/>
      <c r="KIW70" s="107"/>
      <c r="KJA70" s="107"/>
      <c r="KJE70" s="107"/>
      <c r="KJI70" s="107"/>
      <c r="KJM70" s="107"/>
      <c r="KJQ70" s="107"/>
      <c r="KJU70" s="107"/>
      <c r="KJY70" s="107"/>
      <c r="KKC70" s="107"/>
      <c r="KKG70" s="107"/>
      <c r="KKK70" s="107"/>
      <c r="KKO70" s="107"/>
      <c r="KKS70" s="107"/>
      <c r="KKW70" s="107"/>
      <c r="KLA70" s="107"/>
      <c r="KLE70" s="107"/>
      <c r="KLI70" s="107"/>
      <c r="KLM70" s="107"/>
      <c r="KLQ70" s="107"/>
      <c r="KLU70" s="107"/>
      <c r="KLY70" s="107"/>
      <c r="KMC70" s="107"/>
      <c r="KMG70" s="107"/>
      <c r="KMK70" s="107"/>
      <c r="KMO70" s="107"/>
      <c r="KMS70" s="107"/>
      <c r="KMW70" s="107"/>
      <c r="KNA70" s="107"/>
      <c r="KNE70" s="107"/>
      <c r="KNI70" s="107"/>
      <c r="KNM70" s="107"/>
      <c r="KNQ70" s="107"/>
      <c r="KNU70" s="107"/>
      <c r="KNY70" s="107"/>
      <c r="KOC70" s="107"/>
      <c r="KOG70" s="107"/>
      <c r="KOK70" s="107"/>
      <c r="KOO70" s="107"/>
      <c r="KOS70" s="107"/>
      <c r="KOW70" s="107"/>
      <c r="KPA70" s="107"/>
      <c r="KPE70" s="107"/>
      <c r="KPI70" s="107"/>
      <c r="KPM70" s="107"/>
      <c r="KPQ70" s="107"/>
      <c r="KPU70" s="107"/>
      <c r="KPY70" s="107"/>
      <c r="KQC70" s="107"/>
      <c r="KQG70" s="107"/>
      <c r="KQK70" s="107"/>
      <c r="KQO70" s="107"/>
      <c r="KQS70" s="107"/>
      <c r="KQW70" s="107"/>
      <c r="KRA70" s="107"/>
      <c r="KRE70" s="107"/>
      <c r="KRI70" s="107"/>
      <c r="KRM70" s="107"/>
      <c r="KRQ70" s="107"/>
      <c r="KRU70" s="107"/>
      <c r="KRY70" s="107"/>
      <c r="KSC70" s="107"/>
      <c r="KSG70" s="107"/>
      <c r="KSK70" s="107"/>
      <c r="KSO70" s="107"/>
      <c r="KSS70" s="107"/>
      <c r="KSW70" s="107"/>
      <c r="KTA70" s="107"/>
      <c r="KTE70" s="107"/>
      <c r="KTI70" s="107"/>
      <c r="KTM70" s="107"/>
      <c r="KTQ70" s="107"/>
      <c r="KTU70" s="107"/>
      <c r="KTY70" s="107"/>
      <c r="KUC70" s="107"/>
      <c r="KUG70" s="107"/>
      <c r="KUK70" s="107"/>
      <c r="KUO70" s="107"/>
      <c r="KUS70" s="107"/>
      <c r="KUW70" s="107"/>
      <c r="KVA70" s="107"/>
      <c r="KVE70" s="107"/>
      <c r="KVI70" s="107"/>
      <c r="KVM70" s="107"/>
      <c r="KVQ70" s="107"/>
      <c r="KVU70" s="107"/>
      <c r="KVY70" s="107"/>
      <c r="KWC70" s="107"/>
      <c r="KWG70" s="107"/>
      <c r="KWK70" s="107"/>
      <c r="KWO70" s="107"/>
      <c r="KWS70" s="107"/>
      <c r="KWW70" s="107"/>
      <c r="KXA70" s="107"/>
      <c r="KXE70" s="107"/>
      <c r="KXI70" s="107"/>
      <c r="KXM70" s="107"/>
      <c r="KXQ70" s="107"/>
      <c r="KXU70" s="107"/>
      <c r="KXY70" s="107"/>
      <c r="KYC70" s="107"/>
      <c r="KYG70" s="107"/>
      <c r="KYK70" s="107"/>
      <c r="KYO70" s="107"/>
      <c r="KYS70" s="107"/>
      <c r="KYW70" s="107"/>
      <c r="KZA70" s="107"/>
      <c r="KZE70" s="107"/>
      <c r="KZI70" s="107"/>
      <c r="KZM70" s="107"/>
      <c r="KZQ70" s="107"/>
      <c r="KZU70" s="107"/>
      <c r="KZY70" s="107"/>
      <c r="LAC70" s="107"/>
      <c r="LAG70" s="107"/>
      <c r="LAK70" s="107"/>
      <c r="LAO70" s="107"/>
      <c r="LAS70" s="107"/>
      <c r="LAW70" s="107"/>
      <c r="LBA70" s="107"/>
      <c r="LBE70" s="107"/>
      <c r="LBI70" s="107"/>
      <c r="LBM70" s="107"/>
      <c r="LBQ70" s="107"/>
      <c r="LBU70" s="107"/>
      <c r="LBY70" s="107"/>
      <c r="LCC70" s="107"/>
      <c r="LCG70" s="107"/>
      <c r="LCK70" s="107"/>
      <c r="LCO70" s="107"/>
      <c r="LCS70" s="107"/>
      <c r="LCW70" s="107"/>
      <c r="LDA70" s="107"/>
      <c r="LDE70" s="107"/>
      <c r="LDI70" s="107"/>
      <c r="LDM70" s="107"/>
      <c r="LDQ70" s="107"/>
      <c r="LDU70" s="107"/>
      <c r="LDY70" s="107"/>
      <c r="LEC70" s="107"/>
      <c r="LEG70" s="107"/>
      <c r="LEK70" s="107"/>
      <c r="LEO70" s="107"/>
      <c r="LES70" s="107"/>
      <c r="LEW70" s="107"/>
      <c r="LFA70" s="107"/>
      <c r="LFE70" s="107"/>
      <c r="LFI70" s="107"/>
      <c r="LFM70" s="107"/>
      <c r="LFQ70" s="107"/>
      <c r="LFU70" s="107"/>
      <c r="LFY70" s="107"/>
      <c r="LGC70" s="107"/>
      <c r="LGG70" s="107"/>
      <c r="LGK70" s="107"/>
      <c r="LGO70" s="107"/>
      <c r="LGS70" s="107"/>
      <c r="LGW70" s="107"/>
      <c r="LHA70" s="107"/>
      <c r="LHE70" s="107"/>
      <c r="LHI70" s="107"/>
      <c r="LHM70" s="107"/>
      <c r="LHQ70" s="107"/>
      <c r="LHU70" s="107"/>
      <c r="LHY70" s="107"/>
      <c r="LIC70" s="107"/>
      <c r="LIG70" s="107"/>
      <c r="LIK70" s="107"/>
      <c r="LIO70" s="107"/>
      <c r="LIS70" s="107"/>
      <c r="LIW70" s="107"/>
      <c r="LJA70" s="107"/>
      <c r="LJE70" s="107"/>
      <c r="LJI70" s="107"/>
      <c r="LJM70" s="107"/>
      <c r="LJQ70" s="107"/>
      <c r="LJU70" s="107"/>
      <c r="LJY70" s="107"/>
      <c r="LKC70" s="107"/>
      <c r="LKG70" s="107"/>
      <c r="LKK70" s="107"/>
      <c r="LKO70" s="107"/>
      <c r="LKS70" s="107"/>
      <c r="LKW70" s="107"/>
      <c r="LLA70" s="107"/>
      <c r="LLE70" s="107"/>
      <c r="LLI70" s="107"/>
      <c r="LLM70" s="107"/>
      <c r="LLQ70" s="107"/>
      <c r="LLU70" s="107"/>
      <c r="LLY70" s="107"/>
      <c r="LMC70" s="107"/>
      <c r="LMG70" s="107"/>
      <c r="LMK70" s="107"/>
      <c r="LMO70" s="107"/>
      <c r="LMS70" s="107"/>
      <c r="LMW70" s="107"/>
      <c r="LNA70" s="107"/>
      <c r="LNE70" s="107"/>
      <c r="LNI70" s="107"/>
      <c r="LNM70" s="107"/>
      <c r="LNQ70" s="107"/>
      <c r="LNU70" s="107"/>
      <c r="LNY70" s="107"/>
      <c r="LOC70" s="107"/>
      <c r="LOG70" s="107"/>
      <c r="LOK70" s="107"/>
      <c r="LOO70" s="107"/>
      <c r="LOS70" s="107"/>
      <c r="LOW70" s="107"/>
      <c r="LPA70" s="107"/>
      <c r="LPE70" s="107"/>
      <c r="LPI70" s="107"/>
      <c r="LPM70" s="107"/>
      <c r="LPQ70" s="107"/>
      <c r="LPU70" s="107"/>
      <c r="LPY70" s="107"/>
      <c r="LQC70" s="107"/>
      <c r="LQG70" s="107"/>
      <c r="LQK70" s="107"/>
      <c r="LQO70" s="107"/>
      <c r="LQS70" s="107"/>
      <c r="LQW70" s="107"/>
      <c r="LRA70" s="107"/>
      <c r="LRE70" s="107"/>
      <c r="LRI70" s="107"/>
      <c r="LRM70" s="107"/>
      <c r="LRQ70" s="107"/>
      <c r="LRU70" s="107"/>
      <c r="LRY70" s="107"/>
      <c r="LSC70" s="107"/>
      <c r="LSG70" s="107"/>
      <c r="LSK70" s="107"/>
      <c r="LSO70" s="107"/>
      <c r="LSS70" s="107"/>
      <c r="LSW70" s="107"/>
      <c r="LTA70" s="107"/>
      <c r="LTE70" s="107"/>
      <c r="LTI70" s="107"/>
      <c r="LTM70" s="107"/>
      <c r="LTQ70" s="107"/>
      <c r="LTU70" s="107"/>
      <c r="LTY70" s="107"/>
      <c r="LUC70" s="107"/>
      <c r="LUG70" s="107"/>
      <c r="LUK70" s="107"/>
      <c r="LUO70" s="107"/>
      <c r="LUS70" s="107"/>
      <c r="LUW70" s="107"/>
      <c r="LVA70" s="107"/>
      <c r="LVE70" s="107"/>
      <c r="LVI70" s="107"/>
      <c r="LVM70" s="107"/>
      <c r="LVQ70" s="107"/>
      <c r="LVU70" s="107"/>
      <c r="LVY70" s="107"/>
      <c r="LWC70" s="107"/>
      <c r="LWG70" s="107"/>
      <c r="LWK70" s="107"/>
      <c r="LWO70" s="107"/>
      <c r="LWS70" s="107"/>
      <c r="LWW70" s="107"/>
      <c r="LXA70" s="107"/>
      <c r="LXE70" s="107"/>
      <c r="LXI70" s="107"/>
      <c r="LXM70" s="107"/>
      <c r="LXQ70" s="107"/>
      <c r="LXU70" s="107"/>
      <c r="LXY70" s="107"/>
      <c r="LYC70" s="107"/>
      <c r="LYG70" s="107"/>
      <c r="LYK70" s="107"/>
      <c r="LYO70" s="107"/>
      <c r="LYS70" s="107"/>
      <c r="LYW70" s="107"/>
      <c r="LZA70" s="107"/>
      <c r="LZE70" s="107"/>
      <c r="LZI70" s="107"/>
      <c r="LZM70" s="107"/>
      <c r="LZQ70" s="107"/>
      <c r="LZU70" s="107"/>
      <c r="LZY70" s="107"/>
      <c r="MAC70" s="107"/>
      <c r="MAG70" s="107"/>
      <c r="MAK70" s="107"/>
      <c r="MAO70" s="107"/>
      <c r="MAS70" s="107"/>
      <c r="MAW70" s="107"/>
      <c r="MBA70" s="107"/>
      <c r="MBE70" s="107"/>
      <c r="MBI70" s="107"/>
      <c r="MBM70" s="107"/>
      <c r="MBQ70" s="107"/>
      <c r="MBU70" s="107"/>
      <c r="MBY70" s="107"/>
      <c r="MCC70" s="107"/>
      <c r="MCG70" s="107"/>
      <c r="MCK70" s="107"/>
      <c r="MCO70" s="107"/>
      <c r="MCS70" s="107"/>
      <c r="MCW70" s="107"/>
      <c r="MDA70" s="107"/>
      <c r="MDE70" s="107"/>
      <c r="MDI70" s="107"/>
      <c r="MDM70" s="107"/>
      <c r="MDQ70" s="107"/>
      <c r="MDU70" s="107"/>
      <c r="MDY70" s="107"/>
      <c r="MEC70" s="107"/>
      <c r="MEG70" s="107"/>
      <c r="MEK70" s="107"/>
      <c r="MEO70" s="107"/>
      <c r="MES70" s="107"/>
      <c r="MEW70" s="107"/>
      <c r="MFA70" s="107"/>
      <c r="MFE70" s="107"/>
      <c r="MFI70" s="107"/>
      <c r="MFM70" s="107"/>
      <c r="MFQ70" s="107"/>
      <c r="MFU70" s="107"/>
      <c r="MFY70" s="107"/>
      <c r="MGC70" s="107"/>
      <c r="MGG70" s="107"/>
      <c r="MGK70" s="107"/>
      <c r="MGO70" s="107"/>
      <c r="MGS70" s="107"/>
      <c r="MGW70" s="107"/>
      <c r="MHA70" s="107"/>
      <c r="MHE70" s="107"/>
      <c r="MHI70" s="107"/>
      <c r="MHM70" s="107"/>
      <c r="MHQ70" s="107"/>
      <c r="MHU70" s="107"/>
      <c r="MHY70" s="107"/>
      <c r="MIC70" s="107"/>
      <c r="MIG70" s="107"/>
      <c r="MIK70" s="107"/>
      <c r="MIO70" s="107"/>
      <c r="MIS70" s="107"/>
      <c r="MIW70" s="107"/>
      <c r="MJA70" s="107"/>
      <c r="MJE70" s="107"/>
      <c r="MJI70" s="107"/>
      <c r="MJM70" s="107"/>
      <c r="MJQ70" s="107"/>
      <c r="MJU70" s="107"/>
      <c r="MJY70" s="107"/>
      <c r="MKC70" s="107"/>
      <c r="MKG70" s="107"/>
      <c r="MKK70" s="107"/>
      <c r="MKO70" s="107"/>
      <c r="MKS70" s="107"/>
      <c r="MKW70" s="107"/>
      <c r="MLA70" s="107"/>
      <c r="MLE70" s="107"/>
      <c r="MLI70" s="107"/>
      <c r="MLM70" s="107"/>
      <c r="MLQ70" s="107"/>
      <c r="MLU70" s="107"/>
      <c r="MLY70" s="107"/>
      <c r="MMC70" s="107"/>
      <c r="MMG70" s="107"/>
      <c r="MMK70" s="107"/>
      <c r="MMO70" s="107"/>
      <c r="MMS70" s="107"/>
      <c r="MMW70" s="107"/>
      <c r="MNA70" s="107"/>
      <c r="MNE70" s="107"/>
      <c r="MNI70" s="107"/>
      <c r="MNM70" s="107"/>
      <c r="MNQ70" s="107"/>
      <c r="MNU70" s="107"/>
      <c r="MNY70" s="107"/>
      <c r="MOC70" s="107"/>
      <c r="MOG70" s="107"/>
      <c r="MOK70" s="107"/>
      <c r="MOO70" s="107"/>
      <c r="MOS70" s="107"/>
      <c r="MOW70" s="107"/>
      <c r="MPA70" s="107"/>
      <c r="MPE70" s="107"/>
      <c r="MPI70" s="107"/>
      <c r="MPM70" s="107"/>
      <c r="MPQ70" s="107"/>
      <c r="MPU70" s="107"/>
      <c r="MPY70" s="107"/>
      <c r="MQC70" s="107"/>
      <c r="MQG70" s="107"/>
      <c r="MQK70" s="107"/>
      <c r="MQO70" s="107"/>
      <c r="MQS70" s="107"/>
      <c r="MQW70" s="107"/>
      <c r="MRA70" s="107"/>
      <c r="MRE70" s="107"/>
      <c r="MRI70" s="107"/>
      <c r="MRM70" s="107"/>
      <c r="MRQ70" s="107"/>
      <c r="MRU70" s="107"/>
      <c r="MRY70" s="107"/>
      <c r="MSC70" s="107"/>
      <c r="MSG70" s="107"/>
      <c r="MSK70" s="107"/>
      <c r="MSO70" s="107"/>
      <c r="MSS70" s="107"/>
      <c r="MSW70" s="107"/>
      <c r="MTA70" s="107"/>
      <c r="MTE70" s="107"/>
      <c r="MTI70" s="107"/>
      <c r="MTM70" s="107"/>
      <c r="MTQ70" s="107"/>
      <c r="MTU70" s="107"/>
      <c r="MTY70" s="107"/>
      <c r="MUC70" s="107"/>
      <c r="MUG70" s="107"/>
      <c r="MUK70" s="107"/>
      <c r="MUO70" s="107"/>
      <c r="MUS70" s="107"/>
      <c r="MUW70" s="107"/>
      <c r="MVA70" s="107"/>
      <c r="MVE70" s="107"/>
      <c r="MVI70" s="107"/>
      <c r="MVM70" s="107"/>
      <c r="MVQ70" s="107"/>
      <c r="MVU70" s="107"/>
      <c r="MVY70" s="107"/>
      <c r="MWC70" s="107"/>
      <c r="MWG70" s="107"/>
      <c r="MWK70" s="107"/>
      <c r="MWO70" s="107"/>
      <c r="MWS70" s="107"/>
      <c r="MWW70" s="107"/>
      <c r="MXA70" s="107"/>
      <c r="MXE70" s="107"/>
      <c r="MXI70" s="107"/>
      <c r="MXM70" s="107"/>
      <c r="MXQ70" s="107"/>
      <c r="MXU70" s="107"/>
      <c r="MXY70" s="107"/>
      <c r="MYC70" s="107"/>
      <c r="MYG70" s="107"/>
      <c r="MYK70" s="107"/>
      <c r="MYO70" s="107"/>
      <c r="MYS70" s="107"/>
      <c r="MYW70" s="107"/>
      <c r="MZA70" s="107"/>
      <c r="MZE70" s="107"/>
      <c r="MZI70" s="107"/>
      <c r="MZM70" s="107"/>
      <c r="MZQ70" s="107"/>
      <c r="MZU70" s="107"/>
      <c r="MZY70" s="107"/>
      <c r="NAC70" s="107"/>
      <c r="NAG70" s="107"/>
      <c r="NAK70" s="107"/>
      <c r="NAO70" s="107"/>
      <c r="NAS70" s="107"/>
      <c r="NAW70" s="107"/>
      <c r="NBA70" s="107"/>
      <c r="NBE70" s="107"/>
      <c r="NBI70" s="107"/>
      <c r="NBM70" s="107"/>
      <c r="NBQ70" s="107"/>
      <c r="NBU70" s="107"/>
      <c r="NBY70" s="107"/>
      <c r="NCC70" s="107"/>
      <c r="NCG70" s="107"/>
      <c r="NCK70" s="107"/>
      <c r="NCO70" s="107"/>
      <c r="NCS70" s="107"/>
      <c r="NCW70" s="107"/>
      <c r="NDA70" s="107"/>
      <c r="NDE70" s="107"/>
      <c r="NDI70" s="107"/>
      <c r="NDM70" s="107"/>
      <c r="NDQ70" s="107"/>
      <c r="NDU70" s="107"/>
      <c r="NDY70" s="107"/>
      <c r="NEC70" s="107"/>
      <c r="NEG70" s="107"/>
      <c r="NEK70" s="107"/>
      <c r="NEO70" s="107"/>
      <c r="NES70" s="107"/>
      <c r="NEW70" s="107"/>
      <c r="NFA70" s="107"/>
      <c r="NFE70" s="107"/>
      <c r="NFI70" s="107"/>
      <c r="NFM70" s="107"/>
      <c r="NFQ70" s="107"/>
      <c r="NFU70" s="107"/>
      <c r="NFY70" s="107"/>
      <c r="NGC70" s="107"/>
      <c r="NGG70" s="107"/>
      <c r="NGK70" s="107"/>
      <c r="NGO70" s="107"/>
      <c r="NGS70" s="107"/>
      <c r="NGW70" s="107"/>
      <c r="NHA70" s="107"/>
      <c r="NHE70" s="107"/>
      <c r="NHI70" s="107"/>
      <c r="NHM70" s="107"/>
      <c r="NHQ70" s="107"/>
      <c r="NHU70" s="107"/>
      <c r="NHY70" s="107"/>
      <c r="NIC70" s="107"/>
      <c r="NIG70" s="107"/>
      <c r="NIK70" s="107"/>
      <c r="NIO70" s="107"/>
      <c r="NIS70" s="107"/>
      <c r="NIW70" s="107"/>
      <c r="NJA70" s="107"/>
      <c r="NJE70" s="107"/>
      <c r="NJI70" s="107"/>
      <c r="NJM70" s="107"/>
      <c r="NJQ70" s="107"/>
      <c r="NJU70" s="107"/>
      <c r="NJY70" s="107"/>
      <c r="NKC70" s="107"/>
      <c r="NKG70" s="107"/>
      <c r="NKK70" s="107"/>
      <c r="NKO70" s="107"/>
      <c r="NKS70" s="107"/>
      <c r="NKW70" s="107"/>
      <c r="NLA70" s="107"/>
      <c r="NLE70" s="107"/>
      <c r="NLI70" s="107"/>
      <c r="NLM70" s="107"/>
      <c r="NLQ70" s="107"/>
      <c r="NLU70" s="107"/>
      <c r="NLY70" s="107"/>
      <c r="NMC70" s="107"/>
      <c r="NMG70" s="107"/>
      <c r="NMK70" s="107"/>
      <c r="NMO70" s="107"/>
      <c r="NMS70" s="107"/>
      <c r="NMW70" s="107"/>
      <c r="NNA70" s="107"/>
      <c r="NNE70" s="107"/>
      <c r="NNI70" s="107"/>
      <c r="NNM70" s="107"/>
      <c r="NNQ70" s="107"/>
      <c r="NNU70" s="107"/>
      <c r="NNY70" s="107"/>
      <c r="NOC70" s="107"/>
      <c r="NOG70" s="107"/>
      <c r="NOK70" s="107"/>
      <c r="NOO70" s="107"/>
      <c r="NOS70" s="107"/>
      <c r="NOW70" s="107"/>
      <c r="NPA70" s="107"/>
      <c r="NPE70" s="107"/>
      <c r="NPI70" s="107"/>
      <c r="NPM70" s="107"/>
      <c r="NPQ70" s="107"/>
      <c r="NPU70" s="107"/>
      <c r="NPY70" s="107"/>
      <c r="NQC70" s="107"/>
      <c r="NQG70" s="107"/>
      <c r="NQK70" s="107"/>
      <c r="NQO70" s="107"/>
      <c r="NQS70" s="107"/>
      <c r="NQW70" s="107"/>
      <c r="NRA70" s="107"/>
      <c r="NRE70" s="107"/>
      <c r="NRI70" s="107"/>
      <c r="NRM70" s="107"/>
      <c r="NRQ70" s="107"/>
      <c r="NRU70" s="107"/>
      <c r="NRY70" s="107"/>
      <c r="NSC70" s="107"/>
      <c r="NSG70" s="107"/>
      <c r="NSK70" s="107"/>
      <c r="NSO70" s="107"/>
      <c r="NSS70" s="107"/>
      <c r="NSW70" s="107"/>
      <c r="NTA70" s="107"/>
      <c r="NTE70" s="107"/>
      <c r="NTI70" s="107"/>
      <c r="NTM70" s="107"/>
      <c r="NTQ70" s="107"/>
      <c r="NTU70" s="107"/>
      <c r="NTY70" s="107"/>
      <c r="NUC70" s="107"/>
      <c r="NUG70" s="107"/>
      <c r="NUK70" s="107"/>
      <c r="NUO70" s="107"/>
      <c r="NUS70" s="107"/>
      <c r="NUW70" s="107"/>
      <c r="NVA70" s="107"/>
      <c r="NVE70" s="107"/>
      <c r="NVI70" s="107"/>
      <c r="NVM70" s="107"/>
      <c r="NVQ70" s="107"/>
      <c r="NVU70" s="107"/>
      <c r="NVY70" s="107"/>
      <c r="NWC70" s="107"/>
      <c r="NWG70" s="107"/>
      <c r="NWK70" s="107"/>
      <c r="NWO70" s="107"/>
      <c r="NWS70" s="107"/>
      <c r="NWW70" s="107"/>
      <c r="NXA70" s="107"/>
      <c r="NXE70" s="107"/>
      <c r="NXI70" s="107"/>
      <c r="NXM70" s="107"/>
      <c r="NXQ70" s="107"/>
      <c r="NXU70" s="107"/>
      <c r="NXY70" s="107"/>
      <c r="NYC70" s="107"/>
      <c r="NYG70" s="107"/>
      <c r="NYK70" s="107"/>
      <c r="NYO70" s="107"/>
      <c r="NYS70" s="107"/>
      <c r="NYW70" s="107"/>
      <c r="NZA70" s="107"/>
      <c r="NZE70" s="107"/>
      <c r="NZI70" s="107"/>
      <c r="NZM70" s="107"/>
      <c r="NZQ70" s="107"/>
      <c r="NZU70" s="107"/>
      <c r="NZY70" s="107"/>
      <c r="OAC70" s="107"/>
      <c r="OAG70" s="107"/>
      <c r="OAK70" s="107"/>
      <c r="OAO70" s="107"/>
      <c r="OAS70" s="107"/>
      <c r="OAW70" s="107"/>
      <c r="OBA70" s="107"/>
      <c r="OBE70" s="107"/>
      <c r="OBI70" s="107"/>
      <c r="OBM70" s="107"/>
      <c r="OBQ70" s="107"/>
      <c r="OBU70" s="107"/>
      <c r="OBY70" s="107"/>
      <c r="OCC70" s="107"/>
      <c r="OCG70" s="107"/>
      <c r="OCK70" s="107"/>
      <c r="OCO70" s="107"/>
      <c r="OCS70" s="107"/>
      <c r="OCW70" s="107"/>
      <c r="ODA70" s="107"/>
      <c r="ODE70" s="107"/>
      <c r="ODI70" s="107"/>
      <c r="ODM70" s="107"/>
      <c r="ODQ70" s="107"/>
      <c r="ODU70" s="107"/>
      <c r="ODY70" s="107"/>
      <c r="OEC70" s="107"/>
      <c r="OEG70" s="107"/>
      <c r="OEK70" s="107"/>
      <c r="OEO70" s="107"/>
      <c r="OES70" s="107"/>
      <c r="OEW70" s="107"/>
      <c r="OFA70" s="107"/>
      <c r="OFE70" s="107"/>
      <c r="OFI70" s="107"/>
      <c r="OFM70" s="107"/>
      <c r="OFQ70" s="107"/>
      <c r="OFU70" s="107"/>
      <c r="OFY70" s="107"/>
      <c r="OGC70" s="107"/>
      <c r="OGG70" s="107"/>
      <c r="OGK70" s="107"/>
      <c r="OGO70" s="107"/>
      <c r="OGS70" s="107"/>
      <c r="OGW70" s="107"/>
      <c r="OHA70" s="107"/>
      <c r="OHE70" s="107"/>
      <c r="OHI70" s="107"/>
      <c r="OHM70" s="107"/>
      <c r="OHQ70" s="107"/>
      <c r="OHU70" s="107"/>
      <c r="OHY70" s="107"/>
      <c r="OIC70" s="107"/>
      <c r="OIG70" s="107"/>
      <c r="OIK70" s="107"/>
      <c r="OIO70" s="107"/>
      <c r="OIS70" s="107"/>
      <c r="OIW70" s="107"/>
      <c r="OJA70" s="107"/>
      <c r="OJE70" s="107"/>
      <c r="OJI70" s="107"/>
      <c r="OJM70" s="107"/>
      <c r="OJQ70" s="107"/>
      <c r="OJU70" s="107"/>
      <c r="OJY70" s="107"/>
      <c r="OKC70" s="107"/>
      <c r="OKG70" s="107"/>
      <c r="OKK70" s="107"/>
      <c r="OKO70" s="107"/>
      <c r="OKS70" s="107"/>
      <c r="OKW70" s="107"/>
      <c r="OLA70" s="107"/>
      <c r="OLE70" s="107"/>
      <c r="OLI70" s="107"/>
      <c r="OLM70" s="107"/>
      <c r="OLQ70" s="107"/>
      <c r="OLU70" s="107"/>
      <c r="OLY70" s="107"/>
      <c r="OMC70" s="107"/>
      <c r="OMG70" s="107"/>
      <c r="OMK70" s="107"/>
      <c r="OMO70" s="107"/>
      <c r="OMS70" s="107"/>
      <c r="OMW70" s="107"/>
      <c r="ONA70" s="107"/>
      <c r="ONE70" s="107"/>
      <c r="ONI70" s="107"/>
      <c r="ONM70" s="107"/>
      <c r="ONQ70" s="107"/>
      <c r="ONU70" s="107"/>
      <c r="ONY70" s="107"/>
      <c r="OOC70" s="107"/>
      <c r="OOG70" s="107"/>
      <c r="OOK70" s="107"/>
      <c r="OOO70" s="107"/>
      <c r="OOS70" s="107"/>
      <c r="OOW70" s="107"/>
      <c r="OPA70" s="107"/>
      <c r="OPE70" s="107"/>
      <c r="OPI70" s="107"/>
      <c r="OPM70" s="107"/>
      <c r="OPQ70" s="107"/>
      <c r="OPU70" s="107"/>
      <c r="OPY70" s="107"/>
      <c r="OQC70" s="107"/>
      <c r="OQG70" s="107"/>
      <c r="OQK70" s="107"/>
      <c r="OQO70" s="107"/>
      <c r="OQS70" s="107"/>
      <c r="OQW70" s="107"/>
      <c r="ORA70" s="107"/>
      <c r="ORE70" s="107"/>
      <c r="ORI70" s="107"/>
      <c r="ORM70" s="107"/>
      <c r="ORQ70" s="107"/>
      <c r="ORU70" s="107"/>
      <c r="ORY70" s="107"/>
      <c r="OSC70" s="107"/>
      <c r="OSG70" s="107"/>
      <c r="OSK70" s="107"/>
      <c r="OSO70" s="107"/>
      <c r="OSS70" s="107"/>
      <c r="OSW70" s="107"/>
      <c r="OTA70" s="107"/>
      <c r="OTE70" s="107"/>
      <c r="OTI70" s="107"/>
      <c r="OTM70" s="107"/>
      <c r="OTQ70" s="107"/>
      <c r="OTU70" s="107"/>
      <c r="OTY70" s="107"/>
      <c r="OUC70" s="107"/>
      <c r="OUG70" s="107"/>
      <c r="OUK70" s="107"/>
      <c r="OUO70" s="107"/>
      <c r="OUS70" s="107"/>
      <c r="OUW70" s="107"/>
      <c r="OVA70" s="107"/>
      <c r="OVE70" s="107"/>
      <c r="OVI70" s="107"/>
      <c r="OVM70" s="107"/>
      <c r="OVQ70" s="107"/>
      <c r="OVU70" s="107"/>
      <c r="OVY70" s="107"/>
      <c r="OWC70" s="107"/>
      <c r="OWG70" s="107"/>
      <c r="OWK70" s="107"/>
      <c r="OWO70" s="107"/>
      <c r="OWS70" s="107"/>
      <c r="OWW70" s="107"/>
      <c r="OXA70" s="107"/>
      <c r="OXE70" s="107"/>
      <c r="OXI70" s="107"/>
      <c r="OXM70" s="107"/>
      <c r="OXQ70" s="107"/>
      <c r="OXU70" s="107"/>
      <c r="OXY70" s="107"/>
      <c r="OYC70" s="107"/>
      <c r="OYG70" s="107"/>
      <c r="OYK70" s="107"/>
      <c r="OYO70" s="107"/>
      <c r="OYS70" s="107"/>
      <c r="OYW70" s="107"/>
      <c r="OZA70" s="107"/>
      <c r="OZE70" s="107"/>
      <c r="OZI70" s="107"/>
      <c r="OZM70" s="107"/>
      <c r="OZQ70" s="107"/>
      <c r="OZU70" s="107"/>
      <c r="OZY70" s="107"/>
      <c r="PAC70" s="107"/>
      <c r="PAG70" s="107"/>
      <c r="PAK70" s="107"/>
      <c r="PAO70" s="107"/>
      <c r="PAS70" s="107"/>
      <c r="PAW70" s="107"/>
      <c r="PBA70" s="107"/>
      <c r="PBE70" s="107"/>
      <c r="PBI70" s="107"/>
      <c r="PBM70" s="107"/>
      <c r="PBQ70" s="107"/>
      <c r="PBU70" s="107"/>
      <c r="PBY70" s="107"/>
      <c r="PCC70" s="107"/>
      <c r="PCG70" s="107"/>
      <c r="PCK70" s="107"/>
      <c r="PCO70" s="107"/>
      <c r="PCS70" s="107"/>
      <c r="PCW70" s="107"/>
      <c r="PDA70" s="107"/>
      <c r="PDE70" s="107"/>
      <c r="PDI70" s="107"/>
      <c r="PDM70" s="107"/>
      <c r="PDQ70" s="107"/>
      <c r="PDU70" s="107"/>
      <c r="PDY70" s="107"/>
      <c r="PEC70" s="107"/>
      <c r="PEG70" s="107"/>
      <c r="PEK70" s="107"/>
      <c r="PEO70" s="107"/>
      <c r="PES70" s="107"/>
      <c r="PEW70" s="107"/>
      <c r="PFA70" s="107"/>
      <c r="PFE70" s="107"/>
      <c r="PFI70" s="107"/>
      <c r="PFM70" s="107"/>
      <c r="PFQ70" s="107"/>
      <c r="PFU70" s="107"/>
      <c r="PFY70" s="107"/>
      <c r="PGC70" s="107"/>
      <c r="PGG70" s="107"/>
      <c r="PGK70" s="107"/>
      <c r="PGO70" s="107"/>
      <c r="PGS70" s="107"/>
      <c r="PGW70" s="107"/>
      <c r="PHA70" s="107"/>
      <c r="PHE70" s="107"/>
      <c r="PHI70" s="107"/>
      <c r="PHM70" s="107"/>
      <c r="PHQ70" s="107"/>
      <c r="PHU70" s="107"/>
      <c r="PHY70" s="107"/>
      <c r="PIC70" s="107"/>
      <c r="PIG70" s="107"/>
      <c r="PIK70" s="107"/>
      <c r="PIO70" s="107"/>
      <c r="PIS70" s="107"/>
      <c r="PIW70" s="107"/>
      <c r="PJA70" s="107"/>
      <c r="PJE70" s="107"/>
      <c r="PJI70" s="107"/>
      <c r="PJM70" s="107"/>
      <c r="PJQ70" s="107"/>
      <c r="PJU70" s="107"/>
      <c r="PJY70" s="107"/>
      <c r="PKC70" s="107"/>
      <c r="PKG70" s="107"/>
      <c r="PKK70" s="107"/>
      <c r="PKO70" s="107"/>
      <c r="PKS70" s="107"/>
      <c r="PKW70" s="107"/>
      <c r="PLA70" s="107"/>
      <c r="PLE70" s="107"/>
      <c r="PLI70" s="107"/>
      <c r="PLM70" s="107"/>
      <c r="PLQ70" s="107"/>
      <c r="PLU70" s="107"/>
      <c r="PLY70" s="107"/>
      <c r="PMC70" s="107"/>
      <c r="PMG70" s="107"/>
      <c r="PMK70" s="107"/>
      <c r="PMO70" s="107"/>
      <c r="PMS70" s="107"/>
      <c r="PMW70" s="107"/>
      <c r="PNA70" s="107"/>
      <c r="PNE70" s="107"/>
      <c r="PNI70" s="107"/>
      <c r="PNM70" s="107"/>
      <c r="PNQ70" s="107"/>
      <c r="PNU70" s="107"/>
      <c r="PNY70" s="107"/>
      <c r="POC70" s="107"/>
      <c r="POG70" s="107"/>
      <c r="POK70" s="107"/>
      <c r="POO70" s="107"/>
      <c r="POS70" s="107"/>
      <c r="POW70" s="107"/>
      <c r="PPA70" s="107"/>
      <c r="PPE70" s="107"/>
      <c r="PPI70" s="107"/>
      <c r="PPM70" s="107"/>
      <c r="PPQ70" s="107"/>
      <c r="PPU70" s="107"/>
      <c r="PPY70" s="107"/>
      <c r="PQC70" s="107"/>
      <c r="PQG70" s="107"/>
      <c r="PQK70" s="107"/>
      <c r="PQO70" s="107"/>
      <c r="PQS70" s="107"/>
      <c r="PQW70" s="107"/>
      <c r="PRA70" s="107"/>
      <c r="PRE70" s="107"/>
      <c r="PRI70" s="107"/>
      <c r="PRM70" s="107"/>
      <c r="PRQ70" s="107"/>
      <c r="PRU70" s="107"/>
      <c r="PRY70" s="107"/>
      <c r="PSC70" s="107"/>
      <c r="PSG70" s="107"/>
      <c r="PSK70" s="107"/>
      <c r="PSO70" s="107"/>
      <c r="PSS70" s="107"/>
      <c r="PSW70" s="107"/>
      <c r="PTA70" s="107"/>
      <c r="PTE70" s="107"/>
      <c r="PTI70" s="107"/>
      <c r="PTM70" s="107"/>
      <c r="PTQ70" s="107"/>
      <c r="PTU70" s="107"/>
      <c r="PTY70" s="107"/>
      <c r="PUC70" s="107"/>
      <c r="PUG70" s="107"/>
      <c r="PUK70" s="107"/>
      <c r="PUO70" s="107"/>
      <c r="PUS70" s="107"/>
      <c r="PUW70" s="107"/>
      <c r="PVA70" s="107"/>
      <c r="PVE70" s="107"/>
      <c r="PVI70" s="107"/>
      <c r="PVM70" s="107"/>
      <c r="PVQ70" s="107"/>
      <c r="PVU70" s="107"/>
      <c r="PVY70" s="107"/>
      <c r="PWC70" s="107"/>
      <c r="PWG70" s="107"/>
      <c r="PWK70" s="107"/>
      <c r="PWO70" s="107"/>
      <c r="PWS70" s="107"/>
      <c r="PWW70" s="107"/>
      <c r="PXA70" s="107"/>
      <c r="PXE70" s="107"/>
      <c r="PXI70" s="107"/>
      <c r="PXM70" s="107"/>
      <c r="PXQ70" s="107"/>
      <c r="PXU70" s="107"/>
      <c r="PXY70" s="107"/>
      <c r="PYC70" s="107"/>
      <c r="PYG70" s="107"/>
      <c r="PYK70" s="107"/>
      <c r="PYO70" s="107"/>
      <c r="PYS70" s="107"/>
      <c r="PYW70" s="107"/>
      <c r="PZA70" s="107"/>
      <c r="PZE70" s="107"/>
      <c r="PZI70" s="107"/>
      <c r="PZM70" s="107"/>
      <c r="PZQ70" s="107"/>
      <c r="PZU70" s="107"/>
      <c r="PZY70" s="107"/>
      <c r="QAC70" s="107"/>
      <c r="QAG70" s="107"/>
      <c r="QAK70" s="107"/>
      <c r="QAO70" s="107"/>
      <c r="QAS70" s="107"/>
      <c r="QAW70" s="107"/>
      <c r="QBA70" s="107"/>
      <c r="QBE70" s="107"/>
      <c r="QBI70" s="107"/>
      <c r="QBM70" s="107"/>
      <c r="QBQ70" s="107"/>
      <c r="QBU70" s="107"/>
      <c r="QBY70" s="107"/>
      <c r="QCC70" s="107"/>
      <c r="QCG70" s="107"/>
      <c r="QCK70" s="107"/>
      <c r="QCO70" s="107"/>
      <c r="QCS70" s="107"/>
      <c r="QCW70" s="107"/>
      <c r="QDA70" s="107"/>
      <c r="QDE70" s="107"/>
      <c r="QDI70" s="107"/>
      <c r="QDM70" s="107"/>
      <c r="QDQ70" s="107"/>
      <c r="QDU70" s="107"/>
      <c r="QDY70" s="107"/>
      <c r="QEC70" s="107"/>
      <c r="QEG70" s="107"/>
      <c r="QEK70" s="107"/>
      <c r="QEO70" s="107"/>
      <c r="QES70" s="107"/>
      <c r="QEW70" s="107"/>
      <c r="QFA70" s="107"/>
      <c r="QFE70" s="107"/>
      <c r="QFI70" s="107"/>
      <c r="QFM70" s="107"/>
      <c r="QFQ70" s="107"/>
      <c r="QFU70" s="107"/>
      <c r="QFY70" s="107"/>
      <c r="QGC70" s="107"/>
      <c r="QGG70" s="107"/>
      <c r="QGK70" s="107"/>
      <c r="QGO70" s="107"/>
      <c r="QGS70" s="107"/>
      <c r="QGW70" s="107"/>
      <c r="QHA70" s="107"/>
      <c r="QHE70" s="107"/>
      <c r="QHI70" s="107"/>
      <c r="QHM70" s="107"/>
      <c r="QHQ70" s="107"/>
      <c r="QHU70" s="107"/>
      <c r="QHY70" s="107"/>
      <c r="QIC70" s="107"/>
      <c r="QIG70" s="107"/>
      <c r="QIK70" s="107"/>
      <c r="QIO70" s="107"/>
      <c r="QIS70" s="107"/>
      <c r="QIW70" s="107"/>
      <c r="QJA70" s="107"/>
      <c r="QJE70" s="107"/>
      <c r="QJI70" s="107"/>
      <c r="QJM70" s="107"/>
      <c r="QJQ70" s="107"/>
      <c r="QJU70" s="107"/>
      <c r="QJY70" s="107"/>
      <c r="QKC70" s="107"/>
      <c r="QKG70" s="107"/>
      <c r="QKK70" s="107"/>
      <c r="QKO70" s="107"/>
      <c r="QKS70" s="107"/>
      <c r="QKW70" s="107"/>
      <c r="QLA70" s="107"/>
      <c r="QLE70" s="107"/>
      <c r="QLI70" s="107"/>
      <c r="QLM70" s="107"/>
      <c r="QLQ70" s="107"/>
      <c r="QLU70" s="107"/>
      <c r="QLY70" s="107"/>
      <c r="QMC70" s="107"/>
      <c r="QMG70" s="107"/>
      <c r="QMK70" s="107"/>
      <c r="QMO70" s="107"/>
      <c r="QMS70" s="107"/>
      <c r="QMW70" s="107"/>
      <c r="QNA70" s="107"/>
      <c r="QNE70" s="107"/>
      <c r="QNI70" s="107"/>
      <c r="QNM70" s="107"/>
      <c r="QNQ70" s="107"/>
      <c r="QNU70" s="107"/>
      <c r="QNY70" s="107"/>
      <c r="QOC70" s="107"/>
      <c r="QOG70" s="107"/>
      <c r="QOK70" s="107"/>
      <c r="QOO70" s="107"/>
      <c r="QOS70" s="107"/>
      <c r="QOW70" s="107"/>
      <c r="QPA70" s="107"/>
      <c r="QPE70" s="107"/>
      <c r="QPI70" s="107"/>
      <c r="QPM70" s="107"/>
      <c r="QPQ70" s="107"/>
      <c r="QPU70" s="107"/>
      <c r="QPY70" s="107"/>
      <c r="QQC70" s="107"/>
      <c r="QQG70" s="107"/>
      <c r="QQK70" s="107"/>
      <c r="QQO70" s="107"/>
      <c r="QQS70" s="107"/>
      <c r="QQW70" s="107"/>
      <c r="QRA70" s="107"/>
      <c r="QRE70" s="107"/>
      <c r="QRI70" s="107"/>
      <c r="QRM70" s="107"/>
      <c r="QRQ70" s="107"/>
      <c r="QRU70" s="107"/>
      <c r="QRY70" s="107"/>
      <c r="QSC70" s="107"/>
      <c r="QSG70" s="107"/>
      <c r="QSK70" s="107"/>
      <c r="QSO70" s="107"/>
      <c r="QSS70" s="107"/>
      <c r="QSW70" s="107"/>
      <c r="QTA70" s="107"/>
      <c r="QTE70" s="107"/>
      <c r="QTI70" s="107"/>
      <c r="QTM70" s="107"/>
      <c r="QTQ70" s="107"/>
      <c r="QTU70" s="107"/>
      <c r="QTY70" s="107"/>
      <c r="QUC70" s="107"/>
      <c r="QUG70" s="107"/>
      <c r="QUK70" s="107"/>
      <c r="QUO70" s="107"/>
      <c r="QUS70" s="107"/>
      <c r="QUW70" s="107"/>
      <c r="QVA70" s="107"/>
      <c r="QVE70" s="107"/>
      <c r="QVI70" s="107"/>
      <c r="QVM70" s="107"/>
      <c r="QVQ70" s="107"/>
      <c r="QVU70" s="107"/>
      <c r="QVY70" s="107"/>
      <c r="QWC70" s="107"/>
      <c r="QWG70" s="107"/>
      <c r="QWK70" s="107"/>
      <c r="QWO70" s="107"/>
      <c r="QWS70" s="107"/>
      <c r="QWW70" s="107"/>
      <c r="QXA70" s="107"/>
      <c r="QXE70" s="107"/>
      <c r="QXI70" s="107"/>
      <c r="QXM70" s="107"/>
      <c r="QXQ70" s="107"/>
      <c r="QXU70" s="107"/>
      <c r="QXY70" s="107"/>
      <c r="QYC70" s="107"/>
      <c r="QYG70" s="107"/>
      <c r="QYK70" s="107"/>
      <c r="QYO70" s="107"/>
      <c r="QYS70" s="107"/>
      <c r="QYW70" s="107"/>
      <c r="QZA70" s="107"/>
      <c r="QZE70" s="107"/>
      <c r="QZI70" s="107"/>
      <c r="QZM70" s="107"/>
      <c r="QZQ70" s="107"/>
      <c r="QZU70" s="107"/>
      <c r="QZY70" s="107"/>
      <c r="RAC70" s="107"/>
      <c r="RAG70" s="107"/>
      <c r="RAK70" s="107"/>
      <c r="RAO70" s="107"/>
      <c r="RAS70" s="107"/>
      <c r="RAW70" s="107"/>
      <c r="RBA70" s="107"/>
      <c r="RBE70" s="107"/>
      <c r="RBI70" s="107"/>
      <c r="RBM70" s="107"/>
      <c r="RBQ70" s="107"/>
      <c r="RBU70" s="107"/>
      <c r="RBY70" s="107"/>
      <c r="RCC70" s="107"/>
      <c r="RCG70" s="107"/>
      <c r="RCK70" s="107"/>
      <c r="RCO70" s="107"/>
      <c r="RCS70" s="107"/>
      <c r="RCW70" s="107"/>
      <c r="RDA70" s="107"/>
      <c r="RDE70" s="107"/>
      <c r="RDI70" s="107"/>
      <c r="RDM70" s="107"/>
      <c r="RDQ70" s="107"/>
      <c r="RDU70" s="107"/>
      <c r="RDY70" s="107"/>
      <c r="REC70" s="107"/>
      <c r="REG70" s="107"/>
      <c r="REK70" s="107"/>
      <c r="REO70" s="107"/>
      <c r="RES70" s="107"/>
      <c r="REW70" s="107"/>
      <c r="RFA70" s="107"/>
      <c r="RFE70" s="107"/>
      <c r="RFI70" s="107"/>
      <c r="RFM70" s="107"/>
      <c r="RFQ70" s="107"/>
      <c r="RFU70" s="107"/>
      <c r="RFY70" s="107"/>
      <c r="RGC70" s="107"/>
      <c r="RGG70" s="107"/>
      <c r="RGK70" s="107"/>
      <c r="RGO70" s="107"/>
      <c r="RGS70" s="107"/>
      <c r="RGW70" s="107"/>
      <c r="RHA70" s="107"/>
      <c r="RHE70" s="107"/>
      <c r="RHI70" s="107"/>
      <c r="RHM70" s="107"/>
      <c r="RHQ70" s="107"/>
      <c r="RHU70" s="107"/>
      <c r="RHY70" s="107"/>
      <c r="RIC70" s="107"/>
      <c r="RIG70" s="107"/>
      <c r="RIK70" s="107"/>
      <c r="RIO70" s="107"/>
      <c r="RIS70" s="107"/>
      <c r="RIW70" s="107"/>
      <c r="RJA70" s="107"/>
      <c r="RJE70" s="107"/>
      <c r="RJI70" s="107"/>
      <c r="RJM70" s="107"/>
      <c r="RJQ70" s="107"/>
      <c r="RJU70" s="107"/>
      <c r="RJY70" s="107"/>
      <c r="RKC70" s="107"/>
      <c r="RKG70" s="107"/>
      <c r="RKK70" s="107"/>
      <c r="RKO70" s="107"/>
      <c r="RKS70" s="107"/>
      <c r="RKW70" s="107"/>
      <c r="RLA70" s="107"/>
      <c r="RLE70" s="107"/>
      <c r="RLI70" s="107"/>
      <c r="RLM70" s="107"/>
      <c r="RLQ70" s="107"/>
      <c r="RLU70" s="107"/>
      <c r="RLY70" s="107"/>
      <c r="RMC70" s="107"/>
      <c r="RMG70" s="107"/>
      <c r="RMK70" s="107"/>
      <c r="RMO70" s="107"/>
      <c r="RMS70" s="107"/>
      <c r="RMW70" s="107"/>
      <c r="RNA70" s="107"/>
      <c r="RNE70" s="107"/>
      <c r="RNI70" s="107"/>
      <c r="RNM70" s="107"/>
      <c r="RNQ70" s="107"/>
      <c r="RNU70" s="107"/>
      <c r="RNY70" s="107"/>
      <c r="ROC70" s="107"/>
      <c r="ROG70" s="107"/>
      <c r="ROK70" s="107"/>
      <c r="ROO70" s="107"/>
      <c r="ROS70" s="107"/>
      <c r="ROW70" s="107"/>
      <c r="RPA70" s="107"/>
      <c r="RPE70" s="107"/>
      <c r="RPI70" s="107"/>
      <c r="RPM70" s="107"/>
      <c r="RPQ70" s="107"/>
      <c r="RPU70" s="107"/>
      <c r="RPY70" s="107"/>
      <c r="RQC70" s="107"/>
      <c r="RQG70" s="107"/>
      <c r="RQK70" s="107"/>
      <c r="RQO70" s="107"/>
      <c r="RQS70" s="107"/>
      <c r="RQW70" s="107"/>
      <c r="RRA70" s="107"/>
      <c r="RRE70" s="107"/>
      <c r="RRI70" s="107"/>
      <c r="RRM70" s="107"/>
      <c r="RRQ70" s="107"/>
      <c r="RRU70" s="107"/>
      <c r="RRY70" s="107"/>
      <c r="RSC70" s="107"/>
      <c r="RSG70" s="107"/>
      <c r="RSK70" s="107"/>
      <c r="RSO70" s="107"/>
      <c r="RSS70" s="107"/>
      <c r="RSW70" s="107"/>
      <c r="RTA70" s="107"/>
      <c r="RTE70" s="107"/>
      <c r="RTI70" s="107"/>
      <c r="RTM70" s="107"/>
      <c r="RTQ70" s="107"/>
      <c r="RTU70" s="107"/>
      <c r="RTY70" s="107"/>
      <c r="RUC70" s="107"/>
      <c r="RUG70" s="107"/>
      <c r="RUK70" s="107"/>
      <c r="RUO70" s="107"/>
      <c r="RUS70" s="107"/>
      <c r="RUW70" s="107"/>
      <c r="RVA70" s="107"/>
      <c r="RVE70" s="107"/>
      <c r="RVI70" s="107"/>
      <c r="RVM70" s="107"/>
      <c r="RVQ70" s="107"/>
      <c r="RVU70" s="107"/>
      <c r="RVY70" s="107"/>
      <c r="RWC70" s="107"/>
      <c r="RWG70" s="107"/>
      <c r="RWK70" s="107"/>
      <c r="RWO70" s="107"/>
      <c r="RWS70" s="107"/>
      <c r="RWW70" s="107"/>
      <c r="RXA70" s="107"/>
      <c r="RXE70" s="107"/>
      <c r="RXI70" s="107"/>
      <c r="RXM70" s="107"/>
      <c r="RXQ70" s="107"/>
      <c r="RXU70" s="107"/>
      <c r="RXY70" s="107"/>
      <c r="RYC70" s="107"/>
      <c r="RYG70" s="107"/>
      <c r="RYK70" s="107"/>
      <c r="RYO70" s="107"/>
      <c r="RYS70" s="107"/>
      <c r="RYW70" s="107"/>
      <c r="RZA70" s="107"/>
      <c r="RZE70" s="107"/>
      <c r="RZI70" s="107"/>
      <c r="RZM70" s="107"/>
      <c r="RZQ70" s="107"/>
      <c r="RZU70" s="107"/>
      <c r="RZY70" s="107"/>
      <c r="SAC70" s="107"/>
      <c r="SAG70" s="107"/>
      <c r="SAK70" s="107"/>
      <c r="SAO70" s="107"/>
      <c r="SAS70" s="107"/>
      <c r="SAW70" s="107"/>
      <c r="SBA70" s="107"/>
      <c r="SBE70" s="107"/>
      <c r="SBI70" s="107"/>
      <c r="SBM70" s="107"/>
      <c r="SBQ70" s="107"/>
      <c r="SBU70" s="107"/>
      <c r="SBY70" s="107"/>
      <c r="SCC70" s="107"/>
      <c r="SCG70" s="107"/>
      <c r="SCK70" s="107"/>
      <c r="SCO70" s="107"/>
      <c r="SCS70" s="107"/>
      <c r="SCW70" s="107"/>
      <c r="SDA70" s="107"/>
      <c r="SDE70" s="107"/>
      <c r="SDI70" s="107"/>
      <c r="SDM70" s="107"/>
      <c r="SDQ70" s="107"/>
      <c r="SDU70" s="107"/>
      <c r="SDY70" s="107"/>
      <c r="SEC70" s="107"/>
      <c r="SEG70" s="107"/>
      <c r="SEK70" s="107"/>
      <c r="SEO70" s="107"/>
      <c r="SES70" s="107"/>
      <c r="SEW70" s="107"/>
      <c r="SFA70" s="107"/>
      <c r="SFE70" s="107"/>
      <c r="SFI70" s="107"/>
      <c r="SFM70" s="107"/>
      <c r="SFQ70" s="107"/>
      <c r="SFU70" s="107"/>
      <c r="SFY70" s="107"/>
      <c r="SGC70" s="107"/>
      <c r="SGG70" s="107"/>
      <c r="SGK70" s="107"/>
      <c r="SGO70" s="107"/>
      <c r="SGS70" s="107"/>
      <c r="SGW70" s="107"/>
      <c r="SHA70" s="107"/>
      <c r="SHE70" s="107"/>
      <c r="SHI70" s="107"/>
      <c r="SHM70" s="107"/>
      <c r="SHQ70" s="107"/>
      <c r="SHU70" s="107"/>
      <c r="SHY70" s="107"/>
      <c r="SIC70" s="107"/>
      <c r="SIG70" s="107"/>
      <c r="SIK70" s="107"/>
      <c r="SIO70" s="107"/>
      <c r="SIS70" s="107"/>
      <c r="SIW70" s="107"/>
      <c r="SJA70" s="107"/>
      <c r="SJE70" s="107"/>
      <c r="SJI70" s="107"/>
      <c r="SJM70" s="107"/>
      <c r="SJQ70" s="107"/>
      <c r="SJU70" s="107"/>
      <c r="SJY70" s="107"/>
      <c r="SKC70" s="107"/>
      <c r="SKG70" s="107"/>
      <c r="SKK70" s="107"/>
      <c r="SKO70" s="107"/>
      <c r="SKS70" s="107"/>
      <c r="SKW70" s="107"/>
      <c r="SLA70" s="107"/>
      <c r="SLE70" s="107"/>
      <c r="SLI70" s="107"/>
      <c r="SLM70" s="107"/>
      <c r="SLQ70" s="107"/>
      <c r="SLU70" s="107"/>
      <c r="SLY70" s="107"/>
      <c r="SMC70" s="107"/>
      <c r="SMG70" s="107"/>
      <c r="SMK70" s="107"/>
      <c r="SMO70" s="107"/>
      <c r="SMS70" s="107"/>
      <c r="SMW70" s="107"/>
      <c r="SNA70" s="107"/>
      <c r="SNE70" s="107"/>
      <c r="SNI70" s="107"/>
      <c r="SNM70" s="107"/>
      <c r="SNQ70" s="107"/>
      <c r="SNU70" s="107"/>
      <c r="SNY70" s="107"/>
      <c r="SOC70" s="107"/>
      <c r="SOG70" s="107"/>
      <c r="SOK70" s="107"/>
      <c r="SOO70" s="107"/>
      <c r="SOS70" s="107"/>
      <c r="SOW70" s="107"/>
      <c r="SPA70" s="107"/>
      <c r="SPE70" s="107"/>
      <c r="SPI70" s="107"/>
      <c r="SPM70" s="107"/>
      <c r="SPQ70" s="107"/>
      <c r="SPU70" s="107"/>
      <c r="SPY70" s="107"/>
      <c r="SQC70" s="107"/>
      <c r="SQG70" s="107"/>
      <c r="SQK70" s="107"/>
      <c r="SQO70" s="107"/>
      <c r="SQS70" s="107"/>
      <c r="SQW70" s="107"/>
      <c r="SRA70" s="107"/>
      <c r="SRE70" s="107"/>
      <c r="SRI70" s="107"/>
      <c r="SRM70" s="107"/>
      <c r="SRQ70" s="107"/>
      <c r="SRU70" s="107"/>
      <c r="SRY70" s="107"/>
      <c r="SSC70" s="107"/>
      <c r="SSG70" s="107"/>
      <c r="SSK70" s="107"/>
      <c r="SSO70" s="107"/>
      <c r="SSS70" s="107"/>
      <c r="SSW70" s="107"/>
      <c r="STA70" s="107"/>
      <c r="STE70" s="107"/>
      <c r="STI70" s="107"/>
      <c r="STM70" s="107"/>
      <c r="STQ70" s="107"/>
      <c r="STU70" s="107"/>
      <c r="STY70" s="107"/>
      <c r="SUC70" s="107"/>
      <c r="SUG70" s="107"/>
      <c r="SUK70" s="107"/>
      <c r="SUO70" s="107"/>
      <c r="SUS70" s="107"/>
      <c r="SUW70" s="107"/>
      <c r="SVA70" s="107"/>
      <c r="SVE70" s="107"/>
      <c r="SVI70" s="107"/>
      <c r="SVM70" s="107"/>
      <c r="SVQ70" s="107"/>
      <c r="SVU70" s="107"/>
      <c r="SVY70" s="107"/>
      <c r="SWC70" s="107"/>
      <c r="SWG70" s="107"/>
      <c r="SWK70" s="107"/>
      <c r="SWO70" s="107"/>
      <c r="SWS70" s="107"/>
      <c r="SWW70" s="107"/>
      <c r="SXA70" s="107"/>
      <c r="SXE70" s="107"/>
      <c r="SXI70" s="107"/>
      <c r="SXM70" s="107"/>
      <c r="SXQ70" s="107"/>
      <c r="SXU70" s="107"/>
      <c r="SXY70" s="107"/>
      <c r="SYC70" s="107"/>
      <c r="SYG70" s="107"/>
      <c r="SYK70" s="107"/>
      <c r="SYO70" s="107"/>
      <c r="SYS70" s="107"/>
      <c r="SYW70" s="107"/>
      <c r="SZA70" s="107"/>
      <c r="SZE70" s="107"/>
      <c r="SZI70" s="107"/>
      <c r="SZM70" s="107"/>
      <c r="SZQ70" s="107"/>
      <c r="SZU70" s="107"/>
      <c r="SZY70" s="107"/>
      <c r="TAC70" s="107"/>
      <c r="TAG70" s="107"/>
      <c r="TAK70" s="107"/>
      <c r="TAO70" s="107"/>
      <c r="TAS70" s="107"/>
      <c r="TAW70" s="107"/>
      <c r="TBA70" s="107"/>
      <c r="TBE70" s="107"/>
      <c r="TBI70" s="107"/>
      <c r="TBM70" s="107"/>
      <c r="TBQ70" s="107"/>
      <c r="TBU70" s="107"/>
      <c r="TBY70" s="107"/>
      <c r="TCC70" s="107"/>
      <c r="TCG70" s="107"/>
      <c r="TCK70" s="107"/>
      <c r="TCO70" s="107"/>
      <c r="TCS70" s="107"/>
      <c r="TCW70" s="107"/>
      <c r="TDA70" s="107"/>
      <c r="TDE70" s="107"/>
      <c r="TDI70" s="107"/>
      <c r="TDM70" s="107"/>
      <c r="TDQ70" s="107"/>
      <c r="TDU70" s="107"/>
      <c r="TDY70" s="107"/>
      <c r="TEC70" s="107"/>
      <c r="TEG70" s="107"/>
      <c r="TEK70" s="107"/>
      <c r="TEO70" s="107"/>
      <c r="TES70" s="107"/>
      <c r="TEW70" s="107"/>
      <c r="TFA70" s="107"/>
      <c r="TFE70" s="107"/>
      <c r="TFI70" s="107"/>
      <c r="TFM70" s="107"/>
      <c r="TFQ70" s="107"/>
      <c r="TFU70" s="107"/>
      <c r="TFY70" s="107"/>
      <c r="TGC70" s="107"/>
      <c r="TGG70" s="107"/>
      <c r="TGK70" s="107"/>
      <c r="TGO70" s="107"/>
      <c r="TGS70" s="107"/>
      <c r="TGW70" s="107"/>
      <c r="THA70" s="107"/>
      <c r="THE70" s="107"/>
      <c r="THI70" s="107"/>
      <c r="THM70" s="107"/>
      <c r="THQ70" s="107"/>
      <c r="THU70" s="107"/>
      <c r="THY70" s="107"/>
      <c r="TIC70" s="107"/>
      <c r="TIG70" s="107"/>
      <c r="TIK70" s="107"/>
      <c r="TIO70" s="107"/>
      <c r="TIS70" s="107"/>
      <c r="TIW70" s="107"/>
      <c r="TJA70" s="107"/>
      <c r="TJE70" s="107"/>
      <c r="TJI70" s="107"/>
      <c r="TJM70" s="107"/>
      <c r="TJQ70" s="107"/>
      <c r="TJU70" s="107"/>
      <c r="TJY70" s="107"/>
      <c r="TKC70" s="107"/>
      <c r="TKG70" s="107"/>
      <c r="TKK70" s="107"/>
      <c r="TKO70" s="107"/>
      <c r="TKS70" s="107"/>
      <c r="TKW70" s="107"/>
      <c r="TLA70" s="107"/>
      <c r="TLE70" s="107"/>
      <c r="TLI70" s="107"/>
      <c r="TLM70" s="107"/>
      <c r="TLQ70" s="107"/>
      <c r="TLU70" s="107"/>
      <c r="TLY70" s="107"/>
      <c r="TMC70" s="107"/>
      <c r="TMG70" s="107"/>
      <c r="TMK70" s="107"/>
      <c r="TMO70" s="107"/>
      <c r="TMS70" s="107"/>
      <c r="TMW70" s="107"/>
      <c r="TNA70" s="107"/>
      <c r="TNE70" s="107"/>
      <c r="TNI70" s="107"/>
      <c r="TNM70" s="107"/>
      <c r="TNQ70" s="107"/>
      <c r="TNU70" s="107"/>
      <c r="TNY70" s="107"/>
      <c r="TOC70" s="107"/>
      <c r="TOG70" s="107"/>
      <c r="TOK70" s="107"/>
      <c r="TOO70" s="107"/>
      <c r="TOS70" s="107"/>
      <c r="TOW70" s="107"/>
      <c r="TPA70" s="107"/>
      <c r="TPE70" s="107"/>
      <c r="TPI70" s="107"/>
      <c r="TPM70" s="107"/>
      <c r="TPQ70" s="107"/>
      <c r="TPU70" s="107"/>
      <c r="TPY70" s="107"/>
      <c r="TQC70" s="107"/>
      <c r="TQG70" s="107"/>
      <c r="TQK70" s="107"/>
      <c r="TQO70" s="107"/>
      <c r="TQS70" s="107"/>
      <c r="TQW70" s="107"/>
      <c r="TRA70" s="107"/>
      <c r="TRE70" s="107"/>
      <c r="TRI70" s="107"/>
      <c r="TRM70" s="107"/>
      <c r="TRQ70" s="107"/>
      <c r="TRU70" s="107"/>
      <c r="TRY70" s="107"/>
      <c r="TSC70" s="107"/>
      <c r="TSG70" s="107"/>
      <c r="TSK70" s="107"/>
      <c r="TSO70" s="107"/>
      <c r="TSS70" s="107"/>
      <c r="TSW70" s="107"/>
      <c r="TTA70" s="107"/>
      <c r="TTE70" s="107"/>
      <c r="TTI70" s="107"/>
      <c r="TTM70" s="107"/>
      <c r="TTQ70" s="107"/>
      <c r="TTU70" s="107"/>
      <c r="TTY70" s="107"/>
      <c r="TUC70" s="107"/>
      <c r="TUG70" s="107"/>
      <c r="TUK70" s="107"/>
      <c r="TUO70" s="107"/>
      <c r="TUS70" s="107"/>
      <c r="TUW70" s="107"/>
      <c r="TVA70" s="107"/>
      <c r="TVE70" s="107"/>
      <c r="TVI70" s="107"/>
      <c r="TVM70" s="107"/>
      <c r="TVQ70" s="107"/>
      <c r="TVU70" s="107"/>
      <c r="TVY70" s="107"/>
      <c r="TWC70" s="107"/>
      <c r="TWG70" s="107"/>
      <c r="TWK70" s="107"/>
      <c r="TWO70" s="107"/>
      <c r="TWS70" s="107"/>
      <c r="TWW70" s="107"/>
      <c r="TXA70" s="107"/>
      <c r="TXE70" s="107"/>
      <c r="TXI70" s="107"/>
      <c r="TXM70" s="107"/>
      <c r="TXQ70" s="107"/>
      <c r="TXU70" s="107"/>
      <c r="TXY70" s="107"/>
      <c r="TYC70" s="107"/>
      <c r="TYG70" s="107"/>
      <c r="TYK70" s="107"/>
      <c r="TYO70" s="107"/>
      <c r="TYS70" s="107"/>
      <c r="TYW70" s="107"/>
      <c r="TZA70" s="107"/>
      <c r="TZE70" s="107"/>
      <c r="TZI70" s="107"/>
      <c r="TZM70" s="107"/>
      <c r="TZQ70" s="107"/>
      <c r="TZU70" s="107"/>
      <c r="TZY70" s="107"/>
      <c r="UAC70" s="107"/>
      <c r="UAG70" s="107"/>
      <c r="UAK70" s="107"/>
      <c r="UAO70" s="107"/>
      <c r="UAS70" s="107"/>
      <c r="UAW70" s="107"/>
      <c r="UBA70" s="107"/>
      <c r="UBE70" s="107"/>
      <c r="UBI70" s="107"/>
      <c r="UBM70" s="107"/>
      <c r="UBQ70" s="107"/>
      <c r="UBU70" s="107"/>
      <c r="UBY70" s="107"/>
      <c r="UCC70" s="107"/>
      <c r="UCG70" s="107"/>
      <c r="UCK70" s="107"/>
      <c r="UCO70" s="107"/>
      <c r="UCS70" s="107"/>
      <c r="UCW70" s="107"/>
      <c r="UDA70" s="107"/>
      <c r="UDE70" s="107"/>
      <c r="UDI70" s="107"/>
      <c r="UDM70" s="107"/>
      <c r="UDQ70" s="107"/>
      <c r="UDU70" s="107"/>
      <c r="UDY70" s="107"/>
      <c r="UEC70" s="107"/>
      <c r="UEG70" s="107"/>
      <c r="UEK70" s="107"/>
      <c r="UEO70" s="107"/>
      <c r="UES70" s="107"/>
      <c r="UEW70" s="107"/>
      <c r="UFA70" s="107"/>
      <c r="UFE70" s="107"/>
      <c r="UFI70" s="107"/>
      <c r="UFM70" s="107"/>
      <c r="UFQ70" s="107"/>
      <c r="UFU70" s="107"/>
      <c r="UFY70" s="107"/>
      <c r="UGC70" s="107"/>
      <c r="UGG70" s="107"/>
      <c r="UGK70" s="107"/>
      <c r="UGO70" s="107"/>
      <c r="UGS70" s="107"/>
      <c r="UGW70" s="107"/>
      <c r="UHA70" s="107"/>
      <c r="UHE70" s="107"/>
      <c r="UHI70" s="107"/>
      <c r="UHM70" s="107"/>
      <c r="UHQ70" s="107"/>
      <c r="UHU70" s="107"/>
      <c r="UHY70" s="107"/>
      <c r="UIC70" s="107"/>
      <c r="UIG70" s="107"/>
      <c r="UIK70" s="107"/>
      <c r="UIO70" s="107"/>
      <c r="UIS70" s="107"/>
      <c r="UIW70" s="107"/>
      <c r="UJA70" s="107"/>
      <c r="UJE70" s="107"/>
      <c r="UJI70" s="107"/>
      <c r="UJM70" s="107"/>
      <c r="UJQ70" s="107"/>
      <c r="UJU70" s="107"/>
      <c r="UJY70" s="107"/>
      <c r="UKC70" s="107"/>
      <c r="UKG70" s="107"/>
      <c r="UKK70" s="107"/>
      <c r="UKO70" s="107"/>
      <c r="UKS70" s="107"/>
      <c r="UKW70" s="107"/>
      <c r="ULA70" s="107"/>
      <c r="ULE70" s="107"/>
      <c r="ULI70" s="107"/>
      <c r="ULM70" s="107"/>
      <c r="ULQ70" s="107"/>
      <c r="ULU70" s="107"/>
      <c r="ULY70" s="107"/>
      <c r="UMC70" s="107"/>
      <c r="UMG70" s="107"/>
      <c r="UMK70" s="107"/>
      <c r="UMO70" s="107"/>
      <c r="UMS70" s="107"/>
      <c r="UMW70" s="107"/>
      <c r="UNA70" s="107"/>
      <c r="UNE70" s="107"/>
      <c r="UNI70" s="107"/>
      <c r="UNM70" s="107"/>
      <c r="UNQ70" s="107"/>
      <c r="UNU70" s="107"/>
      <c r="UNY70" s="107"/>
      <c r="UOC70" s="107"/>
      <c r="UOG70" s="107"/>
      <c r="UOK70" s="107"/>
      <c r="UOO70" s="107"/>
      <c r="UOS70" s="107"/>
      <c r="UOW70" s="107"/>
      <c r="UPA70" s="107"/>
      <c r="UPE70" s="107"/>
      <c r="UPI70" s="107"/>
      <c r="UPM70" s="107"/>
      <c r="UPQ70" s="107"/>
      <c r="UPU70" s="107"/>
      <c r="UPY70" s="107"/>
      <c r="UQC70" s="107"/>
      <c r="UQG70" s="107"/>
      <c r="UQK70" s="107"/>
      <c r="UQO70" s="107"/>
      <c r="UQS70" s="107"/>
      <c r="UQW70" s="107"/>
      <c r="URA70" s="107"/>
      <c r="URE70" s="107"/>
      <c r="URI70" s="107"/>
      <c r="URM70" s="107"/>
      <c r="URQ70" s="107"/>
      <c r="URU70" s="107"/>
      <c r="URY70" s="107"/>
      <c r="USC70" s="107"/>
      <c r="USG70" s="107"/>
      <c r="USK70" s="107"/>
      <c r="USO70" s="107"/>
      <c r="USS70" s="107"/>
      <c r="USW70" s="107"/>
      <c r="UTA70" s="107"/>
      <c r="UTE70" s="107"/>
      <c r="UTI70" s="107"/>
      <c r="UTM70" s="107"/>
      <c r="UTQ70" s="107"/>
      <c r="UTU70" s="107"/>
      <c r="UTY70" s="107"/>
      <c r="UUC70" s="107"/>
      <c r="UUG70" s="107"/>
      <c r="UUK70" s="107"/>
      <c r="UUO70" s="107"/>
      <c r="UUS70" s="107"/>
      <c r="UUW70" s="107"/>
      <c r="UVA70" s="107"/>
      <c r="UVE70" s="107"/>
      <c r="UVI70" s="107"/>
      <c r="UVM70" s="107"/>
      <c r="UVQ70" s="107"/>
      <c r="UVU70" s="107"/>
      <c r="UVY70" s="107"/>
      <c r="UWC70" s="107"/>
      <c r="UWG70" s="107"/>
      <c r="UWK70" s="107"/>
      <c r="UWO70" s="107"/>
      <c r="UWS70" s="107"/>
      <c r="UWW70" s="107"/>
      <c r="UXA70" s="107"/>
      <c r="UXE70" s="107"/>
      <c r="UXI70" s="107"/>
      <c r="UXM70" s="107"/>
      <c r="UXQ70" s="107"/>
      <c r="UXU70" s="107"/>
      <c r="UXY70" s="107"/>
      <c r="UYC70" s="107"/>
      <c r="UYG70" s="107"/>
      <c r="UYK70" s="107"/>
      <c r="UYO70" s="107"/>
      <c r="UYS70" s="107"/>
      <c r="UYW70" s="107"/>
      <c r="UZA70" s="107"/>
      <c r="UZE70" s="107"/>
      <c r="UZI70" s="107"/>
      <c r="UZM70" s="107"/>
      <c r="UZQ70" s="107"/>
      <c r="UZU70" s="107"/>
      <c r="UZY70" s="107"/>
      <c r="VAC70" s="107"/>
      <c r="VAG70" s="107"/>
      <c r="VAK70" s="107"/>
      <c r="VAO70" s="107"/>
      <c r="VAS70" s="107"/>
      <c r="VAW70" s="107"/>
      <c r="VBA70" s="107"/>
      <c r="VBE70" s="107"/>
      <c r="VBI70" s="107"/>
      <c r="VBM70" s="107"/>
      <c r="VBQ70" s="107"/>
      <c r="VBU70" s="107"/>
      <c r="VBY70" s="107"/>
      <c r="VCC70" s="107"/>
      <c r="VCG70" s="107"/>
      <c r="VCK70" s="107"/>
      <c r="VCO70" s="107"/>
      <c r="VCS70" s="107"/>
      <c r="VCW70" s="107"/>
      <c r="VDA70" s="107"/>
      <c r="VDE70" s="107"/>
      <c r="VDI70" s="107"/>
      <c r="VDM70" s="107"/>
      <c r="VDQ70" s="107"/>
      <c r="VDU70" s="107"/>
      <c r="VDY70" s="107"/>
      <c r="VEC70" s="107"/>
      <c r="VEG70" s="107"/>
      <c r="VEK70" s="107"/>
      <c r="VEO70" s="107"/>
      <c r="VES70" s="107"/>
      <c r="VEW70" s="107"/>
      <c r="VFA70" s="107"/>
      <c r="VFE70" s="107"/>
      <c r="VFI70" s="107"/>
      <c r="VFM70" s="107"/>
      <c r="VFQ70" s="107"/>
      <c r="VFU70" s="107"/>
      <c r="VFY70" s="107"/>
      <c r="VGC70" s="107"/>
      <c r="VGG70" s="107"/>
      <c r="VGK70" s="107"/>
      <c r="VGO70" s="107"/>
      <c r="VGS70" s="107"/>
      <c r="VGW70" s="107"/>
      <c r="VHA70" s="107"/>
      <c r="VHE70" s="107"/>
      <c r="VHI70" s="107"/>
      <c r="VHM70" s="107"/>
      <c r="VHQ70" s="107"/>
      <c r="VHU70" s="107"/>
      <c r="VHY70" s="107"/>
      <c r="VIC70" s="107"/>
      <c r="VIG70" s="107"/>
      <c r="VIK70" s="107"/>
      <c r="VIO70" s="107"/>
      <c r="VIS70" s="107"/>
      <c r="VIW70" s="107"/>
      <c r="VJA70" s="107"/>
      <c r="VJE70" s="107"/>
      <c r="VJI70" s="107"/>
      <c r="VJM70" s="107"/>
      <c r="VJQ70" s="107"/>
      <c r="VJU70" s="107"/>
      <c r="VJY70" s="107"/>
      <c r="VKC70" s="107"/>
      <c r="VKG70" s="107"/>
      <c r="VKK70" s="107"/>
      <c r="VKO70" s="107"/>
      <c r="VKS70" s="107"/>
      <c r="VKW70" s="107"/>
      <c r="VLA70" s="107"/>
      <c r="VLE70" s="107"/>
      <c r="VLI70" s="107"/>
      <c r="VLM70" s="107"/>
      <c r="VLQ70" s="107"/>
      <c r="VLU70" s="107"/>
      <c r="VLY70" s="107"/>
      <c r="VMC70" s="107"/>
      <c r="VMG70" s="107"/>
      <c r="VMK70" s="107"/>
      <c r="VMO70" s="107"/>
      <c r="VMS70" s="107"/>
      <c r="VMW70" s="107"/>
      <c r="VNA70" s="107"/>
      <c r="VNE70" s="107"/>
      <c r="VNI70" s="107"/>
      <c r="VNM70" s="107"/>
      <c r="VNQ70" s="107"/>
      <c r="VNU70" s="107"/>
      <c r="VNY70" s="107"/>
      <c r="VOC70" s="107"/>
      <c r="VOG70" s="107"/>
      <c r="VOK70" s="107"/>
      <c r="VOO70" s="107"/>
      <c r="VOS70" s="107"/>
      <c r="VOW70" s="107"/>
      <c r="VPA70" s="107"/>
      <c r="VPE70" s="107"/>
      <c r="VPI70" s="107"/>
      <c r="VPM70" s="107"/>
      <c r="VPQ70" s="107"/>
      <c r="VPU70" s="107"/>
      <c r="VPY70" s="107"/>
      <c r="VQC70" s="107"/>
      <c r="VQG70" s="107"/>
      <c r="VQK70" s="107"/>
      <c r="VQO70" s="107"/>
      <c r="VQS70" s="107"/>
      <c r="VQW70" s="107"/>
      <c r="VRA70" s="107"/>
      <c r="VRE70" s="107"/>
      <c r="VRI70" s="107"/>
      <c r="VRM70" s="107"/>
      <c r="VRQ70" s="107"/>
      <c r="VRU70" s="107"/>
      <c r="VRY70" s="107"/>
      <c r="VSC70" s="107"/>
      <c r="VSG70" s="107"/>
      <c r="VSK70" s="107"/>
      <c r="VSO70" s="107"/>
      <c r="VSS70" s="107"/>
      <c r="VSW70" s="107"/>
      <c r="VTA70" s="107"/>
      <c r="VTE70" s="107"/>
      <c r="VTI70" s="107"/>
      <c r="VTM70" s="107"/>
      <c r="VTQ70" s="107"/>
      <c r="VTU70" s="107"/>
      <c r="VTY70" s="107"/>
      <c r="VUC70" s="107"/>
      <c r="VUG70" s="107"/>
      <c r="VUK70" s="107"/>
      <c r="VUO70" s="107"/>
      <c r="VUS70" s="107"/>
      <c r="VUW70" s="107"/>
      <c r="VVA70" s="107"/>
      <c r="VVE70" s="107"/>
      <c r="VVI70" s="107"/>
      <c r="VVM70" s="107"/>
      <c r="VVQ70" s="107"/>
      <c r="VVU70" s="107"/>
      <c r="VVY70" s="107"/>
      <c r="VWC70" s="107"/>
      <c r="VWG70" s="107"/>
      <c r="VWK70" s="107"/>
      <c r="VWO70" s="107"/>
      <c r="VWS70" s="107"/>
      <c r="VWW70" s="107"/>
      <c r="VXA70" s="107"/>
      <c r="VXE70" s="107"/>
      <c r="VXI70" s="107"/>
      <c r="VXM70" s="107"/>
      <c r="VXQ70" s="107"/>
      <c r="VXU70" s="107"/>
      <c r="VXY70" s="107"/>
      <c r="VYC70" s="107"/>
      <c r="VYG70" s="107"/>
      <c r="VYK70" s="107"/>
      <c r="VYO70" s="107"/>
      <c r="VYS70" s="107"/>
      <c r="VYW70" s="107"/>
      <c r="VZA70" s="107"/>
      <c r="VZE70" s="107"/>
      <c r="VZI70" s="107"/>
      <c r="VZM70" s="107"/>
      <c r="VZQ70" s="107"/>
      <c r="VZU70" s="107"/>
      <c r="VZY70" s="107"/>
      <c r="WAC70" s="107"/>
      <c r="WAG70" s="107"/>
      <c r="WAK70" s="107"/>
      <c r="WAO70" s="107"/>
      <c r="WAS70" s="107"/>
      <c r="WAW70" s="107"/>
      <c r="WBA70" s="107"/>
      <c r="WBE70" s="107"/>
      <c r="WBI70" s="107"/>
      <c r="WBM70" s="107"/>
      <c r="WBQ70" s="107"/>
      <c r="WBU70" s="107"/>
      <c r="WBY70" s="107"/>
      <c r="WCC70" s="107"/>
      <c r="WCG70" s="107"/>
      <c r="WCK70" s="107"/>
      <c r="WCO70" s="107"/>
      <c r="WCS70" s="107"/>
      <c r="WCW70" s="107"/>
      <c r="WDA70" s="107"/>
      <c r="WDE70" s="107"/>
      <c r="WDI70" s="107"/>
      <c r="WDM70" s="107"/>
      <c r="WDQ70" s="107"/>
      <c r="WDU70" s="107"/>
      <c r="WDY70" s="107"/>
      <c r="WEC70" s="107"/>
      <c r="WEG70" s="107"/>
      <c r="WEK70" s="107"/>
      <c r="WEO70" s="107"/>
      <c r="WES70" s="107"/>
      <c r="WEW70" s="107"/>
      <c r="WFA70" s="107"/>
      <c r="WFE70" s="107"/>
      <c r="WFI70" s="107"/>
      <c r="WFM70" s="107"/>
      <c r="WFQ70" s="107"/>
      <c r="WFU70" s="107"/>
      <c r="WFY70" s="107"/>
      <c r="WGC70" s="107"/>
      <c r="WGG70" s="107"/>
      <c r="WGK70" s="107"/>
      <c r="WGO70" s="107"/>
      <c r="WGS70" s="107"/>
      <c r="WGW70" s="107"/>
      <c r="WHA70" s="107"/>
      <c r="WHE70" s="107"/>
      <c r="WHI70" s="107"/>
      <c r="WHM70" s="107"/>
      <c r="WHQ70" s="107"/>
      <c r="WHU70" s="107"/>
      <c r="WHY70" s="107"/>
      <c r="WIC70" s="107"/>
      <c r="WIG70" s="107"/>
      <c r="WIK70" s="107"/>
      <c r="WIO70" s="107"/>
      <c r="WIS70" s="107"/>
      <c r="WIW70" s="107"/>
      <c r="WJA70" s="107"/>
      <c r="WJE70" s="107"/>
      <c r="WJI70" s="107"/>
      <c r="WJM70" s="107"/>
      <c r="WJQ70" s="107"/>
      <c r="WJU70" s="107"/>
      <c r="WJY70" s="107"/>
      <c r="WKC70" s="107"/>
      <c r="WKG70" s="107"/>
      <c r="WKK70" s="107"/>
      <c r="WKO70" s="107"/>
      <c r="WKS70" s="107"/>
      <c r="WKW70" s="107"/>
      <c r="WLA70" s="107"/>
      <c r="WLE70" s="107"/>
      <c r="WLI70" s="107"/>
      <c r="WLM70" s="107"/>
      <c r="WLQ70" s="107"/>
      <c r="WLU70" s="107"/>
      <c r="WLY70" s="107"/>
      <c r="WMC70" s="107"/>
      <c r="WMG70" s="107"/>
      <c r="WMK70" s="107"/>
      <c r="WMO70" s="107"/>
      <c r="WMS70" s="107"/>
      <c r="WMW70" s="107"/>
      <c r="WNA70" s="107"/>
      <c r="WNE70" s="107"/>
      <c r="WNI70" s="107"/>
      <c r="WNM70" s="107"/>
      <c r="WNQ70" s="107"/>
      <c r="WNU70" s="107"/>
      <c r="WNY70" s="107"/>
      <c r="WOC70" s="107"/>
      <c r="WOG70" s="107"/>
      <c r="WOK70" s="107"/>
      <c r="WOO70" s="107"/>
      <c r="WOS70" s="107"/>
      <c r="WOW70" s="107"/>
      <c r="WPA70" s="107"/>
      <c r="WPE70" s="107"/>
      <c r="WPI70" s="107"/>
      <c r="WPM70" s="107"/>
      <c r="WPQ70" s="107"/>
      <c r="WPU70" s="107"/>
      <c r="WPY70" s="107"/>
      <c r="WQC70" s="107"/>
      <c r="WQG70" s="107"/>
      <c r="WQK70" s="107"/>
      <c r="WQO70" s="107"/>
      <c r="WQS70" s="107"/>
      <c r="WQW70" s="107"/>
      <c r="WRA70" s="107"/>
      <c r="WRE70" s="107"/>
      <c r="WRI70" s="107"/>
      <c r="WRM70" s="107"/>
      <c r="WRQ70" s="107"/>
      <c r="WRU70" s="107"/>
      <c r="WRY70" s="107"/>
      <c r="WSC70" s="107"/>
      <c r="WSG70" s="107"/>
      <c r="WSK70" s="107"/>
      <c r="WSO70" s="107"/>
      <c r="WSS70" s="107"/>
      <c r="WSW70" s="107"/>
      <c r="WTA70" s="107"/>
      <c r="WTE70" s="107"/>
      <c r="WTI70" s="107"/>
      <c r="WTM70" s="107"/>
      <c r="WTQ70" s="107"/>
      <c r="WTU70" s="107"/>
      <c r="WTY70" s="107"/>
      <c r="WUC70" s="107"/>
      <c r="WUG70" s="107"/>
      <c r="WUK70" s="107"/>
      <c r="WUO70" s="107"/>
      <c r="WUS70" s="107"/>
      <c r="WUW70" s="107"/>
      <c r="WVA70" s="107"/>
      <c r="WVE70" s="107"/>
      <c r="WVI70" s="107"/>
      <c r="WVM70" s="107"/>
      <c r="WVQ70" s="107"/>
      <c r="WVU70" s="107"/>
      <c r="WVY70" s="107"/>
      <c r="WWC70" s="107"/>
      <c r="WWG70" s="107"/>
      <c r="WWK70" s="107"/>
      <c r="WWO70" s="107"/>
      <c r="WWS70" s="107"/>
      <c r="WWW70" s="107"/>
      <c r="WXA70" s="107"/>
      <c r="WXE70" s="107"/>
      <c r="WXI70" s="107"/>
      <c r="WXM70" s="107"/>
      <c r="WXQ70" s="107"/>
      <c r="WXU70" s="107"/>
      <c r="WXY70" s="107"/>
      <c r="WYC70" s="107"/>
      <c r="WYG70" s="107"/>
      <c r="WYK70" s="107"/>
      <c r="WYO70" s="107"/>
      <c r="WYS70" s="107"/>
      <c r="WYW70" s="107"/>
      <c r="WZA70" s="107"/>
      <c r="WZE70" s="107"/>
      <c r="WZI70" s="107"/>
      <c r="WZM70" s="107"/>
      <c r="WZQ70" s="107"/>
      <c r="WZU70" s="107"/>
      <c r="WZY70" s="107"/>
      <c r="XAC70" s="107"/>
      <c r="XAG70" s="107"/>
      <c r="XAK70" s="107"/>
      <c r="XAO70" s="107"/>
      <c r="XAS70" s="107"/>
      <c r="XAW70" s="107"/>
      <c r="XBA70" s="107"/>
      <c r="XBE70" s="107"/>
      <c r="XBI70" s="107"/>
      <c r="XBM70" s="107"/>
      <c r="XBQ70" s="107"/>
      <c r="XBU70" s="107"/>
      <c r="XBY70" s="107"/>
      <c r="XCC70" s="107"/>
      <c r="XCG70" s="107"/>
      <c r="XCK70" s="107"/>
      <c r="XCO70" s="107"/>
      <c r="XCS70" s="107"/>
      <c r="XCW70" s="107"/>
      <c r="XDA70" s="107"/>
      <c r="XDE70" s="107"/>
      <c r="XDI70" s="107"/>
      <c r="XDM70" s="107"/>
      <c r="XDQ70" s="107"/>
      <c r="XDU70" s="107"/>
      <c r="XDY70" s="107"/>
      <c r="XEC70" s="107"/>
      <c r="XEG70" s="107"/>
      <c r="XEK70" s="107"/>
      <c r="XEO70" s="107"/>
      <c r="XES70" s="107"/>
      <c r="XEW70" s="107"/>
      <c r="XFA70" s="107"/>
    </row>
    <row r="71" spans="1:1021 1025:2045 2049:3069 3073:4093 4097:5117 5121:6141 6145:7165 7169:8189 8193:9213 9217:10237 10241:11261 11265:12285 12289:13309 13313:14333 14337:15357 15361:16381" ht="20.100000000000001" customHeight="1" x14ac:dyDescent="0.2">
      <c r="A71" s="73" t="s">
        <v>29</v>
      </c>
      <c r="B71" s="58">
        <v>0</v>
      </c>
      <c r="C71" s="103" t="s">
        <v>30</v>
      </c>
      <c r="D71" s="75">
        <f>SUM(D49:D70)*B71</f>
        <v>0</v>
      </c>
    </row>
    <row r="72" spans="1:1021 1025:2045 2049:3069 3073:4093 4097:5117 5121:6141 6145:7165 7169:8189 8193:9213 9217:10237 10241:11261 11265:12285 12289:13309 13313:14333 14337:15357 15361:16381" ht="20.100000000000001" customHeight="1" x14ac:dyDescent="0.2">
      <c r="A72" s="343" t="s">
        <v>94</v>
      </c>
      <c r="B72" s="344"/>
      <c r="C72" s="344"/>
      <c r="D72" s="76">
        <f>SUM(D49:D70)+D71</f>
        <v>0</v>
      </c>
    </row>
    <row r="73" spans="1:1021 1025:2045 2049:3069 3073:4093 4097:5117 5121:6141 6145:7165 7169:8189 8193:9213 9217:10237 10241:11261 11265:12285 12289:13309 13313:14333 14337:15357 15361:16381" s="21" customFormat="1" ht="7.5" customHeight="1" x14ac:dyDescent="0.2">
      <c r="A73" s="237"/>
      <c r="B73" s="92"/>
      <c r="C73" s="92"/>
      <c r="D73" s="9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row>
    <row r="74" spans="1:1021 1025:2045 2049:3069 3073:4093 4097:5117 5121:6141 6145:7165 7169:8189 8193:9213 9217:10237 10241:11261 11265:12285 12289:13309 13313:14333 14337:15357 15361:16381" ht="20.100000000000001" customHeight="1" x14ac:dyDescent="0.2">
      <c r="A74" s="233"/>
      <c r="B74" s="102"/>
      <c r="C74" s="102" t="s">
        <v>45</v>
      </c>
      <c r="D74" s="96">
        <f>D72+D45+D35</f>
        <v>0</v>
      </c>
    </row>
    <row r="75" spans="1:1021 1025:2045 2049:3069 3073:4093 4097:5117 5121:6141 6145:7165 7169:8189 8193:9213 9217:10237 10241:11261 11265:12285 12289:13309 13313:14333 14337:15357 15361:16381" ht="7.5" customHeight="1" x14ac:dyDescent="0.2">
      <c r="A75" s="7"/>
      <c r="B75" s="7"/>
      <c r="C75" s="94"/>
      <c r="D75" s="95"/>
    </row>
    <row r="76" spans="1:1021 1025:2045 2049:3069 3073:4093 4097:5117 5121:6141 6145:7165 7169:8189 8193:9213 9217:10237 10241:11261 11265:12285 12289:13309 13313:14333 14337:15357 15361:16381" ht="20.100000000000001" customHeight="1" x14ac:dyDescent="0.2">
      <c r="B76" s="7"/>
      <c r="C76" s="83" t="s">
        <v>13</v>
      </c>
      <c r="D76" s="33">
        <f>D74*19%</f>
        <v>0</v>
      </c>
    </row>
    <row r="77" spans="1:1021 1025:2045 2049:3069 3073:4093 4097:5117 5121:6141 6145:7165 7169:8189 8193:9213 9217:10237 10241:11261 11265:12285 12289:13309 13313:14333 14337:15357 15361:16381" s="21" customFormat="1" ht="20.100000000000001" customHeight="1" x14ac:dyDescent="0.2">
      <c r="A77"/>
      <c r="B77" s="3"/>
      <c r="C77" s="102" t="s">
        <v>14</v>
      </c>
      <c r="D77" s="96">
        <f>D74+D76</f>
        <v>0</v>
      </c>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row>
    <row r="79" spans="1:1021 1025:2045 2049:3069 3073:4093 4097:5117 5121:6141 6145:7165 7169:8189 8193:9213 9217:10237 10241:11261 11265:12285 12289:13309 13313:14333 14337:15357 15361:16381" x14ac:dyDescent="0.2">
      <c r="C79" s="17"/>
      <c r="D79" s="51"/>
    </row>
    <row r="82" spans="2:2" x14ac:dyDescent="0.2">
      <c r="B82"/>
    </row>
    <row r="83" spans="2:2" x14ac:dyDescent="0.2">
      <c r="B83"/>
    </row>
    <row r="84" spans="2:2" x14ac:dyDescent="0.2">
      <c r="B84"/>
    </row>
    <row r="85" spans="2:2" x14ac:dyDescent="0.2">
      <c r="B85"/>
    </row>
    <row r="86" spans="2:2" x14ac:dyDescent="0.2">
      <c r="B86"/>
    </row>
    <row r="87" spans="2:2" x14ac:dyDescent="0.2">
      <c r="B87"/>
    </row>
    <row r="88" spans="2:2" x14ac:dyDescent="0.2">
      <c r="B88"/>
    </row>
    <row r="89" spans="2:2" x14ac:dyDescent="0.2">
      <c r="B89"/>
    </row>
    <row r="90" spans="2:2" x14ac:dyDescent="0.2">
      <c r="B90"/>
    </row>
    <row r="91" spans="2:2" x14ac:dyDescent="0.2">
      <c r="B91"/>
    </row>
    <row r="92" spans="2:2" x14ac:dyDescent="0.2">
      <c r="B92"/>
    </row>
  </sheetData>
  <mergeCells count="66">
    <mergeCell ref="A64:D64"/>
    <mergeCell ref="A41:C41"/>
    <mergeCell ref="A42:C42"/>
    <mergeCell ref="A43:C43"/>
    <mergeCell ref="A37:D37"/>
    <mergeCell ref="A60:C60"/>
    <mergeCell ref="A61:C61"/>
    <mergeCell ref="A62:C62"/>
    <mergeCell ref="A63:C63"/>
    <mergeCell ref="A47:D47"/>
    <mergeCell ref="A48:D48"/>
    <mergeCell ref="A49:C49"/>
    <mergeCell ref="A39:D39"/>
    <mergeCell ref="A40:D40"/>
    <mergeCell ref="A45:C45"/>
    <mergeCell ref="A56:D56"/>
    <mergeCell ref="A7:C7"/>
    <mergeCell ref="A8:C8"/>
    <mergeCell ref="A21:C21"/>
    <mergeCell ref="A22:C22"/>
    <mergeCell ref="A23:C23"/>
    <mergeCell ref="A15:D15"/>
    <mergeCell ref="A16:D16"/>
    <mergeCell ref="A17:C17"/>
    <mergeCell ref="A9:D9"/>
    <mergeCell ref="A10:D10"/>
    <mergeCell ref="A11:C11"/>
    <mergeCell ref="A12:C12"/>
    <mergeCell ref="A13:C13"/>
    <mergeCell ref="A14:C14"/>
    <mergeCell ref="A57:D57"/>
    <mergeCell ref="A58:C58"/>
    <mergeCell ref="A59:C59"/>
    <mergeCell ref="A50:D50"/>
    <mergeCell ref="A51:D51"/>
    <mergeCell ref="A52:C52"/>
    <mergeCell ref="A53:C53"/>
    <mergeCell ref="A54:C54"/>
    <mergeCell ref="A55:C55"/>
    <mergeCell ref="A72:C72"/>
    <mergeCell ref="A65:C65"/>
    <mergeCell ref="A66:D66"/>
    <mergeCell ref="A68:C68"/>
    <mergeCell ref="A69:C69"/>
    <mergeCell ref="A70:C70"/>
    <mergeCell ref="A67:D67"/>
    <mergeCell ref="A30:C30"/>
    <mergeCell ref="A35:C35"/>
    <mergeCell ref="A31:C31"/>
    <mergeCell ref="A32:C32"/>
    <mergeCell ref="A33:C33"/>
    <mergeCell ref="A27:D27"/>
    <mergeCell ref="A28:D28"/>
    <mergeCell ref="A29:C29"/>
    <mergeCell ref="A18:C18"/>
    <mergeCell ref="A19:C19"/>
    <mergeCell ref="A20:C20"/>
    <mergeCell ref="A25:D25"/>
    <mergeCell ref="A26:C26"/>
    <mergeCell ref="A24:C24"/>
    <mergeCell ref="A6:C6"/>
    <mergeCell ref="A1:D1"/>
    <mergeCell ref="A2:D2"/>
    <mergeCell ref="A3:D3"/>
    <mergeCell ref="A4:D4"/>
    <mergeCell ref="A5:C5"/>
  </mergeCells>
  <pageMargins left="0.70866141732283472" right="0.39370078740157483" top="0.6692913385826772" bottom="0.6692913385826772" header="0.31496062992125984" footer="0.31496062992125984"/>
  <pageSetup paperSize="9"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4">
    <tabColor theme="6" tint="0.39997558519241921"/>
    <pageSetUpPr fitToPage="1"/>
  </sheetPr>
  <dimension ref="A1:F35"/>
  <sheetViews>
    <sheetView showGridLines="0" topLeftCell="A4" zoomScaleNormal="100" workbookViewId="0">
      <selection activeCell="F35" sqref="F35"/>
    </sheetView>
  </sheetViews>
  <sheetFormatPr baseColWidth="10" defaultRowHeight="12.75" x14ac:dyDescent="0.2"/>
  <cols>
    <col min="1" max="1" width="19.7109375" customWidth="1"/>
    <col min="2" max="2" width="19.28515625" style="3" customWidth="1"/>
    <col min="3" max="3" width="31" customWidth="1"/>
    <col min="4" max="4" width="20.42578125" style="50" customWidth="1"/>
  </cols>
  <sheetData>
    <row r="1" spans="1:4" ht="36" customHeight="1" x14ac:dyDescent="0.2">
      <c r="A1" s="337" t="s">
        <v>176</v>
      </c>
      <c r="B1" s="338"/>
      <c r="C1" s="338"/>
      <c r="D1" s="339"/>
    </row>
    <row r="2" spans="1:4" ht="20.100000000000001" customHeight="1" x14ac:dyDescent="0.2">
      <c r="A2" s="340" t="s">
        <v>8</v>
      </c>
      <c r="B2" s="341"/>
      <c r="C2" s="341"/>
      <c r="D2" s="342"/>
    </row>
    <row r="3" spans="1:4" ht="20.100000000000001" customHeight="1" x14ac:dyDescent="0.2">
      <c r="A3" s="357" t="s">
        <v>110</v>
      </c>
      <c r="B3" s="349"/>
      <c r="C3" s="349"/>
      <c r="D3" s="350"/>
    </row>
    <row r="4" spans="1:4" ht="20.100000000000001" customHeight="1" x14ac:dyDescent="0.2">
      <c r="A4" s="366" t="s">
        <v>116</v>
      </c>
      <c r="B4" s="375"/>
      <c r="C4" s="375"/>
      <c r="D4" s="376"/>
    </row>
    <row r="5" spans="1:4" ht="318" customHeight="1" x14ac:dyDescent="0.2">
      <c r="A5" s="380" t="s">
        <v>179</v>
      </c>
      <c r="B5" s="346"/>
      <c r="C5" s="347"/>
      <c r="D5" s="59"/>
    </row>
    <row r="6" spans="1:4" ht="21.75" customHeight="1" x14ac:dyDescent="0.2">
      <c r="A6" s="73" t="s">
        <v>29</v>
      </c>
      <c r="B6" s="58">
        <v>0</v>
      </c>
      <c r="C6" s="103" t="s">
        <v>30</v>
      </c>
      <c r="D6" s="75">
        <f>SUM(D5:D5)*B6</f>
        <v>0</v>
      </c>
    </row>
    <row r="7" spans="1:4" ht="22.5" customHeight="1" x14ac:dyDescent="0.2">
      <c r="A7" s="343" t="s">
        <v>83</v>
      </c>
      <c r="B7" s="344"/>
      <c r="C7" s="344"/>
      <c r="D7" s="76">
        <f>SUM(D5:D5)+D6</f>
        <v>0</v>
      </c>
    </row>
    <row r="8" spans="1:4" s="232" customFormat="1" ht="7.5" customHeight="1" x14ac:dyDescent="0.2">
      <c r="A8" s="92"/>
      <c r="B8" s="92"/>
      <c r="C8" s="92"/>
      <c r="D8" s="231"/>
    </row>
    <row r="9" spans="1:4" ht="20.100000000000001" customHeight="1" x14ac:dyDescent="0.2">
      <c r="A9" s="357" t="s">
        <v>178</v>
      </c>
      <c r="B9" s="349"/>
      <c r="C9" s="349"/>
      <c r="D9" s="350"/>
    </row>
    <row r="10" spans="1:4" ht="20.100000000000001" customHeight="1" x14ac:dyDescent="0.2">
      <c r="A10" s="366" t="s">
        <v>177</v>
      </c>
      <c r="B10" s="335"/>
      <c r="C10" s="335"/>
      <c r="D10" s="336"/>
    </row>
    <row r="11" spans="1:4" ht="273" customHeight="1" x14ac:dyDescent="0.2">
      <c r="A11" s="380" t="s">
        <v>180</v>
      </c>
      <c r="B11" s="346"/>
      <c r="C11" s="347"/>
      <c r="D11" s="59"/>
    </row>
    <row r="12" spans="1:4" ht="20.100000000000001" customHeight="1" x14ac:dyDescent="0.2">
      <c r="A12" s="73" t="s">
        <v>29</v>
      </c>
      <c r="B12" s="58">
        <v>0</v>
      </c>
      <c r="C12" s="103" t="s">
        <v>30</v>
      </c>
      <c r="D12" s="75">
        <f>SUM(D11:D11)*B12</f>
        <v>0</v>
      </c>
    </row>
    <row r="13" spans="1:4" ht="20.100000000000001" customHeight="1" x14ac:dyDescent="0.2">
      <c r="A13" s="343" t="s">
        <v>94</v>
      </c>
      <c r="B13" s="344"/>
      <c r="C13" s="344"/>
      <c r="D13" s="76">
        <f>SUM(D11:D11)+D12</f>
        <v>0</v>
      </c>
    </row>
    <row r="14" spans="1:4" s="232" customFormat="1" ht="7.5" customHeight="1" x14ac:dyDescent="0.2">
      <c r="A14" s="228"/>
      <c r="B14" s="92"/>
      <c r="C14" s="92"/>
      <c r="D14" s="231"/>
    </row>
    <row r="15" spans="1:4" ht="20.100000000000001" customHeight="1" x14ac:dyDescent="0.2">
      <c r="A15" s="233"/>
      <c r="B15" s="102"/>
      <c r="C15" s="102" t="s">
        <v>45</v>
      </c>
      <c r="D15" s="96">
        <f>D13+D7</f>
        <v>0</v>
      </c>
    </row>
    <row r="16" spans="1:4" s="236" customFormat="1" ht="7.5" customHeight="1" x14ac:dyDescent="0.2">
      <c r="A16" s="225"/>
      <c r="B16" s="225"/>
      <c r="C16" s="94"/>
      <c r="D16" s="235"/>
    </row>
    <row r="17" spans="1:4" ht="20.100000000000001" customHeight="1" x14ac:dyDescent="0.2">
      <c r="B17" s="7"/>
      <c r="C17" s="83" t="s">
        <v>13</v>
      </c>
      <c r="D17" s="33">
        <f>D15*19%</f>
        <v>0</v>
      </c>
    </row>
    <row r="18" spans="1:4" s="21" customFormat="1" ht="20.100000000000001" customHeight="1" x14ac:dyDescent="0.2">
      <c r="A18"/>
      <c r="B18" s="3"/>
      <c r="C18" s="102" t="s">
        <v>14</v>
      </c>
      <c r="D18" s="96">
        <f>D15+D17</f>
        <v>0</v>
      </c>
    </row>
    <row r="20" spans="1:4" x14ac:dyDescent="0.2">
      <c r="C20" s="17"/>
      <c r="D20" s="51"/>
    </row>
    <row r="23" spans="1:4" x14ac:dyDescent="0.2">
      <c r="B23"/>
    </row>
    <row r="24" spans="1:4" x14ac:dyDescent="0.2">
      <c r="B24"/>
    </row>
    <row r="25" spans="1:4" x14ac:dyDescent="0.2">
      <c r="B25"/>
    </row>
    <row r="26" spans="1:4" x14ac:dyDescent="0.2">
      <c r="B26"/>
    </row>
    <row r="27" spans="1:4" x14ac:dyDescent="0.2">
      <c r="B27"/>
    </row>
    <row r="28" spans="1:4" x14ac:dyDescent="0.2">
      <c r="B28"/>
    </row>
    <row r="29" spans="1:4" x14ac:dyDescent="0.2">
      <c r="B29"/>
    </row>
    <row r="30" spans="1:4" x14ac:dyDescent="0.2">
      <c r="B30"/>
    </row>
    <row r="31" spans="1:4" x14ac:dyDescent="0.2">
      <c r="B31"/>
    </row>
    <row r="32" spans="1:4" x14ac:dyDescent="0.2">
      <c r="B32"/>
    </row>
    <row r="33" spans="2:6" x14ac:dyDescent="0.2">
      <c r="B33"/>
    </row>
    <row r="35" spans="2:6" x14ac:dyDescent="0.2">
      <c r="F35" s="11"/>
    </row>
  </sheetData>
  <mergeCells count="10">
    <mergeCell ref="A13:C13"/>
    <mergeCell ref="A9:D9"/>
    <mergeCell ref="A10:D10"/>
    <mergeCell ref="A11:C11"/>
    <mergeCell ref="A7:C7"/>
    <mergeCell ref="A1:D1"/>
    <mergeCell ref="A2:D2"/>
    <mergeCell ref="A3:D3"/>
    <mergeCell ref="A4:D4"/>
    <mergeCell ref="A5:C5"/>
  </mergeCells>
  <pageMargins left="0.70866141732283472" right="0.39370078740157483" top="0.6692913385826772" bottom="0.6692913385826772" header="0.31496062992125984" footer="0.31496062992125984"/>
  <pageSetup paperSize="9"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3821E-B779-4B3B-9A87-70102CED48B1}">
  <sheetPr>
    <tabColor theme="6" tint="0.39997558519241921"/>
    <pageSetUpPr fitToPage="1"/>
  </sheetPr>
  <dimension ref="A1:F74"/>
  <sheetViews>
    <sheetView showGridLines="0" topLeftCell="A36" zoomScaleNormal="100" workbookViewId="0">
      <selection activeCell="H65" sqref="H65"/>
    </sheetView>
  </sheetViews>
  <sheetFormatPr baseColWidth="10" defaultRowHeight="12.75" x14ac:dyDescent="0.2"/>
  <cols>
    <col min="1" max="1" width="19.7109375" customWidth="1"/>
    <col min="2" max="2" width="19.28515625" style="3" customWidth="1"/>
    <col min="3" max="3" width="31" customWidth="1"/>
    <col min="4" max="4" width="20.42578125" style="50" customWidth="1"/>
  </cols>
  <sheetData>
    <row r="1" spans="1:6" ht="36" customHeight="1" x14ac:dyDescent="0.2">
      <c r="A1" s="337" t="s">
        <v>489</v>
      </c>
      <c r="B1" s="338"/>
      <c r="C1" s="338"/>
      <c r="D1" s="339"/>
    </row>
    <row r="2" spans="1:6" ht="20.100000000000001" customHeight="1" x14ac:dyDescent="0.2">
      <c r="A2" s="340" t="s">
        <v>8</v>
      </c>
      <c r="B2" s="341"/>
      <c r="C2" s="341"/>
      <c r="D2" s="342"/>
    </row>
    <row r="3" spans="1:6" ht="20.100000000000001" customHeight="1" x14ac:dyDescent="0.2">
      <c r="A3" s="357" t="s">
        <v>110</v>
      </c>
      <c r="B3" s="349"/>
      <c r="C3" s="349"/>
      <c r="D3" s="350"/>
    </row>
    <row r="4" spans="1:6" ht="20.100000000000001" customHeight="1" x14ac:dyDescent="0.2">
      <c r="A4" s="366" t="s">
        <v>116</v>
      </c>
      <c r="B4" s="375"/>
      <c r="C4" s="375"/>
      <c r="D4" s="376"/>
    </row>
    <row r="5" spans="1:6" ht="18" customHeight="1" x14ac:dyDescent="0.2">
      <c r="A5" s="345" t="s">
        <v>490</v>
      </c>
      <c r="B5" s="346"/>
      <c r="C5" s="347"/>
      <c r="D5" s="59"/>
    </row>
    <row r="6" spans="1:6" ht="18" customHeight="1" x14ac:dyDescent="0.2">
      <c r="A6" s="345" t="s">
        <v>491</v>
      </c>
      <c r="B6" s="346"/>
      <c r="C6" s="347"/>
      <c r="D6" s="59"/>
    </row>
    <row r="7" spans="1:6" ht="20.100000000000001" customHeight="1" x14ac:dyDescent="0.2">
      <c r="A7" s="357" t="s">
        <v>111</v>
      </c>
      <c r="B7" s="349"/>
      <c r="C7" s="349"/>
      <c r="D7" s="350"/>
    </row>
    <row r="8" spans="1:6" ht="20.100000000000001" customHeight="1" x14ac:dyDescent="0.2">
      <c r="A8" s="366" t="s">
        <v>117</v>
      </c>
      <c r="B8" s="335"/>
      <c r="C8" s="335"/>
      <c r="D8" s="336"/>
    </row>
    <row r="9" spans="1:6" ht="18" customHeight="1" x14ac:dyDescent="0.2">
      <c r="A9" s="345" t="s">
        <v>492</v>
      </c>
      <c r="B9" s="346"/>
      <c r="C9" s="347"/>
      <c r="D9" s="59"/>
    </row>
    <row r="10" spans="1:6" ht="33" customHeight="1" x14ac:dyDescent="0.2">
      <c r="A10" s="345" t="s">
        <v>493</v>
      </c>
      <c r="B10" s="346"/>
      <c r="C10" s="347"/>
      <c r="D10" s="59"/>
      <c r="F10" s="18"/>
    </row>
    <row r="11" spans="1:6" ht="18" customHeight="1" x14ac:dyDescent="0.2">
      <c r="A11" s="345" t="s">
        <v>494</v>
      </c>
      <c r="B11" s="346"/>
      <c r="C11" s="347"/>
      <c r="D11" s="59"/>
    </row>
    <row r="12" spans="1:6" ht="26.25" customHeight="1" x14ac:dyDescent="0.2">
      <c r="A12" s="345" t="s">
        <v>495</v>
      </c>
      <c r="B12" s="346"/>
      <c r="C12" s="347"/>
      <c r="D12" s="59"/>
    </row>
    <row r="13" spans="1:6" ht="27.75" customHeight="1" x14ac:dyDescent="0.2">
      <c r="A13" s="345" t="s">
        <v>496</v>
      </c>
      <c r="B13" s="346"/>
      <c r="C13" s="347"/>
      <c r="D13" s="59"/>
    </row>
    <row r="14" spans="1:6" ht="34.5" customHeight="1" x14ac:dyDescent="0.2">
      <c r="A14" s="345" t="s">
        <v>497</v>
      </c>
      <c r="B14" s="346"/>
      <c r="C14" s="347"/>
      <c r="D14" s="59"/>
    </row>
    <row r="15" spans="1:6" ht="20.100000000000001" customHeight="1" x14ac:dyDescent="0.2">
      <c r="A15" s="357" t="s">
        <v>87</v>
      </c>
      <c r="B15" s="349"/>
      <c r="C15" s="349"/>
      <c r="D15" s="350"/>
    </row>
    <row r="16" spans="1:6" ht="20.100000000000001" customHeight="1" x14ac:dyDescent="0.2">
      <c r="A16" s="366" t="s">
        <v>117</v>
      </c>
      <c r="B16" s="335"/>
      <c r="C16" s="335"/>
      <c r="D16" s="336"/>
    </row>
    <row r="17" spans="1:6" ht="27.75" customHeight="1" x14ac:dyDescent="0.2">
      <c r="A17" s="345" t="s">
        <v>498</v>
      </c>
      <c r="B17" s="346"/>
      <c r="C17" s="347"/>
      <c r="D17" s="59"/>
    </row>
    <row r="18" spans="1:6" ht="43.5" customHeight="1" x14ac:dyDescent="0.2">
      <c r="A18" s="345" t="s">
        <v>499</v>
      </c>
      <c r="B18" s="346"/>
      <c r="C18" s="347"/>
      <c r="D18" s="59"/>
    </row>
    <row r="19" spans="1:6" ht="18" customHeight="1" x14ac:dyDescent="0.2">
      <c r="A19" s="345" t="s">
        <v>500</v>
      </c>
      <c r="B19" s="346"/>
      <c r="C19" s="347"/>
      <c r="D19" s="59"/>
    </row>
    <row r="20" spans="1:6" ht="35.25" customHeight="1" x14ac:dyDescent="0.2">
      <c r="A20" s="345" t="s">
        <v>501</v>
      </c>
      <c r="B20" s="346"/>
      <c r="C20" s="347"/>
      <c r="D20" s="59"/>
    </row>
    <row r="21" spans="1:6" ht="20.100000000000001" customHeight="1" x14ac:dyDescent="0.2">
      <c r="A21" s="357" t="s">
        <v>114</v>
      </c>
      <c r="B21" s="349"/>
      <c r="C21" s="349"/>
      <c r="D21" s="350"/>
    </row>
    <row r="22" spans="1:6" ht="20.100000000000001" customHeight="1" x14ac:dyDescent="0.2">
      <c r="A22" s="366" t="s">
        <v>117</v>
      </c>
      <c r="B22" s="335"/>
      <c r="C22" s="335"/>
      <c r="D22" s="336"/>
    </row>
    <row r="23" spans="1:6" ht="30" customHeight="1" x14ac:dyDescent="0.2">
      <c r="A23" s="367" t="s">
        <v>502</v>
      </c>
      <c r="B23" s="368"/>
      <c r="C23" s="369"/>
      <c r="D23" s="59"/>
    </row>
    <row r="24" spans="1:6" ht="18" customHeight="1" x14ac:dyDescent="0.2">
      <c r="A24" s="370" t="s">
        <v>503</v>
      </c>
      <c r="B24" s="371"/>
      <c r="C24" s="372"/>
      <c r="D24" s="59"/>
    </row>
    <row r="25" spans="1:6" ht="18" customHeight="1" x14ac:dyDescent="0.2">
      <c r="A25" s="370" t="s">
        <v>504</v>
      </c>
      <c r="B25" s="371"/>
      <c r="C25" s="372"/>
      <c r="D25" s="59"/>
      <c r="F25" s="11"/>
    </row>
    <row r="26" spans="1:6" ht="20.100000000000001" customHeight="1" x14ac:dyDescent="0.2">
      <c r="A26" s="73" t="s">
        <v>29</v>
      </c>
      <c r="B26" s="58"/>
      <c r="C26" s="268" t="s">
        <v>30</v>
      </c>
      <c r="D26" s="75">
        <f>SUM(D5:D25)*B26</f>
        <v>0</v>
      </c>
    </row>
    <row r="27" spans="1:6" ht="20.100000000000001" customHeight="1" x14ac:dyDescent="0.2">
      <c r="A27" s="343" t="s">
        <v>83</v>
      </c>
      <c r="B27" s="344"/>
      <c r="C27" s="344"/>
      <c r="D27" s="76">
        <f>SUM(D5:D25)+D26</f>
        <v>0</v>
      </c>
    </row>
    <row r="28" spans="1:6" s="232" customFormat="1" ht="7.5" customHeight="1" x14ac:dyDescent="0.2">
      <c r="A28" s="92"/>
      <c r="B28" s="92"/>
      <c r="C28" s="92"/>
      <c r="D28" s="231"/>
    </row>
    <row r="29" spans="1:6" ht="20.100000000000001" customHeight="1" x14ac:dyDescent="0.2">
      <c r="A29" s="357" t="s">
        <v>109</v>
      </c>
      <c r="B29" s="349"/>
      <c r="C29" s="349"/>
      <c r="D29" s="350"/>
    </row>
    <row r="30" spans="1:6" ht="20.100000000000001" customHeight="1" x14ac:dyDescent="0.2">
      <c r="A30" s="366" t="s">
        <v>117</v>
      </c>
      <c r="B30" s="335"/>
      <c r="C30" s="335"/>
      <c r="D30" s="336"/>
    </row>
    <row r="31" spans="1:6" ht="33" customHeight="1" x14ac:dyDescent="0.2">
      <c r="A31" s="345" t="s">
        <v>505</v>
      </c>
      <c r="B31" s="346"/>
      <c r="C31" s="347"/>
      <c r="D31" s="59"/>
    </row>
    <row r="32" spans="1:6" ht="39" customHeight="1" x14ac:dyDescent="0.2">
      <c r="A32" s="345" t="s">
        <v>506</v>
      </c>
      <c r="B32" s="346"/>
      <c r="C32" s="347"/>
      <c r="D32" s="59"/>
    </row>
    <row r="33" spans="1:4" ht="20.100000000000001" customHeight="1" x14ac:dyDescent="0.2">
      <c r="A33" s="366" t="s">
        <v>238</v>
      </c>
      <c r="B33" s="335"/>
      <c r="C33" s="335"/>
      <c r="D33" s="336"/>
    </row>
    <row r="34" spans="1:4" ht="42.75" customHeight="1" x14ac:dyDescent="0.2">
      <c r="A34" s="345" t="s">
        <v>507</v>
      </c>
      <c r="B34" s="346"/>
      <c r="C34" s="347"/>
      <c r="D34" s="59"/>
    </row>
    <row r="35" spans="1:4" ht="20.100000000000001" customHeight="1" x14ac:dyDescent="0.2">
      <c r="A35" s="73" t="s">
        <v>29</v>
      </c>
      <c r="B35" s="58"/>
      <c r="C35" s="268" t="s">
        <v>30</v>
      </c>
      <c r="D35" s="75">
        <f>SUM(D31:D34)*B35</f>
        <v>0</v>
      </c>
    </row>
    <row r="36" spans="1:4" ht="20.100000000000001" customHeight="1" x14ac:dyDescent="0.2">
      <c r="A36" s="343" t="s">
        <v>89</v>
      </c>
      <c r="B36" s="344"/>
      <c r="C36" s="344"/>
      <c r="D36" s="76">
        <f>SUM(D31:D34)+D35</f>
        <v>0</v>
      </c>
    </row>
    <row r="37" spans="1:4" s="232" customFormat="1" ht="7.5" customHeight="1" x14ac:dyDescent="0.2">
      <c r="A37" s="92"/>
      <c r="B37" s="92"/>
      <c r="C37" s="92"/>
      <c r="D37" s="231"/>
    </row>
    <row r="38" spans="1:4" ht="20.100000000000001" customHeight="1" x14ac:dyDescent="0.2">
      <c r="A38" s="357" t="s">
        <v>96</v>
      </c>
      <c r="B38" s="349"/>
      <c r="C38" s="349"/>
      <c r="D38" s="350"/>
    </row>
    <row r="39" spans="1:4" ht="20.100000000000001" customHeight="1" x14ac:dyDescent="0.2">
      <c r="A39" s="366" t="s">
        <v>117</v>
      </c>
      <c r="B39" s="373"/>
      <c r="C39" s="373"/>
      <c r="D39" s="374"/>
    </row>
    <row r="40" spans="1:4" ht="20.100000000000001" customHeight="1" x14ac:dyDescent="0.2">
      <c r="A40" s="363" t="s">
        <v>508</v>
      </c>
      <c r="B40" s="364"/>
      <c r="C40" s="365"/>
      <c r="D40" s="269"/>
    </row>
    <row r="41" spans="1:4" ht="20.100000000000001" customHeight="1" x14ac:dyDescent="0.2">
      <c r="A41" s="357" t="s">
        <v>108</v>
      </c>
      <c r="B41" s="349"/>
      <c r="C41" s="349"/>
      <c r="D41" s="350"/>
    </row>
    <row r="42" spans="1:4" ht="20.100000000000001" customHeight="1" x14ac:dyDescent="0.2">
      <c r="A42" s="366" t="s">
        <v>117</v>
      </c>
      <c r="B42" s="335"/>
      <c r="C42" s="335"/>
      <c r="D42" s="336"/>
    </row>
    <row r="43" spans="1:4" ht="27" customHeight="1" x14ac:dyDescent="0.2">
      <c r="A43" s="363" t="s">
        <v>509</v>
      </c>
      <c r="B43" s="364"/>
      <c r="C43" s="365"/>
      <c r="D43" s="269"/>
    </row>
    <row r="44" spans="1:4" ht="20.100000000000001" customHeight="1" x14ac:dyDescent="0.2">
      <c r="A44" s="73" t="s">
        <v>29</v>
      </c>
      <c r="B44" s="58"/>
      <c r="C44" s="268" t="s">
        <v>30</v>
      </c>
      <c r="D44" s="75">
        <f>SUM(D40:D43)*B44</f>
        <v>0</v>
      </c>
    </row>
    <row r="45" spans="1:4" ht="20.100000000000001" customHeight="1" x14ac:dyDescent="0.2">
      <c r="A45" s="343" t="s">
        <v>93</v>
      </c>
      <c r="B45" s="344"/>
      <c r="C45" s="344"/>
      <c r="D45" s="76">
        <f>SUM(D40:D43)+D44</f>
        <v>0</v>
      </c>
    </row>
    <row r="46" spans="1:4" s="232" customFormat="1" ht="7.5" customHeight="1" x14ac:dyDescent="0.2">
      <c r="A46" s="92"/>
      <c r="B46" s="92"/>
      <c r="C46" s="92"/>
      <c r="D46" s="231"/>
    </row>
    <row r="47" spans="1:4" ht="20.100000000000001" customHeight="1" x14ac:dyDescent="0.2">
      <c r="A47" s="357" t="s">
        <v>97</v>
      </c>
      <c r="B47" s="349"/>
      <c r="C47" s="349"/>
      <c r="D47" s="350"/>
    </row>
    <row r="48" spans="1:4" ht="20.100000000000001" customHeight="1" x14ac:dyDescent="0.2">
      <c r="A48" s="366" t="s">
        <v>238</v>
      </c>
      <c r="B48" s="335"/>
      <c r="C48" s="335"/>
      <c r="D48" s="336"/>
    </row>
    <row r="49" spans="1:4" ht="18" customHeight="1" x14ac:dyDescent="0.2">
      <c r="A49" s="345" t="s">
        <v>510</v>
      </c>
      <c r="B49" s="346"/>
      <c r="C49" s="347"/>
      <c r="D49" s="59"/>
    </row>
    <row r="50" spans="1:4" ht="20.100000000000001" customHeight="1" x14ac:dyDescent="0.2">
      <c r="A50" s="73" t="s">
        <v>29</v>
      </c>
      <c r="B50" s="58"/>
      <c r="C50" s="242" t="s">
        <v>30</v>
      </c>
      <c r="D50" s="75">
        <f>SUM(D49:D49)*B50</f>
        <v>0</v>
      </c>
    </row>
    <row r="51" spans="1:4" ht="20.100000000000001" customHeight="1" x14ac:dyDescent="0.2">
      <c r="A51" s="343" t="s">
        <v>94</v>
      </c>
      <c r="B51" s="344"/>
      <c r="C51" s="344"/>
      <c r="D51" s="76">
        <f>SUM(D49:D49)+D50</f>
        <v>0</v>
      </c>
    </row>
    <row r="52" spans="1:4" s="232" customFormat="1" ht="7.5" customHeight="1" x14ac:dyDescent="0.2">
      <c r="A52" s="92"/>
      <c r="B52" s="92"/>
      <c r="C52" s="92"/>
      <c r="D52" s="231"/>
    </row>
    <row r="53" spans="1:4" ht="20.100000000000001" customHeight="1" x14ac:dyDescent="0.2">
      <c r="A53" s="357" t="s">
        <v>98</v>
      </c>
      <c r="B53" s="349"/>
      <c r="C53" s="349"/>
      <c r="D53" s="350"/>
    </row>
    <row r="54" spans="1:4" ht="20.100000000000001" customHeight="1" x14ac:dyDescent="0.2">
      <c r="A54" s="343" t="s">
        <v>95</v>
      </c>
      <c r="B54" s="344"/>
      <c r="C54" s="344"/>
      <c r="D54" s="76">
        <v>0</v>
      </c>
    </row>
    <row r="55" spans="1:4" s="232" customFormat="1" ht="7.5" customHeight="1" x14ac:dyDescent="0.2">
      <c r="A55" s="228"/>
      <c r="B55" s="92"/>
      <c r="C55" s="92"/>
      <c r="D55" s="231"/>
    </row>
    <row r="56" spans="1:4" ht="20.100000000000001" customHeight="1" x14ac:dyDescent="0.2">
      <c r="A56" s="233"/>
      <c r="B56" s="241"/>
      <c r="C56" s="241" t="s">
        <v>45</v>
      </c>
      <c r="D56" s="96">
        <f>D54+D51+D45+D36+D27</f>
        <v>0</v>
      </c>
    </row>
    <row r="57" spans="1:4" s="236" customFormat="1" ht="7.5" customHeight="1" x14ac:dyDescent="0.2">
      <c r="A57" s="225"/>
      <c r="B57" s="225"/>
      <c r="C57" s="94"/>
      <c r="D57" s="235"/>
    </row>
    <row r="58" spans="1:4" ht="20.100000000000001" customHeight="1" x14ac:dyDescent="0.2">
      <c r="B58" s="7"/>
      <c r="C58" s="83" t="s">
        <v>13</v>
      </c>
      <c r="D58" s="33">
        <f>D56*19%</f>
        <v>0</v>
      </c>
    </row>
    <row r="59" spans="1:4" s="21" customFormat="1" ht="20.100000000000001" customHeight="1" x14ac:dyDescent="0.2">
      <c r="A59"/>
      <c r="B59" s="3"/>
      <c r="C59" s="241" t="s">
        <v>14</v>
      </c>
      <c r="D59" s="96">
        <f>D56+D58</f>
        <v>0</v>
      </c>
    </row>
    <row r="61" spans="1:4" x14ac:dyDescent="0.2">
      <c r="C61" s="17"/>
      <c r="D61" s="51"/>
    </row>
    <row r="64" spans="1:4" x14ac:dyDescent="0.2">
      <c r="B64"/>
    </row>
    <row r="65" spans="2:2" x14ac:dyDescent="0.2">
      <c r="B65"/>
    </row>
    <row r="66" spans="2:2" x14ac:dyDescent="0.2">
      <c r="B66"/>
    </row>
    <row r="67" spans="2:2" x14ac:dyDescent="0.2">
      <c r="B67"/>
    </row>
    <row r="68" spans="2:2" x14ac:dyDescent="0.2">
      <c r="B68"/>
    </row>
    <row r="69" spans="2:2" x14ac:dyDescent="0.2">
      <c r="B69"/>
    </row>
    <row r="70" spans="2:2" x14ac:dyDescent="0.2">
      <c r="B70"/>
    </row>
    <row r="71" spans="2:2" x14ac:dyDescent="0.2">
      <c r="B71"/>
    </row>
    <row r="72" spans="2:2" x14ac:dyDescent="0.2">
      <c r="B72"/>
    </row>
    <row r="73" spans="2:2" x14ac:dyDescent="0.2">
      <c r="B73"/>
    </row>
    <row r="74" spans="2:2" x14ac:dyDescent="0.2">
      <c r="B74"/>
    </row>
  </sheetData>
  <mergeCells count="46">
    <mergeCell ref="A12:C12"/>
    <mergeCell ref="A1:D1"/>
    <mergeCell ref="A2:D2"/>
    <mergeCell ref="A3:D3"/>
    <mergeCell ref="A4:D4"/>
    <mergeCell ref="A5:C5"/>
    <mergeCell ref="A6:C6"/>
    <mergeCell ref="A7:D7"/>
    <mergeCell ref="A8:D8"/>
    <mergeCell ref="A9:C9"/>
    <mergeCell ref="A10:C10"/>
    <mergeCell ref="A11:C11"/>
    <mergeCell ref="A24:C24"/>
    <mergeCell ref="A13:C13"/>
    <mergeCell ref="A14:C14"/>
    <mergeCell ref="A15:D15"/>
    <mergeCell ref="A16:D16"/>
    <mergeCell ref="A17:C17"/>
    <mergeCell ref="A18:C18"/>
    <mergeCell ref="A19:C19"/>
    <mergeCell ref="A20:C20"/>
    <mergeCell ref="A21:D21"/>
    <mergeCell ref="A22:D22"/>
    <mergeCell ref="A23:C23"/>
    <mergeCell ref="A40:C40"/>
    <mergeCell ref="A25:C25"/>
    <mergeCell ref="A27:C27"/>
    <mergeCell ref="A29:D29"/>
    <mergeCell ref="A30:D30"/>
    <mergeCell ref="A31:C31"/>
    <mergeCell ref="A32:C32"/>
    <mergeCell ref="A33:D33"/>
    <mergeCell ref="A34:C34"/>
    <mergeCell ref="A36:C36"/>
    <mergeCell ref="A38:D38"/>
    <mergeCell ref="A39:D39"/>
    <mergeCell ref="A49:C49"/>
    <mergeCell ref="A51:C51"/>
    <mergeCell ref="A53:D53"/>
    <mergeCell ref="A54:C54"/>
    <mergeCell ref="A41:D41"/>
    <mergeCell ref="A42:D42"/>
    <mergeCell ref="A43:C43"/>
    <mergeCell ref="A45:C45"/>
    <mergeCell ref="A47:D47"/>
    <mergeCell ref="A48:D48"/>
  </mergeCells>
  <pageMargins left="0.70866141732283472" right="0.39370078740157483" top="0.6692913385826772" bottom="0.6692913385826772" header="0.31496062992125984" footer="0.31496062992125984"/>
  <pageSetup paperSize="9"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7A2F4-BAC0-45C1-8C8A-6B73958253D1}">
  <sheetPr>
    <tabColor theme="6" tint="0.39997558519241921"/>
    <pageSetUpPr fitToPage="1"/>
  </sheetPr>
  <dimension ref="A1:F24"/>
  <sheetViews>
    <sheetView showGridLines="0" topLeftCell="A11" zoomScaleNormal="100" workbookViewId="0">
      <selection activeCell="J32" sqref="J32"/>
    </sheetView>
  </sheetViews>
  <sheetFormatPr baseColWidth="10" defaultColWidth="20.7109375" defaultRowHeight="20.100000000000001" customHeight="1" x14ac:dyDescent="0.2"/>
  <cols>
    <col min="1" max="1" width="20.7109375" customWidth="1"/>
    <col min="3" max="3" width="31.7109375" customWidth="1"/>
  </cols>
  <sheetData>
    <row r="1" spans="1:6" ht="36" customHeight="1" x14ac:dyDescent="0.2">
      <c r="A1" s="337" t="s">
        <v>282</v>
      </c>
      <c r="B1" s="338"/>
      <c r="C1" s="338"/>
      <c r="D1" s="339"/>
    </row>
    <row r="2" spans="1:6" ht="20.100000000000001" customHeight="1" x14ac:dyDescent="0.2">
      <c r="A2" s="340" t="s">
        <v>8</v>
      </c>
      <c r="B2" s="341"/>
      <c r="C2" s="341"/>
      <c r="D2" s="342"/>
    </row>
    <row r="3" spans="1:6" ht="20.100000000000001" customHeight="1" x14ac:dyDescent="0.2">
      <c r="A3" s="357" t="s">
        <v>82</v>
      </c>
      <c r="B3" s="349"/>
      <c r="C3" s="349"/>
      <c r="D3" s="350"/>
    </row>
    <row r="4" spans="1:6" ht="20.100000000000001" customHeight="1" x14ac:dyDescent="0.2">
      <c r="A4" s="366" t="s">
        <v>283</v>
      </c>
      <c r="B4" s="375"/>
      <c r="C4" s="375"/>
      <c r="D4" s="376"/>
    </row>
    <row r="5" spans="1:6" ht="67.5" customHeight="1" x14ac:dyDescent="0.2">
      <c r="A5" s="345" t="s">
        <v>415</v>
      </c>
      <c r="B5" s="346"/>
      <c r="C5" s="347"/>
      <c r="D5" s="59"/>
    </row>
    <row r="6" spans="1:6" ht="96" customHeight="1" x14ac:dyDescent="0.2">
      <c r="A6" s="345" t="s">
        <v>416</v>
      </c>
      <c r="B6" s="346"/>
      <c r="C6" s="347"/>
      <c r="D6" s="59"/>
    </row>
    <row r="7" spans="1:6" ht="172.5" customHeight="1" x14ac:dyDescent="0.2">
      <c r="A7" s="345" t="s">
        <v>417</v>
      </c>
      <c r="B7" s="346"/>
      <c r="C7" s="347"/>
      <c r="D7" s="59"/>
    </row>
    <row r="8" spans="1:6" ht="20.100000000000001" customHeight="1" x14ac:dyDescent="0.2">
      <c r="A8" s="366" t="s">
        <v>238</v>
      </c>
      <c r="B8" s="335"/>
      <c r="C8" s="335"/>
      <c r="D8" s="336"/>
    </row>
    <row r="9" spans="1:6" ht="46.5" customHeight="1" x14ac:dyDescent="0.2">
      <c r="A9" s="345" t="s">
        <v>285</v>
      </c>
      <c r="B9" s="346"/>
      <c r="C9" s="347"/>
      <c r="D9" s="59"/>
    </row>
    <row r="10" spans="1:6" ht="45" customHeight="1" x14ac:dyDescent="0.2">
      <c r="A10" s="345" t="s">
        <v>284</v>
      </c>
      <c r="B10" s="346"/>
      <c r="C10" s="347"/>
      <c r="D10" s="59"/>
    </row>
    <row r="11" spans="1:6" ht="45" customHeight="1" x14ac:dyDescent="0.2">
      <c r="A11" s="345" t="s">
        <v>418</v>
      </c>
      <c r="B11" s="346"/>
      <c r="C11" s="347"/>
      <c r="D11" s="59"/>
    </row>
    <row r="12" spans="1:6" ht="20.100000000000001" customHeight="1" x14ac:dyDescent="0.2">
      <c r="A12" s="73" t="s">
        <v>29</v>
      </c>
      <c r="B12" s="58"/>
      <c r="C12" s="240" t="s">
        <v>30</v>
      </c>
      <c r="D12" s="75">
        <f>SUM(D5:D11)*B12</f>
        <v>0</v>
      </c>
    </row>
    <row r="13" spans="1:6" ht="20.100000000000001" customHeight="1" x14ac:dyDescent="0.2">
      <c r="A13" s="343" t="s">
        <v>83</v>
      </c>
      <c r="B13" s="344"/>
      <c r="C13" s="344"/>
      <c r="D13" s="76">
        <f>SUM(D5:D11)+D12</f>
        <v>0</v>
      </c>
    </row>
    <row r="14" spans="1:6" s="232" customFormat="1" ht="7.5" customHeight="1" x14ac:dyDescent="0.2">
      <c r="A14" s="92"/>
      <c r="B14" s="92"/>
      <c r="C14" s="92"/>
      <c r="D14" s="231"/>
    </row>
    <row r="15" spans="1:6" ht="20.100000000000001" customHeight="1" x14ac:dyDescent="0.2">
      <c r="A15" s="357" t="s">
        <v>373</v>
      </c>
      <c r="B15" s="349"/>
      <c r="C15" s="349"/>
      <c r="D15" s="350"/>
      <c r="F15" s="11"/>
    </row>
    <row r="16" spans="1:6" ht="57.75" customHeight="1" x14ac:dyDescent="0.2">
      <c r="A16" s="345" t="s">
        <v>419</v>
      </c>
      <c r="B16" s="346"/>
      <c r="C16" s="347"/>
      <c r="D16" s="59" cm="1">
        <f t="array" ref="D16:E16">'Verrechnungssätze Geotechnik'!E16:F16</f>
        <v>0</v>
      </c>
      <c r="E16">
        <v>0</v>
      </c>
    </row>
    <row r="17" spans="1:5" ht="54" customHeight="1" x14ac:dyDescent="0.2">
      <c r="A17" s="345" t="s">
        <v>420</v>
      </c>
      <c r="B17" s="346"/>
      <c r="C17" s="347"/>
      <c r="D17" s="59" cm="1">
        <f t="array" ref="D17:E17">'Verrechnungssätze Geotechnik'!E24:F24</f>
        <v>0</v>
      </c>
      <c r="E17">
        <v>0</v>
      </c>
    </row>
    <row r="18" spans="1:5" ht="40.5" customHeight="1" x14ac:dyDescent="0.2">
      <c r="A18" s="73" t="s">
        <v>29</v>
      </c>
      <c r="B18" s="58"/>
      <c r="C18" s="242" t="s">
        <v>30</v>
      </c>
      <c r="D18" s="75">
        <f>SUM(D16:D17)*B18</f>
        <v>0</v>
      </c>
    </row>
    <row r="19" spans="1:5" ht="20.100000000000001" customHeight="1" x14ac:dyDescent="0.2">
      <c r="A19" s="343" t="s">
        <v>372</v>
      </c>
      <c r="B19" s="344"/>
      <c r="C19" s="344"/>
      <c r="D19" s="76">
        <f>SUM(D16:D17)+D18</f>
        <v>0</v>
      </c>
    </row>
    <row r="20" spans="1:5" s="232" customFormat="1" ht="7.5" customHeight="1" x14ac:dyDescent="0.2">
      <c r="A20" s="92"/>
      <c r="B20" s="92"/>
      <c r="C20" s="92"/>
      <c r="D20" s="231"/>
    </row>
    <row r="21" spans="1:5" ht="20.100000000000001" customHeight="1" x14ac:dyDescent="0.2">
      <c r="A21" s="233"/>
      <c r="B21" s="239"/>
      <c r="C21" s="239" t="s">
        <v>45</v>
      </c>
      <c r="D21" s="96">
        <f>D19+D13</f>
        <v>0</v>
      </c>
    </row>
    <row r="22" spans="1:5" s="236" customFormat="1" ht="7.5" customHeight="1" x14ac:dyDescent="0.2">
      <c r="A22" s="225"/>
      <c r="B22" s="225"/>
      <c r="C22" s="94"/>
      <c r="D22" s="235"/>
    </row>
    <row r="23" spans="1:5" ht="20.100000000000001" customHeight="1" x14ac:dyDescent="0.2">
      <c r="B23" s="7"/>
      <c r="C23" s="83" t="s">
        <v>13</v>
      </c>
      <c r="D23" s="33">
        <f>D21*19%</f>
        <v>0</v>
      </c>
    </row>
    <row r="24" spans="1:5" s="21" customFormat="1" ht="20.100000000000001" customHeight="1" x14ac:dyDescent="0.2">
      <c r="A24"/>
      <c r="B24" s="3"/>
      <c r="C24" s="239" t="s">
        <v>14</v>
      </c>
      <c r="D24" s="96">
        <f>D21+D23</f>
        <v>0</v>
      </c>
    </row>
  </sheetData>
  <mergeCells count="16">
    <mergeCell ref="A11:C11"/>
    <mergeCell ref="A19:C19"/>
    <mergeCell ref="A13:C13"/>
    <mergeCell ref="A15:D15"/>
    <mergeCell ref="A16:C16"/>
    <mergeCell ref="A17:C17"/>
    <mergeCell ref="A8:D8"/>
    <mergeCell ref="A7:C7"/>
    <mergeCell ref="A9:C9"/>
    <mergeCell ref="A10:C10"/>
    <mergeCell ref="A1:D1"/>
    <mergeCell ref="A2:D2"/>
    <mergeCell ref="A3:D3"/>
    <mergeCell ref="A4:D4"/>
    <mergeCell ref="A5:C5"/>
    <mergeCell ref="A6:C6"/>
  </mergeCells>
  <pageMargins left="0.70866141732283472" right="0.39370078740157483" top="0.6692913385826772" bottom="0.6692913385826772" header="0.31496062992125984" footer="0.31496062992125984"/>
  <pageSetup paperSize="9" scale="99"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1E880-E23C-43A8-BC55-B7526CB08D60}">
  <sheetPr>
    <tabColor theme="6" tint="0.39997558519241921"/>
    <pageSetUpPr fitToPage="1"/>
  </sheetPr>
  <dimension ref="A1:F24"/>
  <sheetViews>
    <sheetView showGridLines="0" zoomScaleNormal="100" workbookViewId="0">
      <selection activeCell="A43" sqref="A43:C44"/>
    </sheetView>
  </sheetViews>
  <sheetFormatPr baseColWidth="10" defaultRowHeight="12.75" x14ac:dyDescent="0.2"/>
  <cols>
    <col min="1" max="1" width="33.140625" bestFit="1" customWidth="1"/>
    <col min="2" max="2" width="19.42578125" customWidth="1"/>
    <col min="3" max="3" width="14.85546875" customWidth="1"/>
    <col min="4" max="4" width="33.140625" bestFit="1" customWidth="1"/>
    <col min="5" max="5" width="15.7109375" customWidth="1"/>
  </cols>
  <sheetData>
    <row r="1" spans="1:6" ht="22.5" customHeight="1" thickBot="1" x14ac:dyDescent="0.25">
      <c r="A1" s="9" t="s">
        <v>310</v>
      </c>
      <c r="B1" s="2"/>
      <c r="C1" s="2"/>
      <c r="D1" s="3"/>
      <c r="E1" s="3"/>
    </row>
    <row r="2" spans="1:6" ht="22.5" customHeight="1" thickBot="1" x14ac:dyDescent="0.25">
      <c r="A2" s="30"/>
      <c r="B2" s="2"/>
      <c r="C2" s="2"/>
      <c r="D2" s="3"/>
      <c r="E2" s="3"/>
    </row>
    <row r="3" spans="1:6" x14ac:dyDescent="0.2">
      <c r="A3" s="246">
        <v>1</v>
      </c>
      <c r="B3" s="381" t="s">
        <v>403</v>
      </c>
      <c r="C3" s="382"/>
      <c r="D3" s="382"/>
      <c r="E3" s="382"/>
      <c r="F3" s="383"/>
    </row>
    <row r="4" spans="1:6" ht="13.5" thickBot="1" x14ac:dyDescent="0.25">
      <c r="A4" s="247" t="s">
        <v>286</v>
      </c>
      <c r="B4" s="248" t="s">
        <v>309</v>
      </c>
      <c r="C4" s="248" t="s">
        <v>288</v>
      </c>
      <c r="D4" s="248" t="s">
        <v>289</v>
      </c>
      <c r="E4" s="249" t="s">
        <v>290</v>
      </c>
      <c r="F4" s="250" t="s">
        <v>291</v>
      </c>
    </row>
    <row r="5" spans="1:6" ht="39" customHeight="1" x14ac:dyDescent="0.2">
      <c r="A5" s="251">
        <v>10</v>
      </c>
      <c r="B5" s="252">
        <v>2</v>
      </c>
      <c r="C5" s="252" t="s">
        <v>292</v>
      </c>
      <c r="D5" s="253" t="s">
        <v>307</v>
      </c>
      <c r="E5" s="254"/>
      <c r="F5" s="255">
        <f>E5*B5</f>
        <v>0</v>
      </c>
    </row>
    <row r="6" spans="1:6" x14ac:dyDescent="0.2">
      <c r="A6" s="256">
        <v>20</v>
      </c>
      <c r="B6" s="252">
        <v>5</v>
      </c>
      <c r="C6" s="252" t="s">
        <v>292</v>
      </c>
      <c r="D6" s="253" t="s">
        <v>300</v>
      </c>
      <c r="E6" s="254"/>
      <c r="F6" s="255">
        <f t="shared" ref="F6:F14" si="0">E6*B6</f>
        <v>0</v>
      </c>
    </row>
    <row r="7" spans="1:6" ht="25.5" x14ac:dyDescent="0.2">
      <c r="A7" s="251">
        <v>30</v>
      </c>
      <c r="B7" s="252">
        <v>5</v>
      </c>
      <c r="C7" s="252" t="s">
        <v>292</v>
      </c>
      <c r="D7" s="253" t="s">
        <v>301</v>
      </c>
      <c r="E7" s="254"/>
      <c r="F7" s="255">
        <f t="shared" si="0"/>
        <v>0</v>
      </c>
    </row>
    <row r="8" spans="1:6" ht="76.5" x14ac:dyDescent="0.2">
      <c r="A8" s="256">
        <v>40</v>
      </c>
      <c r="B8" s="252">
        <v>20</v>
      </c>
      <c r="C8" s="252" t="s">
        <v>295</v>
      </c>
      <c r="D8" s="253" t="s">
        <v>296</v>
      </c>
      <c r="E8" s="254"/>
      <c r="F8" s="255">
        <f t="shared" si="0"/>
        <v>0</v>
      </c>
    </row>
    <row r="9" spans="1:6" ht="51" x14ac:dyDescent="0.2">
      <c r="A9" s="251">
        <v>50</v>
      </c>
      <c r="B9" s="252">
        <v>5</v>
      </c>
      <c r="C9" s="252" t="s">
        <v>292</v>
      </c>
      <c r="D9" s="253" t="s">
        <v>297</v>
      </c>
      <c r="E9" s="254"/>
      <c r="F9" s="255">
        <f t="shared" si="0"/>
        <v>0</v>
      </c>
    </row>
    <row r="10" spans="1:6" ht="89.25" x14ac:dyDescent="0.2">
      <c r="A10" s="256">
        <v>60</v>
      </c>
      <c r="B10" s="252">
        <v>5</v>
      </c>
      <c r="C10" s="252" t="s">
        <v>292</v>
      </c>
      <c r="D10" s="253" t="s">
        <v>298</v>
      </c>
      <c r="E10" s="257"/>
      <c r="F10" s="255">
        <f t="shared" si="0"/>
        <v>0</v>
      </c>
    </row>
    <row r="11" spans="1:6" ht="63.75" x14ac:dyDescent="0.2">
      <c r="A11" s="251">
        <v>70</v>
      </c>
      <c r="B11" s="252">
        <v>20</v>
      </c>
      <c r="C11" s="252" t="s">
        <v>295</v>
      </c>
      <c r="D11" s="253" t="s">
        <v>299</v>
      </c>
      <c r="E11" s="257"/>
      <c r="F11" s="255">
        <f t="shared" si="0"/>
        <v>0</v>
      </c>
    </row>
    <row r="12" spans="1:6" ht="38.25" x14ac:dyDescent="0.2">
      <c r="A12" s="256">
        <v>80</v>
      </c>
      <c r="B12" s="252">
        <v>5</v>
      </c>
      <c r="C12" s="252" t="s">
        <v>292</v>
      </c>
      <c r="D12" s="253" t="s">
        <v>303</v>
      </c>
      <c r="E12" s="257"/>
      <c r="F12" s="255">
        <f t="shared" si="0"/>
        <v>0</v>
      </c>
    </row>
    <row r="13" spans="1:6" ht="76.5" x14ac:dyDescent="0.2">
      <c r="A13" s="251">
        <v>90</v>
      </c>
      <c r="B13" s="252">
        <v>1</v>
      </c>
      <c r="C13" s="252" t="s">
        <v>292</v>
      </c>
      <c r="D13" s="253" t="s">
        <v>302</v>
      </c>
      <c r="E13" s="257"/>
      <c r="F13" s="255">
        <f t="shared" si="0"/>
        <v>0</v>
      </c>
    </row>
    <row r="14" spans="1:6" ht="25.5" x14ac:dyDescent="0.2">
      <c r="A14" s="256">
        <v>100</v>
      </c>
      <c r="B14" s="258">
        <v>1</v>
      </c>
      <c r="C14" s="258" t="s">
        <v>293</v>
      </c>
      <c r="D14" s="259" t="s">
        <v>294</v>
      </c>
      <c r="E14" s="254"/>
      <c r="F14" s="255">
        <f t="shared" si="0"/>
        <v>0</v>
      </c>
    </row>
    <row r="15" spans="1:6" ht="13.5" thickBot="1" x14ac:dyDescent="0.25">
      <c r="A15" s="73" t="s">
        <v>29</v>
      </c>
      <c r="B15" s="58"/>
      <c r="C15" s="388" t="s">
        <v>30</v>
      </c>
      <c r="D15" s="389"/>
      <c r="E15" s="390">
        <f>SUM(F5:F14)*B15</f>
        <v>0</v>
      </c>
      <c r="F15" s="391"/>
    </row>
    <row r="16" spans="1:6" ht="13.5" thickBot="1" x14ac:dyDescent="0.25">
      <c r="A16" s="384" t="s">
        <v>405</v>
      </c>
      <c r="B16" s="384"/>
      <c r="C16" s="384"/>
      <c r="D16" s="385"/>
      <c r="E16" s="386">
        <f>SUM(F5:F14)+E15</f>
        <v>0</v>
      </c>
      <c r="F16" s="387"/>
    </row>
    <row r="17" spans="1:6" ht="31.5" customHeight="1" x14ac:dyDescent="0.2">
      <c r="A17" s="246">
        <v>2</v>
      </c>
      <c r="B17" s="381" t="s">
        <v>404</v>
      </c>
      <c r="C17" s="382"/>
      <c r="D17" s="382"/>
      <c r="E17" s="382"/>
      <c r="F17" s="383"/>
    </row>
    <row r="18" spans="1:6" ht="25.5" x14ac:dyDescent="0.2">
      <c r="A18" s="251">
        <v>110</v>
      </c>
      <c r="B18" s="252">
        <v>1</v>
      </c>
      <c r="C18" s="252" t="s">
        <v>292</v>
      </c>
      <c r="D18" s="253" t="s">
        <v>308</v>
      </c>
      <c r="E18" s="254"/>
      <c r="F18" s="255">
        <f t="shared" ref="F18:F22" si="1">E18*B18</f>
        <v>0</v>
      </c>
    </row>
    <row r="19" spans="1:6" ht="51" x14ac:dyDescent="0.2">
      <c r="A19" s="256">
        <v>120</v>
      </c>
      <c r="B19" s="252">
        <v>2</v>
      </c>
      <c r="C19" s="252" t="s">
        <v>292</v>
      </c>
      <c r="D19" s="253" t="s">
        <v>304</v>
      </c>
      <c r="E19" s="254"/>
      <c r="F19" s="255">
        <f t="shared" si="1"/>
        <v>0</v>
      </c>
    </row>
    <row r="20" spans="1:6" ht="63.75" x14ac:dyDescent="0.2">
      <c r="A20" s="251">
        <v>130</v>
      </c>
      <c r="B20" s="252">
        <v>3</v>
      </c>
      <c r="C20" s="252" t="s">
        <v>292</v>
      </c>
      <c r="D20" s="253" t="s">
        <v>306</v>
      </c>
      <c r="E20" s="254"/>
      <c r="F20" s="255">
        <f t="shared" si="1"/>
        <v>0</v>
      </c>
    </row>
    <row r="21" spans="1:6" ht="64.5" thickBot="1" x14ac:dyDescent="0.25">
      <c r="A21" s="251">
        <v>140</v>
      </c>
      <c r="B21" s="252">
        <v>1</v>
      </c>
      <c r="C21" s="252" t="s">
        <v>292</v>
      </c>
      <c r="D21" s="253" t="s">
        <v>305</v>
      </c>
      <c r="E21" s="257"/>
      <c r="F21" s="255">
        <f t="shared" si="1"/>
        <v>0</v>
      </c>
    </row>
    <row r="22" spans="1:6" ht="25.5" x14ac:dyDescent="0.2">
      <c r="A22" s="256">
        <v>150</v>
      </c>
      <c r="B22" s="258">
        <v>1</v>
      </c>
      <c r="C22" s="258" t="s">
        <v>293</v>
      </c>
      <c r="D22" s="259" t="s">
        <v>294</v>
      </c>
      <c r="E22" s="254"/>
      <c r="F22" s="255">
        <f t="shared" si="1"/>
        <v>0</v>
      </c>
    </row>
    <row r="23" spans="1:6" ht="13.5" thickBot="1" x14ac:dyDescent="0.25">
      <c r="A23" s="73" t="s">
        <v>29</v>
      </c>
      <c r="B23" s="58"/>
      <c r="C23" s="388" t="s">
        <v>30</v>
      </c>
      <c r="D23" s="389"/>
      <c r="E23" s="390">
        <f>SUM(F18:F22)*B23</f>
        <v>0</v>
      </c>
      <c r="F23" s="391"/>
    </row>
    <row r="24" spans="1:6" ht="13.5" thickBot="1" x14ac:dyDescent="0.25">
      <c r="A24" s="384" t="s">
        <v>406</v>
      </c>
      <c r="B24" s="384"/>
      <c r="C24" s="384"/>
      <c r="D24" s="385"/>
      <c r="E24" s="386">
        <f>SUM(F18:F22)+E23</f>
        <v>0</v>
      </c>
      <c r="F24" s="387"/>
    </row>
  </sheetData>
  <mergeCells count="10">
    <mergeCell ref="B3:F3"/>
    <mergeCell ref="B17:F17"/>
    <mergeCell ref="A16:D16"/>
    <mergeCell ref="E16:F16"/>
    <mergeCell ref="A24:D24"/>
    <mergeCell ref="E24:F24"/>
    <mergeCell ref="C23:D23"/>
    <mergeCell ref="E23:F23"/>
    <mergeCell ref="C15:D15"/>
    <mergeCell ref="E15:F15"/>
  </mergeCells>
  <pageMargins left="0.70866141732283472" right="0.39370078740157483" top="0.6692913385826772" bottom="0.6692913385826772" header="0.31496062992125984" footer="0.31496062992125984"/>
  <pageSetup paperSize="9" scale="80"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6">
    <tabColor theme="6" tint="0.39997558519241921"/>
    <pageSetUpPr fitToPage="1"/>
  </sheetPr>
  <dimension ref="A1:F66"/>
  <sheetViews>
    <sheetView showGridLines="0" topLeftCell="A46" zoomScaleNormal="100" workbookViewId="0">
      <selection activeCell="B60" sqref="B60"/>
    </sheetView>
  </sheetViews>
  <sheetFormatPr baseColWidth="10" defaultColWidth="20.7109375" defaultRowHeight="20.100000000000001" customHeight="1" x14ac:dyDescent="0.2"/>
  <cols>
    <col min="1" max="1" width="20.7109375" customWidth="1"/>
    <col min="3" max="3" width="31.7109375" customWidth="1"/>
  </cols>
  <sheetData>
    <row r="1" spans="1:4" ht="36" customHeight="1" x14ac:dyDescent="0.2">
      <c r="A1" s="337" t="s">
        <v>119</v>
      </c>
      <c r="B1" s="338"/>
      <c r="C1" s="338"/>
      <c r="D1" s="339"/>
    </row>
    <row r="2" spans="1:4" ht="20.100000000000001" customHeight="1" x14ac:dyDescent="0.2">
      <c r="A2" s="340" t="s">
        <v>8</v>
      </c>
      <c r="B2" s="341"/>
      <c r="C2" s="341"/>
      <c r="D2" s="342"/>
    </row>
    <row r="3" spans="1:4" ht="20.100000000000001" customHeight="1" x14ac:dyDescent="0.2">
      <c r="A3" s="357" t="s">
        <v>110</v>
      </c>
      <c r="B3" s="349"/>
      <c r="C3" s="349"/>
      <c r="D3" s="350"/>
    </row>
    <row r="4" spans="1:4" ht="20.100000000000001" customHeight="1" x14ac:dyDescent="0.2">
      <c r="A4" s="366" t="s">
        <v>123</v>
      </c>
      <c r="B4" s="375"/>
      <c r="C4" s="375"/>
      <c r="D4" s="376"/>
    </row>
    <row r="5" spans="1:4" ht="12.75" x14ac:dyDescent="0.2">
      <c r="A5" s="345" t="s">
        <v>375</v>
      </c>
      <c r="B5" s="346"/>
      <c r="C5" s="347"/>
      <c r="D5" s="59"/>
    </row>
    <row r="6" spans="1:4" ht="28.5" customHeight="1" x14ac:dyDescent="0.2">
      <c r="A6" s="392" t="s">
        <v>374</v>
      </c>
      <c r="B6" s="393"/>
      <c r="C6" s="394"/>
      <c r="D6" s="59"/>
    </row>
    <row r="7" spans="1:4" ht="20.100000000000001" customHeight="1" x14ac:dyDescent="0.2">
      <c r="A7" s="345" t="s">
        <v>421</v>
      </c>
      <c r="B7" s="346"/>
      <c r="C7" s="347"/>
      <c r="D7" s="59"/>
    </row>
    <row r="8" spans="1:4" ht="18" customHeight="1" x14ac:dyDescent="0.2">
      <c r="A8" s="357" t="s">
        <v>111</v>
      </c>
      <c r="B8" s="349"/>
      <c r="C8" s="349"/>
      <c r="D8" s="350"/>
    </row>
    <row r="9" spans="1:4" ht="20.100000000000001" customHeight="1" x14ac:dyDescent="0.2">
      <c r="A9" s="366" t="s">
        <v>122</v>
      </c>
      <c r="B9" s="373"/>
      <c r="C9" s="373"/>
      <c r="D9" s="374"/>
    </row>
    <row r="10" spans="1:4" ht="52.5" customHeight="1" x14ac:dyDescent="0.2">
      <c r="A10" s="345" t="s">
        <v>376</v>
      </c>
      <c r="B10" s="346"/>
      <c r="C10" s="347"/>
      <c r="D10" s="59"/>
    </row>
    <row r="11" spans="1:4" ht="39" customHeight="1" x14ac:dyDescent="0.2">
      <c r="A11" s="345" t="s">
        <v>377</v>
      </c>
      <c r="B11" s="346"/>
      <c r="C11" s="347"/>
      <c r="D11" s="59"/>
    </row>
    <row r="12" spans="1:4" ht="32.25" customHeight="1" x14ac:dyDescent="0.2">
      <c r="A12" s="345" t="s">
        <v>378</v>
      </c>
      <c r="B12" s="346"/>
      <c r="C12" s="347"/>
      <c r="D12" s="59"/>
    </row>
    <row r="13" spans="1:4" ht="22.5" customHeight="1" x14ac:dyDescent="0.2">
      <c r="A13" s="345" t="s">
        <v>379</v>
      </c>
      <c r="B13" s="346"/>
      <c r="C13" s="347"/>
      <c r="D13" s="59"/>
    </row>
    <row r="14" spans="1:4" ht="20.100000000000001" customHeight="1" x14ac:dyDescent="0.2">
      <c r="A14" s="357" t="s">
        <v>87</v>
      </c>
      <c r="B14" s="349"/>
      <c r="C14" s="349"/>
      <c r="D14" s="350"/>
    </row>
    <row r="15" spans="1:4" ht="20.100000000000001" customHeight="1" x14ac:dyDescent="0.2">
      <c r="A15" s="366" t="s">
        <v>121</v>
      </c>
      <c r="B15" s="335"/>
      <c r="C15" s="335"/>
      <c r="D15" s="336"/>
    </row>
    <row r="16" spans="1:4" ht="39" customHeight="1" x14ac:dyDescent="0.2">
      <c r="A16" s="345" t="s">
        <v>380</v>
      </c>
      <c r="B16" s="346"/>
      <c r="C16" s="347"/>
      <c r="D16" s="59"/>
    </row>
    <row r="17" spans="1:4" ht="26.25" customHeight="1" x14ac:dyDescent="0.2">
      <c r="A17" s="345" t="s">
        <v>381</v>
      </c>
      <c r="B17" s="346"/>
      <c r="C17" s="347"/>
      <c r="D17" s="59"/>
    </row>
    <row r="18" spans="1:4" ht="28.5" customHeight="1" x14ac:dyDescent="0.2">
      <c r="A18" s="345" t="s">
        <v>382</v>
      </c>
      <c r="B18" s="346"/>
      <c r="C18" s="347"/>
      <c r="D18" s="59"/>
    </row>
    <row r="19" spans="1:4" ht="27.75" customHeight="1" x14ac:dyDescent="0.2">
      <c r="A19" s="345" t="s">
        <v>383</v>
      </c>
      <c r="B19" s="346"/>
      <c r="C19" s="347"/>
      <c r="D19" s="59"/>
    </row>
    <row r="20" spans="1:4" ht="20.100000000000001" customHeight="1" x14ac:dyDescent="0.2">
      <c r="A20" s="357" t="s">
        <v>384</v>
      </c>
      <c r="B20" s="349"/>
      <c r="C20" s="349"/>
      <c r="D20" s="350"/>
    </row>
    <row r="21" spans="1:4" ht="20.100000000000001" customHeight="1" x14ac:dyDescent="0.2">
      <c r="A21" s="366" t="s">
        <v>120</v>
      </c>
      <c r="B21" s="335"/>
      <c r="C21" s="335"/>
      <c r="D21" s="336"/>
    </row>
    <row r="22" spans="1:4" ht="82.5" customHeight="1" x14ac:dyDescent="0.2">
      <c r="A22" s="370" t="s">
        <v>175</v>
      </c>
      <c r="B22" s="371"/>
      <c r="C22" s="372"/>
      <c r="D22" s="59"/>
    </row>
    <row r="23" spans="1:4" ht="27.75" customHeight="1" x14ac:dyDescent="0.2">
      <c r="A23" s="370" t="s">
        <v>385</v>
      </c>
      <c r="B23" s="371"/>
      <c r="C23" s="372"/>
      <c r="D23" s="59"/>
    </row>
    <row r="24" spans="1:4" ht="20.100000000000001" customHeight="1" x14ac:dyDescent="0.2">
      <c r="A24" s="370" t="s">
        <v>386</v>
      </c>
      <c r="B24" s="371"/>
      <c r="C24" s="372"/>
      <c r="D24" s="59"/>
    </row>
    <row r="25" spans="1:4" ht="20.100000000000001" customHeight="1" x14ac:dyDescent="0.2">
      <c r="A25" s="370" t="s">
        <v>387</v>
      </c>
      <c r="B25" s="371"/>
      <c r="C25" s="372"/>
      <c r="D25" s="59"/>
    </row>
    <row r="26" spans="1:4" ht="20.100000000000001" customHeight="1" x14ac:dyDescent="0.2">
      <c r="A26" s="366" t="s">
        <v>238</v>
      </c>
      <c r="B26" s="373"/>
      <c r="C26" s="373"/>
      <c r="D26" s="374"/>
    </row>
    <row r="27" spans="1:4" ht="30" customHeight="1" x14ac:dyDescent="0.2">
      <c r="A27" s="370" t="s">
        <v>422</v>
      </c>
      <c r="B27" s="371"/>
      <c r="C27" s="372"/>
      <c r="D27" s="59"/>
    </row>
    <row r="28" spans="1:4" ht="30" customHeight="1" x14ac:dyDescent="0.2">
      <c r="A28" s="345" t="s">
        <v>423</v>
      </c>
      <c r="B28" s="346"/>
      <c r="C28" s="347"/>
      <c r="D28" s="59"/>
    </row>
    <row r="29" spans="1:4" ht="42" customHeight="1" x14ac:dyDescent="0.2">
      <c r="A29" s="345" t="s">
        <v>424</v>
      </c>
      <c r="B29" s="346"/>
      <c r="C29" s="347"/>
      <c r="D29" s="59"/>
    </row>
    <row r="30" spans="1:4" ht="20.100000000000001" customHeight="1" x14ac:dyDescent="0.2">
      <c r="A30" s="73" t="s">
        <v>29</v>
      </c>
      <c r="B30" s="58"/>
      <c r="C30" s="99" t="s">
        <v>30</v>
      </c>
      <c r="D30" s="75">
        <f>SUM(D5:D27)*B30</f>
        <v>0</v>
      </c>
    </row>
    <row r="31" spans="1:4" ht="20.100000000000001" customHeight="1" x14ac:dyDescent="0.2">
      <c r="A31" s="343" t="s">
        <v>83</v>
      </c>
      <c r="B31" s="344"/>
      <c r="C31" s="344"/>
      <c r="D31" s="76">
        <f>SUM(D5:D27)+D30</f>
        <v>0</v>
      </c>
    </row>
    <row r="32" spans="1:4" s="232" customFormat="1" ht="7.5" customHeight="1" x14ac:dyDescent="0.2">
      <c r="A32" s="92"/>
      <c r="B32" s="92"/>
      <c r="C32" s="92"/>
      <c r="D32" s="231"/>
    </row>
    <row r="33" spans="1:6" ht="20.100000000000001" customHeight="1" x14ac:dyDescent="0.2">
      <c r="A33" s="357" t="s">
        <v>109</v>
      </c>
      <c r="B33" s="349"/>
      <c r="C33" s="349"/>
      <c r="D33" s="350"/>
      <c r="F33" s="11"/>
    </row>
    <row r="34" spans="1:6" ht="20.100000000000001" customHeight="1" x14ac:dyDescent="0.2">
      <c r="A34" s="366" t="s">
        <v>124</v>
      </c>
      <c r="B34" s="335"/>
      <c r="C34" s="335"/>
      <c r="D34" s="336"/>
    </row>
    <row r="35" spans="1:6" ht="50.25" customHeight="1" x14ac:dyDescent="0.2">
      <c r="A35" s="345" t="s">
        <v>394</v>
      </c>
      <c r="B35" s="346"/>
      <c r="C35" s="347"/>
      <c r="D35" s="59"/>
    </row>
    <row r="36" spans="1:6" ht="54.75" customHeight="1" x14ac:dyDescent="0.2">
      <c r="A36" s="345" t="s">
        <v>393</v>
      </c>
      <c r="B36" s="346"/>
      <c r="C36" s="347"/>
      <c r="D36" s="59"/>
    </row>
    <row r="37" spans="1:6" ht="26.25" customHeight="1" x14ac:dyDescent="0.2">
      <c r="A37" s="345" t="s">
        <v>392</v>
      </c>
      <c r="B37" s="346"/>
      <c r="C37" s="347"/>
      <c r="D37" s="59"/>
    </row>
    <row r="38" spans="1:6" ht="26.25" customHeight="1" x14ac:dyDescent="0.2">
      <c r="A38" s="345" t="s">
        <v>391</v>
      </c>
      <c r="B38" s="346"/>
      <c r="C38" s="347"/>
      <c r="D38" s="59"/>
    </row>
    <row r="39" spans="1:6" ht="26.25" customHeight="1" x14ac:dyDescent="0.2">
      <c r="A39" s="345" t="s">
        <v>390</v>
      </c>
      <c r="B39" s="346"/>
      <c r="C39" s="347"/>
      <c r="D39" s="59"/>
    </row>
    <row r="40" spans="1:6" ht="26.25" customHeight="1" x14ac:dyDescent="0.2">
      <c r="A40" s="345" t="s">
        <v>389</v>
      </c>
      <c r="B40" s="346"/>
      <c r="C40" s="347"/>
      <c r="D40" s="59"/>
    </row>
    <row r="41" spans="1:6" ht="20.100000000000001" customHeight="1" x14ac:dyDescent="0.2">
      <c r="A41" s="345" t="s">
        <v>388</v>
      </c>
      <c r="B41" s="346"/>
      <c r="C41" s="347"/>
      <c r="D41" s="59"/>
    </row>
    <row r="42" spans="1:6" ht="20.100000000000001" customHeight="1" x14ac:dyDescent="0.2">
      <c r="A42" s="366" t="s">
        <v>238</v>
      </c>
      <c r="B42" s="335"/>
      <c r="C42" s="335"/>
      <c r="D42" s="336"/>
    </row>
    <row r="43" spans="1:6" ht="23.25" customHeight="1" x14ac:dyDescent="0.2">
      <c r="A43" s="345" t="s">
        <v>425</v>
      </c>
      <c r="B43" s="346"/>
      <c r="C43" s="347"/>
      <c r="D43" s="59"/>
    </row>
    <row r="44" spans="1:6" ht="23.25" customHeight="1" x14ac:dyDescent="0.2">
      <c r="A44" s="345" t="s">
        <v>426</v>
      </c>
      <c r="B44" s="346"/>
      <c r="C44" s="347"/>
      <c r="D44" s="59"/>
    </row>
    <row r="45" spans="1:6" ht="20.100000000000001" customHeight="1" x14ac:dyDescent="0.2">
      <c r="A45" s="73" t="s">
        <v>29</v>
      </c>
      <c r="B45" s="58"/>
      <c r="C45" s="99" t="s">
        <v>30</v>
      </c>
      <c r="D45" s="75">
        <f>SUM(D35:D44)*B45</f>
        <v>0</v>
      </c>
    </row>
    <row r="46" spans="1:6" ht="20.100000000000001" customHeight="1" x14ac:dyDescent="0.2">
      <c r="A46" s="343" t="s">
        <v>89</v>
      </c>
      <c r="B46" s="344"/>
      <c r="C46" s="344"/>
      <c r="D46" s="76">
        <f>SUM(D35:D44)+D45</f>
        <v>0</v>
      </c>
    </row>
    <row r="47" spans="1:6" s="232" customFormat="1" ht="7.5" customHeight="1" x14ac:dyDescent="0.2">
      <c r="A47" s="92"/>
      <c r="B47" s="92"/>
      <c r="C47" s="92"/>
      <c r="D47" s="231"/>
    </row>
    <row r="48" spans="1:6" ht="20.100000000000001" customHeight="1" x14ac:dyDescent="0.2">
      <c r="A48" s="357" t="s">
        <v>97</v>
      </c>
      <c r="B48" s="349"/>
      <c r="C48" s="349"/>
      <c r="D48" s="350"/>
    </row>
    <row r="49" spans="1:4" ht="20.100000000000001" customHeight="1" x14ac:dyDescent="0.2">
      <c r="A49" s="366" t="s">
        <v>125</v>
      </c>
      <c r="B49" s="335"/>
      <c r="C49" s="335"/>
      <c r="D49" s="336"/>
    </row>
    <row r="50" spans="1:4" ht="44.25" customHeight="1" x14ac:dyDescent="0.2">
      <c r="A50" s="345" t="s">
        <v>395</v>
      </c>
      <c r="B50" s="364"/>
      <c r="C50" s="365"/>
      <c r="D50" s="61"/>
    </row>
    <row r="51" spans="1:4" ht="27.75" customHeight="1" x14ac:dyDescent="0.2">
      <c r="A51" s="345" t="s">
        <v>396</v>
      </c>
      <c r="B51" s="364"/>
      <c r="C51" s="365"/>
      <c r="D51" s="62"/>
    </row>
    <row r="52" spans="1:4" ht="48" customHeight="1" x14ac:dyDescent="0.2">
      <c r="A52" s="345" t="s">
        <v>397</v>
      </c>
      <c r="B52" s="364"/>
      <c r="C52" s="365"/>
      <c r="D52" s="62"/>
    </row>
    <row r="53" spans="1:4" ht="30" customHeight="1" x14ac:dyDescent="0.2">
      <c r="A53" s="345" t="s">
        <v>398</v>
      </c>
      <c r="B53" s="364"/>
      <c r="C53" s="365"/>
      <c r="D53" s="62"/>
    </row>
    <row r="54" spans="1:4" ht="24.75" customHeight="1" x14ac:dyDescent="0.2">
      <c r="A54" s="345" t="s">
        <v>399</v>
      </c>
      <c r="B54" s="364"/>
      <c r="C54" s="365"/>
      <c r="D54" s="62"/>
    </row>
    <row r="55" spans="1:4" ht="20.100000000000001" customHeight="1" x14ac:dyDescent="0.2">
      <c r="A55" s="366" t="s">
        <v>238</v>
      </c>
      <c r="B55" s="335"/>
      <c r="C55" s="335"/>
      <c r="D55" s="336"/>
    </row>
    <row r="56" spans="1:4" ht="28.5" customHeight="1" x14ac:dyDescent="0.2">
      <c r="A56" s="345" t="s">
        <v>427</v>
      </c>
      <c r="B56" s="346"/>
      <c r="C56" s="347"/>
      <c r="D56" s="59"/>
    </row>
    <row r="57" spans="1:4" ht="27.75" customHeight="1" x14ac:dyDescent="0.2">
      <c r="A57" s="345" t="s">
        <v>428</v>
      </c>
      <c r="B57" s="346"/>
      <c r="C57" s="347"/>
      <c r="D57" s="59"/>
    </row>
    <row r="58" spans="1:4" ht="27" customHeight="1" x14ac:dyDescent="0.2">
      <c r="A58" s="345" t="s">
        <v>429</v>
      </c>
      <c r="B58" s="346"/>
      <c r="C58" s="347"/>
      <c r="D58" s="63"/>
    </row>
    <row r="59" spans="1:4" ht="18.75" customHeight="1" x14ac:dyDescent="0.2">
      <c r="A59" s="345" t="s">
        <v>430</v>
      </c>
      <c r="B59" s="346"/>
      <c r="C59" s="347"/>
      <c r="D59" s="63"/>
    </row>
    <row r="60" spans="1:4" ht="20.100000000000001" customHeight="1" x14ac:dyDescent="0.2">
      <c r="A60" s="73" t="s">
        <v>29</v>
      </c>
      <c r="B60" s="58"/>
      <c r="C60" s="99" t="s">
        <v>30</v>
      </c>
      <c r="D60" s="75">
        <f>SUM(D50:D59)*B60</f>
        <v>0</v>
      </c>
    </row>
    <row r="61" spans="1:4" ht="20.100000000000001" customHeight="1" x14ac:dyDescent="0.2">
      <c r="A61" s="343" t="s">
        <v>94</v>
      </c>
      <c r="B61" s="344"/>
      <c r="C61" s="344"/>
      <c r="D61" s="76">
        <f>SUM(D50:D59)+D60</f>
        <v>0</v>
      </c>
    </row>
    <row r="62" spans="1:4" s="232" customFormat="1" ht="7.5" customHeight="1" x14ac:dyDescent="0.2">
      <c r="A62" s="228"/>
      <c r="B62" s="92"/>
      <c r="C62" s="92"/>
      <c r="D62" s="231"/>
    </row>
    <row r="63" spans="1:4" ht="20.100000000000001" customHeight="1" x14ac:dyDescent="0.2">
      <c r="A63" s="233"/>
      <c r="B63" s="98"/>
      <c r="C63" s="98" t="s">
        <v>45</v>
      </c>
      <c r="D63" s="96">
        <f>D61+D46+D31</f>
        <v>0</v>
      </c>
    </row>
    <row r="64" spans="1:4" s="236" customFormat="1" ht="7.5" customHeight="1" x14ac:dyDescent="0.2">
      <c r="A64" s="225"/>
      <c r="B64" s="225"/>
      <c r="C64" s="94"/>
      <c r="D64" s="235"/>
    </row>
    <row r="65" spans="1:4" ht="20.100000000000001" customHeight="1" x14ac:dyDescent="0.2">
      <c r="B65" s="7"/>
      <c r="C65" s="83" t="s">
        <v>13</v>
      </c>
      <c r="D65" s="33">
        <f>D63*19%</f>
        <v>0</v>
      </c>
    </row>
    <row r="66" spans="1:4" s="21" customFormat="1" ht="20.100000000000001" customHeight="1" x14ac:dyDescent="0.2">
      <c r="A66"/>
      <c r="B66" s="3"/>
      <c r="C66" s="98" t="s">
        <v>14</v>
      </c>
      <c r="D66" s="96">
        <f>D63+D65</f>
        <v>0</v>
      </c>
    </row>
  </sheetData>
  <mergeCells count="56">
    <mergeCell ref="A48:D48"/>
    <mergeCell ref="A39:C39"/>
    <mergeCell ref="A40:C40"/>
    <mergeCell ref="A44:C44"/>
    <mergeCell ref="A41:C41"/>
    <mergeCell ref="A43:C43"/>
    <mergeCell ref="A42:D42"/>
    <mergeCell ref="A61:C61"/>
    <mergeCell ref="A59:C59"/>
    <mergeCell ref="A49:D49"/>
    <mergeCell ref="A50:C50"/>
    <mergeCell ref="A51:C51"/>
    <mergeCell ref="A56:C56"/>
    <mergeCell ref="A57:C57"/>
    <mergeCell ref="A52:C52"/>
    <mergeCell ref="A53:C53"/>
    <mergeCell ref="A54:C54"/>
    <mergeCell ref="A55:D55"/>
    <mergeCell ref="A58:C58"/>
    <mergeCell ref="A38:C38"/>
    <mergeCell ref="A46:C46"/>
    <mergeCell ref="A12:C12"/>
    <mergeCell ref="A18:C18"/>
    <mergeCell ref="A15:D15"/>
    <mergeCell ref="A16:C16"/>
    <mergeCell ref="A20:D20"/>
    <mergeCell ref="A31:C31"/>
    <mergeCell ref="A33:D33"/>
    <mergeCell ref="A19:C19"/>
    <mergeCell ref="A14:D14"/>
    <mergeCell ref="A17:C17"/>
    <mergeCell ref="A21:D21"/>
    <mergeCell ref="A26:D26"/>
    <mergeCell ref="A27:C27"/>
    <mergeCell ref="A34:D34"/>
    <mergeCell ref="A8:D8"/>
    <mergeCell ref="A10:C10"/>
    <mergeCell ref="A11:C11"/>
    <mergeCell ref="A13:C13"/>
    <mergeCell ref="A37:C37"/>
    <mergeCell ref="A35:C35"/>
    <mergeCell ref="A36:C36"/>
    <mergeCell ref="A28:C28"/>
    <mergeCell ref="A29:C29"/>
    <mergeCell ref="A22:C22"/>
    <mergeCell ref="A23:C23"/>
    <mergeCell ref="A24:C24"/>
    <mergeCell ref="A25:C25"/>
    <mergeCell ref="A9:D9"/>
    <mergeCell ref="A1:D1"/>
    <mergeCell ref="A2:D2"/>
    <mergeCell ref="A4:D4"/>
    <mergeCell ref="A5:C5"/>
    <mergeCell ref="A7:C7"/>
    <mergeCell ref="A3:D3"/>
    <mergeCell ref="A6:C6"/>
  </mergeCells>
  <pageMargins left="0.70866141732283472" right="0.39370078740157483" top="0.6692913385826772" bottom="0.6692913385826772" header="0.31496062992125984" footer="0.31496062992125984"/>
  <pageSetup paperSize="9" scale="99"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CC680-A39C-41D7-994B-4B15E34FB916}">
  <sheetPr>
    <tabColor theme="6" tint="0.39997558519241921"/>
    <pageSetUpPr fitToPage="1"/>
  </sheetPr>
  <dimension ref="A1:F83"/>
  <sheetViews>
    <sheetView showGridLines="0" zoomScaleNormal="100" workbookViewId="0">
      <selection activeCell="F89" sqref="F89"/>
    </sheetView>
  </sheetViews>
  <sheetFormatPr baseColWidth="10" defaultColWidth="20.7109375" defaultRowHeight="20.100000000000001" customHeight="1" x14ac:dyDescent="0.2"/>
  <cols>
    <col min="1" max="1" width="20.7109375" customWidth="1"/>
    <col min="3" max="3" width="31.7109375" customWidth="1"/>
  </cols>
  <sheetData>
    <row r="1" spans="1:4" ht="36" customHeight="1" x14ac:dyDescent="0.2">
      <c r="A1" s="337" t="s">
        <v>402</v>
      </c>
      <c r="B1" s="338"/>
      <c r="C1" s="338"/>
      <c r="D1" s="339"/>
    </row>
    <row r="2" spans="1:4" ht="20.100000000000001" customHeight="1" x14ac:dyDescent="0.2">
      <c r="A2" s="340" t="s">
        <v>8</v>
      </c>
      <c r="B2" s="341"/>
      <c r="C2" s="341"/>
      <c r="D2" s="342"/>
    </row>
    <row r="3" spans="1:4" ht="20.100000000000001" customHeight="1" x14ac:dyDescent="0.2">
      <c r="A3" s="357" t="s">
        <v>110</v>
      </c>
      <c r="B3" s="349"/>
      <c r="C3" s="349"/>
      <c r="D3" s="350"/>
    </row>
    <row r="4" spans="1:4" ht="20.100000000000001" customHeight="1" x14ac:dyDescent="0.2">
      <c r="A4" s="366" t="s">
        <v>123</v>
      </c>
      <c r="B4" s="375"/>
      <c r="C4" s="375"/>
      <c r="D4" s="376"/>
    </row>
    <row r="5" spans="1:4" ht="12.75" x14ac:dyDescent="0.2">
      <c r="A5" s="345" t="s">
        <v>431</v>
      </c>
      <c r="B5" s="346"/>
      <c r="C5" s="347"/>
      <c r="D5" s="59"/>
    </row>
    <row r="6" spans="1:4" ht="12.75" x14ac:dyDescent="0.2">
      <c r="A6" s="345" t="s">
        <v>432</v>
      </c>
      <c r="B6" s="346"/>
      <c r="C6" s="347"/>
      <c r="D6" s="59"/>
    </row>
    <row r="7" spans="1:4" ht="12.75" x14ac:dyDescent="0.2">
      <c r="A7" s="345" t="s">
        <v>433</v>
      </c>
      <c r="B7" s="346"/>
      <c r="C7" s="347"/>
      <c r="D7" s="59"/>
    </row>
    <row r="8" spans="1:4" ht="27.75" customHeight="1" x14ac:dyDescent="0.2">
      <c r="A8" s="345" t="s">
        <v>434</v>
      </c>
      <c r="B8" s="346"/>
      <c r="C8" s="347"/>
      <c r="D8" s="59"/>
    </row>
    <row r="9" spans="1:4" ht="27" customHeight="1" x14ac:dyDescent="0.2">
      <c r="A9" s="345" t="s">
        <v>435</v>
      </c>
      <c r="B9" s="346"/>
      <c r="C9" s="347"/>
      <c r="D9" s="59"/>
    </row>
    <row r="10" spans="1:4" ht="18" customHeight="1" x14ac:dyDescent="0.2">
      <c r="A10" s="357" t="s">
        <v>111</v>
      </c>
      <c r="B10" s="349"/>
      <c r="C10" s="349"/>
      <c r="D10" s="350"/>
    </row>
    <row r="11" spans="1:4" ht="20.100000000000001" customHeight="1" x14ac:dyDescent="0.2">
      <c r="A11" s="366" t="s">
        <v>122</v>
      </c>
      <c r="B11" s="373"/>
      <c r="C11" s="373"/>
      <c r="D11" s="374"/>
    </row>
    <row r="12" spans="1:4" ht="27" customHeight="1" x14ac:dyDescent="0.2">
      <c r="A12" s="345" t="s">
        <v>436</v>
      </c>
      <c r="B12" s="346"/>
      <c r="C12" s="347"/>
      <c r="D12" s="59"/>
    </row>
    <row r="13" spans="1:4" ht="33" customHeight="1" x14ac:dyDescent="0.2">
      <c r="A13" s="345" t="s">
        <v>437</v>
      </c>
      <c r="B13" s="346"/>
      <c r="C13" s="347"/>
      <c r="D13" s="59"/>
    </row>
    <row r="14" spans="1:4" ht="67.5" customHeight="1" x14ac:dyDescent="0.2">
      <c r="A14" s="345" t="s">
        <v>438</v>
      </c>
      <c r="B14" s="346"/>
      <c r="C14" s="347"/>
      <c r="D14" s="59"/>
    </row>
    <row r="15" spans="1:4" ht="36" customHeight="1" x14ac:dyDescent="0.2">
      <c r="A15" s="345" t="s">
        <v>439</v>
      </c>
      <c r="B15" s="346"/>
      <c r="C15" s="347"/>
      <c r="D15" s="59"/>
    </row>
    <row r="16" spans="1:4" ht="34.5" customHeight="1" x14ac:dyDescent="0.2">
      <c r="A16" s="345" t="s">
        <v>440</v>
      </c>
      <c r="B16" s="346"/>
      <c r="C16" s="346"/>
      <c r="D16" s="63"/>
    </row>
    <row r="17" spans="1:5" ht="31.5" customHeight="1" x14ac:dyDescent="0.2">
      <c r="A17" s="345" t="s">
        <v>441</v>
      </c>
      <c r="B17" s="346"/>
      <c r="C17" s="346"/>
      <c r="D17" s="63"/>
    </row>
    <row r="18" spans="1:5" ht="25.5" customHeight="1" x14ac:dyDescent="0.2">
      <c r="A18" s="345" t="s">
        <v>442</v>
      </c>
      <c r="B18" s="346"/>
      <c r="C18" s="346"/>
      <c r="D18" s="63"/>
    </row>
    <row r="19" spans="1:5" ht="12.75" x14ac:dyDescent="0.2">
      <c r="A19" s="345" t="s">
        <v>443</v>
      </c>
      <c r="B19" s="346"/>
      <c r="C19" s="346"/>
      <c r="D19" s="63"/>
    </row>
    <row r="20" spans="1:5" ht="20.100000000000001" customHeight="1" x14ac:dyDescent="0.2">
      <c r="A20" s="366" t="s">
        <v>238</v>
      </c>
      <c r="B20" s="335"/>
      <c r="C20" s="335"/>
      <c r="D20" s="336"/>
    </row>
    <row r="21" spans="1:5" ht="69" customHeight="1" x14ac:dyDescent="0.2">
      <c r="A21" s="345" t="s">
        <v>475</v>
      </c>
      <c r="B21" s="346"/>
      <c r="C21" s="347"/>
      <c r="D21" s="59" cm="1">
        <f t="array" ref="D21:E21">'Verrechnungssätze Rückbau'!E20:F20</f>
        <v>0</v>
      </c>
      <c r="E21">
        <v>0</v>
      </c>
    </row>
    <row r="22" spans="1:5" ht="71.25" customHeight="1" x14ac:dyDescent="0.2">
      <c r="A22" s="345" t="s">
        <v>476</v>
      </c>
      <c r="B22" s="346"/>
      <c r="C22" s="347"/>
      <c r="D22" s="59" cm="1">
        <f t="array" ref="D22:E22">'Verrechnungssätze Rückbau'!E27:F27</f>
        <v>0</v>
      </c>
      <c r="E22">
        <v>0</v>
      </c>
    </row>
    <row r="23" spans="1:5" ht="20.100000000000001" customHeight="1" x14ac:dyDescent="0.2">
      <c r="A23" s="357" t="s">
        <v>87</v>
      </c>
      <c r="B23" s="349"/>
      <c r="C23" s="349"/>
      <c r="D23" s="350"/>
    </row>
    <row r="24" spans="1:5" ht="20.100000000000001" customHeight="1" x14ac:dyDescent="0.2">
      <c r="A24" s="366" t="s">
        <v>121</v>
      </c>
      <c r="B24" s="335"/>
      <c r="C24" s="335"/>
      <c r="D24" s="336"/>
    </row>
    <row r="25" spans="1:5" ht="96" customHeight="1" x14ac:dyDescent="0.2">
      <c r="A25" s="345" t="s">
        <v>444</v>
      </c>
      <c r="B25" s="346"/>
      <c r="C25" s="347"/>
      <c r="D25" s="59"/>
    </row>
    <row r="26" spans="1:5" ht="26.25" customHeight="1" x14ac:dyDescent="0.2">
      <c r="A26" s="345" t="s">
        <v>445</v>
      </c>
      <c r="B26" s="346"/>
      <c r="C26" s="347"/>
      <c r="D26" s="59"/>
    </row>
    <row r="27" spans="1:5" ht="12.75" x14ac:dyDescent="0.2">
      <c r="A27" s="345" t="s">
        <v>446</v>
      </c>
      <c r="B27" s="346"/>
      <c r="C27" s="347"/>
      <c r="D27" s="59"/>
    </row>
    <row r="28" spans="1:5" ht="12.75" x14ac:dyDescent="0.2">
      <c r="A28" s="345" t="s">
        <v>447</v>
      </c>
      <c r="B28" s="346"/>
      <c r="C28" s="347"/>
      <c r="D28" s="59"/>
    </row>
    <row r="29" spans="1:5" ht="26.25" customHeight="1" x14ac:dyDescent="0.2">
      <c r="A29" s="345" t="s">
        <v>448</v>
      </c>
      <c r="B29" s="346"/>
      <c r="C29" s="347"/>
      <c r="D29" s="59"/>
    </row>
    <row r="30" spans="1:5" ht="12.75" x14ac:dyDescent="0.2">
      <c r="A30" s="345" t="s">
        <v>449</v>
      </c>
      <c r="B30" s="346"/>
      <c r="C30" s="347"/>
      <c r="D30" s="59"/>
    </row>
    <row r="31" spans="1:5" ht="27.75" customHeight="1" x14ac:dyDescent="0.2">
      <c r="A31" s="345" t="s">
        <v>450</v>
      </c>
      <c r="B31" s="346"/>
      <c r="C31" s="347"/>
      <c r="D31" s="59"/>
    </row>
    <row r="32" spans="1:5" ht="20.100000000000001" customHeight="1" x14ac:dyDescent="0.2">
      <c r="A32" s="357" t="s">
        <v>114</v>
      </c>
      <c r="B32" s="349"/>
      <c r="C32" s="349"/>
      <c r="D32" s="350"/>
    </row>
    <row r="33" spans="1:6" ht="20.100000000000001" customHeight="1" x14ac:dyDescent="0.2">
      <c r="A33" s="366" t="s">
        <v>120</v>
      </c>
      <c r="B33" s="335"/>
      <c r="C33" s="335"/>
      <c r="D33" s="336"/>
    </row>
    <row r="34" spans="1:6" ht="93" customHeight="1" x14ac:dyDescent="0.2">
      <c r="A34" s="370" t="s">
        <v>451</v>
      </c>
      <c r="B34" s="371"/>
      <c r="C34" s="372"/>
      <c r="D34" s="59"/>
    </row>
    <row r="35" spans="1:6" ht="27.75" customHeight="1" x14ac:dyDescent="0.2">
      <c r="A35" s="370" t="s">
        <v>452</v>
      </c>
      <c r="B35" s="371"/>
      <c r="C35" s="372"/>
      <c r="D35" s="59"/>
    </row>
    <row r="36" spans="1:6" ht="20.100000000000001" customHeight="1" x14ac:dyDescent="0.2">
      <c r="A36" s="370" t="s">
        <v>453</v>
      </c>
      <c r="B36" s="371"/>
      <c r="C36" s="372"/>
      <c r="D36" s="59"/>
    </row>
    <row r="37" spans="1:6" ht="20.100000000000001" customHeight="1" x14ac:dyDescent="0.2">
      <c r="A37" s="73" t="s">
        <v>29</v>
      </c>
      <c r="B37" s="58"/>
      <c r="C37" s="240" t="s">
        <v>30</v>
      </c>
      <c r="D37" s="75">
        <f>SUM(D5:D36)*B37</f>
        <v>0</v>
      </c>
    </row>
    <row r="38" spans="1:6" ht="20.100000000000001" customHeight="1" x14ac:dyDescent="0.2">
      <c r="A38" s="343" t="s">
        <v>83</v>
      </c>
      <c r="B38" s="344"/>
      <c r="C38" s="344"/>
      <c r="D38" s="76">
        <f>SUM(D5:D36)+D37</f>
        <v>0</v>
      </c>
    </row>
    <row r="39" spans="1:6" s="232" customFormat="1" ht="7.5" customHeight="1" x14ac:dyDescent="0.2">
      <c r="A39" s="92"/>
      <c r="B39" s="92"/>
      <c r="C39" s="92"/>
      <c r="D39" s="231"/>
    </row>
    <row r="40" spans="1:6" ht="20.100000000000001" customHeight="1" x14ac:dyDescent="0.2">
      <c r="A40" s="357" t="s">
        <v>109</v>
      </c>
      <c r="B40" s="349"/>
      <c r="C40" s="349"/>
      <c r="D40" s="350"/>
      <c r="F40" s="11"/>
    </row>
    <row r="41" spans="1:6" ht="20.100000000000001" customHeight="1" x14ac:dyDescent="0.2">
      <c r="A41" s="366" t="s">
        <v>124</v>
      </c>
      <c r="B41" s="335"/>
      <c r="C41" s="335"/>
      <c r="D41" s="336"/>
    </row>
    <row r="42" spans="1:6" ht="50.25" customHeight="1" x14ac:dyDescent="0.2">
      <c r="A42" s="345" t="s">
        <v>454</v>
      </c>
      <c r="B42" s="346"/>
      <c r="C42" s="347"/>
      <c r="D42" s="59"/>
    </row>
    <row r="43" spans="1:6" ht="54.75" customHeight="1" x14ac:dyDescent="0.2">
      <c r="A43" s="345" t="s">
        <v>455</v>
      </c>
      <c r="B43" s="346"/>
      <c r="C43" s="347"/>
      <c r="D43" s="59"/>
    </row>
    <row r="44" spans="1:6" ht="26.25" customHeight="1" x14ac:dyDescent="0.2">
      <c r="A44" s="345" t="s">
        <v>456</v>
      </c>
      <c r="B44" s="346"/>
      <c r="C44" s="347"/>
      <c r="D44" s="59"/>
    </row>
    <row r="45" spans="1:6" ht="26.25" customHeight="1" x14ac:dyDescent="0.2">
      <c r="A45" s="345" t="s">
        <v>457</v>
      </c>
      <c r="B45" s="346"/>
      <c r="C45" s="347"/>
      <c r="D45" s="59"/>
    </row>
    <row r="46" spans="1:6" ht="20.100000000000001" customHeight="1" x14ac:dyDescent="0.2">
      <c r="A46" s="73" t="s">
        <v>29</v>
      </c>
      <c r="B46" s="58"/>
      <c r="C46" s="240" t="s">
        <v>30</v>
      </c>
      <c r="D46" s="75">
        <f>SUM(D42:D45)*B46</f>
        <v>0</v>
      </c>
    </row>
    <row r="47" spans="1:6" ht="20.100000000000001" customHeight="1" x14ac:dyDescent="0.2">
      <c r="A47" s="343" t="s">
        <v>89</v>
      </c>
      <c r="B47" s="344"/>
      <c r="C47" s="344"/>
      <c r="D47" s="76">
        <f>SUM(D42:D45)+D46</f>
        <v>0</v>
      </c>
    </row>
    <row r="48" spans="1:6" s="232" customFormat="1" ht="7.5" customHeight="1" x14ac:dyDescent="0.2">
      <c r="A48" s="92"/>
      <c r="B48" s="92"/>
      <c r="C48" s="92"/>
      <c r="D48" s="231"/>
    </row>
    <row r="49" spans="1:4" ht="20.100000000000001" customHeight="1" x14ac:dyDescent="0.2">
      <c r="A49" s="357" t="s">
        <v>96</v>
      </c>
      <c r="B49" s="349"/>
      <c r="C49" s="349"/>
      <c r="D49" s="350"/>
    </row>
    <row r="50" spans="1:4" ht="69" customHeight="1" x14ac:dyDescent="0.2">
      <c r="A50" s="345" t="s">
        <v>458</v>
      </c>
      <c r="B50" s="346"/>
      <c r="C50" s="347"/>
      <c r="D50" s="59"/>
    </row>
    <row r="51" spans="1:4" ht="23.25" customHeight="1" x14ac:dyDescent="0.2">
      <c r="A51" s="345" t="s">
        <v>459</v>
      </c>
      <c r="B51" s="346"/>
      <c r="C51" s="347"/>
      <c r="D51" s="59"/>
    </row>
    <row r="52" spans="1:4" ht="20.100000000000001" customHeight="1" x14ac:dyDescent="0.2">
      <c r="A52" s="357" t="s">
        <v>108</v>
      </c>
      <c r="B52" s="349"/>
      <c r="C52" s="349"/>
      <c r="D52" s="350"/>
    </row>
    <row r="53" spans="1:4" ht="52.5" customHeight="1" x14ac:dyDescent="0.2">
      <c r="A53" s="345" t="s">
        <v>460</v>
      </c>
      <c r="B53" s="346"/>
      <c r="C53" s="347"/>
      <c r="D53" s="59"/>
    </row>
    <row r="54" spans="1:4" ht="18" customHeight="1" x14ac:dyDescent="0.2">
      <c r="A54" s="345" t="s">
        <v>461</v>
      </c>
      <c r="B54" s="346"/>
      <c r="C54" s="347"/>
      <c r="D54" s="59"/>
    </row>
    <row r="55" spans="1:4" ht="28.5" customHeight="1" x14ac:dyDescent="0.2">
      <c r="A55" s="345" t="s">
        <v>462</v>
      </c>
      <c r="B55" s="346"/>
      <c r="C55" s="347"/>
      <c r="D55" s="59"/>
    </row>
    <row r="56" spans="1:4" ht="20.100000000000001" customHeight="1" x14ac:dyDescent="0.2">
      <c r="A56" s="345" t="s">
        <v>463</v>
      </c>
      <c r="B56" s="346"/>
      <c r="C56" s="347"/>
      <c r="D56" s="59"/>
    </row>
    <row r="57" spans="1:4" ht="20.100000000000001" customHeight="1" x14ac:dyDescent="0.2">
      <c r="A57" s="73" t="s">
        <v>29</v>
      </c>
      <c r="B57" s="58"/>
      <c r="C57" s="242" t="s">
        <v>30</v>
      </c>
      <c r="D57" s="75">
        <f>SUM(D53:D56)*B57</f>
        <v>0</v>
      </c>
    </row>
    <row r="58" spans="1:4" ht="20.100000000000001" customHeight="1" x14ac:dyDescent="0.2">
      <c r="A58" s="343" t="s">
        <v>93</v>
      </c>
      <c r="B58" s="344"/>
      <c r="C58" s="344"/>
      <c r="D58" s="76">
        <f>SUM(D50:D56)+D57</f>
        <v>0</v>
      </c>
    </row>
    <row r="59" spans="1:4" s="232" customFormat="1" ht="7.5" customHeight="1" x14ac:dyDescent="0.2">
      <c r="A59" s="92"/>
      <c r="B59" s="92"/>
      <c r="C59" s="92"/>
      <c r="D59" s="231"/>
    </row>
    <row r="60" spans="1:4" ht="20.100000000000001" customHeight="1" x14ac:dyDescent="0.2">
      <c r="A60" s="357" t="s">
        <v>97</v>
      </c>
      <c r="B60" s="395"/>
      <c r="C60" s="395"/>
      <c r="D60" s="396"/>
    </row>
    <row r="61" spans="1:4" ht="20.100000000000001" customHeight="1" x14ac:dyDescent="0.2">
      <c r="A61" s="366" t="s">
        <v>125</v>
      </c>
      <c r="B61" s="373"/>
      <c r="C61" s="373"/>
      <c r="D61" s="374"/>
    </row>
    <row r="62" spans="1:4" ht="57" customHeight="1" x14ac:dyDescent="0.2">
      <c r="A62" s="345" t="s">
        <v>464</v>
      </c>
      <c r="B62" s="346"/>
      <c r="C62" s="347"/>
      <c r="D62" s="243"/>
    </row>
    <row r="63" spans="1:4" ht="12.75" x14ac:dyDescent="0.2">
      <c r="A63" s="345" t="s">
        <v>465</v>
      </c>
      <c r="B63" s="346"/>
      <c r="C63" s="347"/>
      <c r="D63" s="62"/>
    </row>
    <row r="64" spans="1:4" ht="12.75" x14ac:dyDescent="0.2">
      <c r="A64" s="345" t="s">
        <v>466</v>
      </c>
      <c r="B64" s="346"/>
      <c r="C64" s="347"/>
      <c r="D64" s="62"/>
    </row>
    <row r="65" spans="1:5" ht="30.75" customHeight="1" x14ac:dyDescent="0.2">
      <c r="A65" s="345" t="s">
        <v>467</v>
      </c>
      <c r="B65" s="346"/>
      <c r="C65" s="347"/>
      <c r="D65" s="62"/>
    </row>
    <row r="66" spans="1:5" ht="33.75" customHeight="1" x14ac:dyDescent="0.2">
      <c r="A66" s="345" t="s">
        <v>468</v>
      </c>
      <c r="B66" s="346"/>
      <c r="C66" s="347"/>
      <c r="D66" s="62"/>
    </row>
    <row r="67" spans="1:5" ht="44.25" customHeight="1" x14ac:dyDescent="0.2">
      <c r="A67" s="345" t="s">
        <v>469</v>
      </c>
      <c r="B67" s="346"/>
      <c r="C67" s="347"/>
      <c r="D67" s="62"/>
    </row>
    <row r="68" spans="1:5" ht="30" customHeight="1" x14ac:dyDescent="0.2">
      <c r="A68" s="345" t="s">
        <v>470</v>
      </c>
      <c r="B68" s="346"/>
      <c r="C68" s="347"/>
      <c r="D68" s="62"/>
    </row>
    <row r="69" spans="1:5" ht="73.5" customHeight="1" x14ac:dyDescent="0.2">
      <c r="A69" s="345" t="s">
        <v>471</v>
      </c>
      <c r="B69" s="346"/>
      <c r="C69" s="347"/>
      <c r="D69" s="62"/>
    </row>
    <row r="70" spans="1:5" ht="45" customHeight="1" x14ac:dyDescent="0.2">
      <c r="A70" s="345" t="s">
        <v>472</v>
      </c>
      <c r="B70" s="346"/>
      <c r="C70" s="347"/>
      <c r="D70" s="62"/>
    </row>
    <row r="71" spans="1:5" ht="48" customHeight="1" x14ac:dyDescent="0.2">
      <c r="A71" s="345" t="s">
        <v>473</v>
      </c>
      <c r="B71" s="346"/>
      <c r="C71" s="347"/>
      <c r="D71" s="62"/>
    </row>
    <row r="72" spans="1:5" ht="22.5" customHeight="1" x14ac:dyDescent="0.2">
      <c r="A72" s="345" t="s">
        <v>474</v>
      </c>
      <c r="B72" s="346"/>
      <c r="C72" s="347"/>
      <c r="D72" s="62"/>
    </row>
    <row r="73" spans="1:5" ht="20.100000000000001" customHeight="1" x14ac:dyDescent="0.2">
      <c r="A73" s="366" t="s">
        <v>238</v>
      </c>
      <c r="B73" s="373"/>
      <c r="C73" s="373"/>
      <c r="D73" s="374"/>
    </row>
    <row r="74" spans="1:5" ht="57" customHeight="1" x14ac:dyDescent="0.2">
      <c r="A74" s="345" t="s">
        <v>477</v>
      </c>
      <c r="B74" s="346"/>
      <c r="C74" s="347"/>
      <c r="D74" s="59" cm="1">
        <f t="array" ref="D74:E74">'Verrechnungssätze Rückbau'!E54:F54</f>
        <v>0</v>
      </c>
      <c r="E74">
        <v>0</v>
      </c>
    </row>
    <row r="75" spans="1:5" ht="58.5" customHeight="1" x14ac:dyDescent="0.2">
      <c r="A75" s="345" t="s">
        <v>478</v>
      </c>
      <c r="B75" s="346"/>
      <c r="C75" s="347"/>
      <c r="D75" s="59" cm="1">
        <f t="array" ref="D75:E75">'Verrechnungssätze Rückbau'!E62:F62</f>
        <v>0</v>
      </c>
      <c r="E75">
        <v>0</v>
      </c>
    </row>
    <row r="76" spans="1:5" ht="57.75" customHeight="1" x14ac:dyDescent="0.2">
      <c r="A76" s="345" t="s">
        <v>479</v>
      </c>
      <c r="B76" s="346"/>
      <c r="C76" s="347"/>
      <c r="D76" s="63" cm="1">
        <f t="array" ref="D76:E76">'Verrechnungssätze Rückbau'!E70:F70</f>
        <v>0</v>
      </c>
      <c r="E76">
        <v>0</v>
      </c>
    </row>
    <row r="77" spans="1:5" ht="20.100000000000001" customHeight="1" x14ac:dyDescent="0.2">
      <c r="A77" s="73" t="s">
        <v>29</v>
      </c>
      <c r="B77" s="58"/>
      <c r="C77" s="240" t="s">
        <v>30</v>
      </c>
      <c r="D77" s="75">
        <f>SUM(D62:D76)*B77</f>
        <v>0</v>
      </c>
    </row>
    <row r="78" spans="1:5" ht="20.100000000000001" customHeight="1" x14ac:dyDescent="0.2">
      <c r="A78" s="343" t="s">
        <v>94</v>
      </c>
      <c r="B78" s="344"/>
      <c r="C78" s="344"/>
      <c r="D78" s="76">
        <f>SUM(D62:D76)+D77</f>
        <v>0</v>
      </c>
    </row>
    <row r="79" spans="1:5" s="232" customFormat="1" ht="7.5" customHeight="1" x14ac:dyDescent="0.2">
      <c r="A79" s="92"/>
      <c r="B79" s="92"/>
      <c r="C79" s="92"/>
      <c r="D79" s="231"/>
    </row>
    <row r="80" spans="1:5" ht="20.100000000000001" customHeight="1" x14ac:dyDescent="0.2">
      <c r="A80" s="233"/>
      <c r="B80" s="239"/>
      <c r="C80" s="239" t="s">
        <v>45</v>
      </c>
      <c r="D80" s="96">
        <f>D78+D58+D47+D38</f>
        <v>0</v>
      </c>
    </row>
    <row r="81" spans="1:4" s="236" customFormat="1" ht="7.5" customHeight="1" x14ac:dyDescent="0.2">
      <c r="A81" s="225"/>
      <c r="B81" s="225"/>
      <c r="C81" s="94"/>
      <c r="D81" s="235"/>
    </row>
    <row r="82" spans="1:4" ht="20.100000000000001" customHeight="1" x14ac:dyDescent="0.2">
      <c r="B82" s="7"/>
      <c r="C82" s="83" t="s">
        <v>13</v>
      </c>
      <c r="D82" s="33">
        <f>D80*19%</f>
        <v>0</v>
      </c>
    </row>
    <row r="83" spans="1:4" s="21" customFormat="1" ht="20.100000000000001" customHeight="1" x14ac:dyDescent="0.2">
      <c r="A83"/>
      <c r="B83" s="3"/>
      <c r="C83" s="239" t="s">
        <v>14</v>
      </c>
      <c r="D83" s="96">
        <f>D80+D82</f>
        <v>0</v>
      </c>
    </row>
  </sheetData>
  <mergeCells count="71">
    <mergeCell ref="A73:D73"/>
    <mergeCell ref="A74:C74"/>
    <mergeCell ref="A75:C75"/>
    <mergeCell ref="A76:C76"/>
    <mergeCell ref="A78:C78"/>
    <mergeCell ref="A70:C70"/>
    <mergeCell ref="A71:C71"/>
    <mergeCell ref="A72:C72"/>
    <mergeCell ref="A63:C63"/>
    <mergeCell ref="A64:C64"/>
    <mergeCell ref="A65:C65"/>
    <mergeCell ref="A66:C66"/>
    <mergeCell ref="A67:C67"/>
    <mergeCell ref="A68:C68"/>
    <mergeCell ref="A69:C69"/>
    <mergeCell ref="A47:C47"/>
    <mergeCell ref="A44:C44"/>
    <mergeCell ref="A45:C45"/>
    <mergeCell ref="A50:C50"/>
    <mergeCell ref="A62:C62"/>
    <mergeCell ref="A49:D49"/>
    <mergeCell ref="A51:C51"/>
    <mergeCell ref="A52:D52"/>
    <mergeCell ref="A53:C53"/>
    <mergeCell ref="A54:C54"/>
    <mergeCell ref="A55:C55"/>
    <mergeCell ref="A56:C56"/>
    <mergeCell ref="A58:C58"/>
    <mergeCell ref="A60:D60"/>
    <mergeCell ref="A61:D61"/>
    <mergeCell ref="A30:C30"/>
    <mergeCell ref="A31:C31"/>
    <mergeCell ref="A43:C43"/>
    <mergeCell ref="A33:D33"/>
    <mergeCell ref="A34:C34"/>
    <mergeCell ref="A35:C35"/>
    <mergeCell ref="A36:C36"/>
    <mergeCell ref="A38:C38"/>
    <mergeCell ref="A40:D40"/>
    <mergeCell ref="A41:D41"/>
    <mergeCell ref="A42:C42"/>
    <mergeCell ref="A32:D32"/>
    <mergeCell ref="A15:C15"/>
    <mergeCell ref="A1:D1"/>
    <mergeCell ref="A2:D2"/>
    <mergeCell ref="A3:D3"/>
    <mergeCell ref="A4:D4"/>
    <mergeCell ref="A5:C5"/>
    <mergeCell ref="A9:C9"/>
    <mergeCell ref="A6:C6"/>
    <mergeCell ref="A7:C7"/>
    <mergeCell ref="A8:C8"/>
    <mergeCell ref="A10:D10"/>
    <mergeCell ref="A11:D11"/>
    <mergeCell ref="A12:C12"/>
    <mergeCell ref="A13:C13"/>
    <mergeCell ref="A14:C14"/>
    <mergeCell ref="A16:C16"/>
    <mergeCell ref="A17:C17"/>
    <mergeCell ref="A18:C18"/>
    <mergeCell ref="A19:C19"/>
    <mergeCell ref="A27:C27"/>
    <mergeCell ref="A20:D20"/>
    <mergeCell ref="A21:C21"/>
    <mergeCell ref="A22:C22"/>
    <mergeCell ref="A23:D23"/>
    <mergeCell ref="A28:C28"/>
    <mergeCell ref="A29:C29"/>
    <mergeCell ref="A24:D24"/>
    <mergeCell ref="A25:C25"/>
    <mergeCell ref="A26:C26"/>
  </mergeCells>
  <pageMargins left="0.70866141732283472" right="0.39370078740157483" top="0.6692913385826772" bottom="0.6692913385826772" header="0.31496062992125984" footer="0.31496062992125984"/>
  <pageSetup paperSize="9" scale="99"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23415-8581-4BD3-A572-ACEA95BFC47B}">
  <sheetPr>
    <tabColor theme="6" tint="0.39997558519241921"/>
    <pageSetUpPr fitToPage="1"/>
  </sheetPr>
  <dimension ref="A1:F70"/>
  <sheetViews>
    <sheetView showGridLines="0" zoomScaleNormal="100" workbookViewId="0">
      <selection activeCell="F89" sqref="F89"/>
    </sheetView>
  </sheetViews>
  <sheetFormatPr baseColWidth="10" defaultRowHeight="12.75" x14ac:dyDescent="0.2"/>
  <cols>
    <col min="1" max="1" width="33.140625" bestFit="1" customWidth="1"/>
    <col min="2" max="2" width="19.42578125" customWidth="1"/>
    <col min="3" max="3" width="14.85546875" customWidth="1"/>
    <col min="4" max="4" width="33.140625" bestFit="1" customWidth="1"/>
    <col min="5" max="5" width="15.7109375" customWidth="1"/>
  </cols>
  <sheetData>
    <row r="1" spans="1:6" ht="22.5" customHeight="1" thickBot="1" x14ac:dyDescent="0.25">
      <c r="A1" s="9" t="s">
        <v>311</v>
      </c>
      <c r="B1" s="2"/>
      <c r="C1" s="2"/>
      <c r="D1" s="3"/>
      <c r="E1" s="3"/>
    </row>
    <row r="2" spans="1:6" ht="22.5" customHeight="1" thickBot="1" x14ac:dyDescent="0.25">
      <c r="A2" s="30"/>
      <c r="B2" s="2"/>
      <c r="C2" s="2"/>
      <c r="D2" s="3"/>
      <c r="E2" s="3"/>
    </row>
    <row r="3" spans="1:6" ht="26.25" customHeight="1" x14ac:dyDescent="0.2">
      <c r="A3" s="246">
        <v>1</v>
      </c>
      <c r="B3" s="381" t="s">
        <v>313</v>
      </c>
      <c r="C3" s="382"/>
      <c r="D3" s="382"/>
      <c r="E3" s="382"/>
      <c r="F3" s="383"/>
    </row>
    <row r="4" spans="1:6" ht="13.5" thickBot="1" x14ac:dyDescent="0.25">
      <c r="A4" s="247" t="s">
        <v>286</v>
      </c>
      <c r="B4" s="248" t="s">
        <v>287</v>
      </c>
      <c r="C4" s="248" t="s">
        <v>288</v>
      </c>
      <c r="D4" s="248" t="s">
        <v>289</v>
      </c>
      <c r="E4" s="249" t="s">
        <v>290</v>
      </c>
      <c r="F4" s="250" t="s">
        <v>291</v>
      </c>
    </row>
    <row r="5" spans="1:6" ht="39" customHeight="1" x14ac:dyDescent="0.2">
      <c r="A5" s="251">
        <v>10</v>
      </c>
      <c r="B5" s="252">
        <v>1</v>
      </c>
      <c r="C5" s="252" t="s">
        <v>292</v>
      </c>
      <c r="D5" s="253" t="s">
        <v>312</v>
      </c>
      <c r="E5" s="257"/>
      <c r="F5" s="260">
        <f>E5*B5</f>
        <v>0</v>
      </c>
    </row>
    <row r="6" spans="1:6" ht="38.25" x14ac:dyDescent="0.2">
      <c r="A6" s="251">
        <v>20</v>
      </c>
      <c r="B6" s="252">
        <v>10</v>
      </c>
      <c r="C6" s="252" t="s">
        <v>292</v>
      </c>
      <c r="D6" s="253" t="s">
        <v>323</v>
      </c>
      <c r="E6" s="257"/>
      <c r="F6" s="260">
        <f t="shared" ref="F6:F19" si="0">E6*B6</f>
        <v>0</v>
      </c>
    </row>
    <row r="7" spans="1:6" ht="38.25" x14ac:dyDescent="0.2">
      <c r="A7" s="251">
        <v>30</v>
      </c>
      <c r="B7" s="252">
        <v>10</v>
      </c>
      <c r="C7" s="252" t="s">
        <v>292</v>
      </c>
      <c r="D7" s="253" t="s">
        <v>324</v>
      </c>
      <c r="E7" s="257"/>
      <c r="F7" s="260">
        <f t="shared" si="0"/>
        <v>0</v>
      </c>
    </row>
    <row r="8" spans="1:6" ht="38.25" x14ac:dyDescent="0.2">
      <c r="A8" s="251">
        <v>40</v>
      </c>
      <c r="B8" s="252">
        <v>10</v>
      </c>
      <c r="C8" s="252" t="s">
        <v>292</v>
      </c>
      <c r="D8" s="253" t="s">
        <v>325</v>
      </c>
      <c r="E8" s="257"/>
      <c r="F8" s="260">
        <f t="shared" si="0"/>
        <v>0</v>
      </c>
    </row>
    <row r="9" spans="1:6" ht="38.25" x14ac:dyDescent="0.2">
      <c r="A9" s="251">
        <v>50</v>
      </c>
      <c r="B9" s="252">
        <v>10</v>
      </c>
      <c r="C9" s="252" t="s">
        <v>292</v>
      </c>
      <c r="D9" s="253" t="s">
        <v>326</v>
      </c>
      <c r="E9" s="257"/>
      <c r="F9" s="260">
        <f t="shared" si="0"/>
        <v>0</v>
      </c>
    </row>
    <row r="10" spans="1:6" x14ac:dyDescent="0.2">
      <c r="A10" s="251">
        <v>60</v>
      </c>
      <c r="B10" s="252">
        <v>5</v>
      </c>
      <c r="C10" s="252" t="s">
        <v>292</v>
      </c>
      <c r="D10" s="253" t="s">
        <v>327</v>
      </c>
      <c r="E10" s="257"/>
      <c r="F10" s="260">
        <f t="shared" si="0"/>
        <v>0</v>
      </c>
    </row>
    <row r="11" spans="1:6" ht="25.5" x14ac:dyDescent="0.2">
      <c r="A11" s="251">
        <v>70</v>
      </c>
      <c r="B11" s="252">
        <v>5</v>
      </c>
      <c r="C11" s="252" t="s">
        <v>292</v>
      </c>
      <c r="D11" s="253" t="s">
        <v>328</v>
      </c>
      <c r="E11" s="257"/>
      <c r="F11" s="260">
        <f t="shared" si="0"/>
        <v>0</v>
      </c>
    </row>
    <row r="12" spans="1:6" x14ac:dyDescent="0.2">
      <c r="A12" s="251">
        <v>80</v>
      </c>
      <c r="B12" s="252">
        <v>5</v>
      </c>
      <c r="C12" s="252" t="s">
        <v>292</v>
      </c>
      <c r="D12" s="253" t="s">
        <v>329</v>
      </c>
      <c r="E12" s="257"/>
      <c r="F12" s="260">
        <f t="shared" si="0"/>
        <v>0</v>
      </c>
    </row>
    <row r="13" spans="1:6" x14ac:dyDescent="0.2">
      <c r="A13" s="251">
        <v>90</v>
      </c>
      <c r="B13" s="252">
        <v>5</v>
      </c>
      <c r="C13" s="252" t="s">
        <v>292</v>
      </c>
      <c r="D13" s="253" t="s">
        <v>330</v>
      </c>
      <c r="E13" s="257"/>
      <c r="F13" s="260">
        <f t="shared" si="0"/>
        <v>0</v>
      </c>
    </row>
    <row r="14" spans="1:6" ht="25.5" x14ac:dyDescent="0.2">
      <c r="A14" s="251">
        <v>100</v>
      </c>
      <c r="B14" s="252">
        <v>5</v>
      </c>
      <c r="C14" s="252" t="s">
        <v>292</v>
      </c>
      <c r="D14" s="253" t="s">
        <v>331</v>
      </c>
      <c r="E14" s="257"/>
      <c r="F14" s="260">
        <f t="shared" si="0"/>
        <v>0</v>
      </c>
    </row>
    <row r="15" spans="1:6" ht="12.75" customHeight="1" x14ac:dyDescent="0.2">
      <c r="A15" s="251">
        <v>110</v>
      </c>
      <c r="B15" s="252">
        <v>5</v>
      </c>
      <c r="C15" s="252" t="s">
        <v>292</v>
      </c>
      <c r="D15" s="253" t="s">
        <v>332</v>
      </c>
      <c r="E15" s="257"/>
      <c r="F15" s="260">
        <f t="shared" si="0"/>
        <v>0</v>
      </c>
    </row>
    <row r="16" spans="1:6" ht="25.5" x14ac:dyDescent="0.2">
      <c r="A16" s="251">
        <v>120</v>
      </c>
      <c r="B16" s="252">
        <v>5</v>
      </c>
      <c r="C16" s="252" t="s">
        <v>292</v>
      </c>
      <c r="D16" s="253" t="s">
        <v>333</v>
      </c>
      <c r="E16" s="257"/>
      <c r="F16" s="260">
        <f t="shared" si="0"/>
        <v>0</v>
      </c>
    </row>
    <row r="17" spans="1:6" ht="25.5" x14ac:dyDescent="0.2">
      <c r="A17" s="251">
        <v>130</v>
      </c>
      <c r="B17" s="252">
        <v>5</v>
      </c>
      <c r="C17" s="252" t="s">
        <v>292</v>
      </c>
      <c r="D17" s="253" t="s">
        <v>334</v>
      </c>
      <c r="E17" s="257"/>
      <c r="F17" s="260">
        <f t="shared" si="0"/>
        <v>0</v>
      </c>
    </row>
    <row r="18" spans="1:6" ht="36" x14ac:dyDescent="0.2">
      <c r="A18" s="251">
        <v>140</v>
      </c>
      <c r="B18" s="252">
        <v>1</v>
      </c>
      <c r="C18" s="252" t="s">
        <v>292</v>
      </c>
      <c r="D18" s="261" t="s">
        <v>321</v>
      </c>
      <c r="E18" s="257"/>
      <c r="F18" s="260">
        <f t="shared" si="0"/>
        <v>0</v>
      </c>
    </row>
    <row r="19" spans="1:6" ht="38.25" x14ac:dyDescent="0.2">
      <c r="A19" s="251">
        <v>150</v>
      </c>
      <c r="B19" s="252">
        <v>1</v>
      </c>
      <c r="C19" s="252" t="s">
        <v>292</v>
      </c>
      <c r="D19" s="253" t="s">
        <v>322</v>
      </c>
      <c r="E19" s="257"/>
      <c r="F19" s="260">
        <f t="shared" si="0"/>
        <v>0</v>
      </c>
    </row>
    <row r="20" spans="1:6" ht="13.5" thickBot="1" x14ac:dyDescent="0.25">
      <c r="A20" s="384" t="s">
        <v>405</v>
      </c>
      <c r="B20" s="384"/>
      <c r="C20" s="384"/>
      <c r="D20" s="385"/>
      <c r="E20" s="386">
        <f>SUM(F9:F18)</f>
        <v>0</v>
      </c>
      <c r="F20" s="387"/>
    </row>
    <row r="21" spans="1:6" ht="14.25" customHeight="1" x14ac:dyDescent="0.2">
      <c r="A21" s="246">
        <v>2</v>
      </c>
      <c r="B21" s="381" t="s">
        <v>314</v>
      </c>
      <c r="C21" s="382"/>
      <c r="D21" s="382"/>
      <c r="E21" s="382"/>
      <c r="F21" s="383"/>
    </row>
    <row r="22" spans="1:6" ht="25.5" x14ac:dyDescent="0.2">
      <c r="A22" s="251">
        <v>160</v>
      </c>
      <c r="B22" s="252">
        <v>1</v>
      </c>
      <c r="C22" s="252" t="s">
        <v>292</v>
      </c>
      <c r="D22" s="253" t="s">
        <v>315</v>
      </c>
      <c r="E22" s="257"/>
      <c r="F22" s="260">
        <f t="shared" ref="F22:F26" si="1">E22*B22</f>
        <v>0</v>
      </c>
    </row>
    <row r="23" spans="1:6" ht="51" x14ac:dyDescent="0.2">
      <c r="A23" s="251">
        <v>170</v>
      </c>
      <c r="B23" s="252">
        <v>2</v>
      </c>
      <c r="C23" s="252" t="s">
        <v>292</v>
      </c>
      <c r="D23" s="253" t="s">
        <v>316</v>
      </c>
      <c r="E23" s="257"/>
      <c r="F23" s="260">
        <f t="shared" si="1"/>
        <v>0</v>
      </c>
    </row>
    <row r="24" spans="1:6" ht="38.25" x14ac:dyDescent="0.2">
      <c r="A24" s="251">
        <v>180</v>
      </c>
      <c r="B24" s="252">
        <v>2</v>
      </c>
      <c r="C24" s="252" t="s">
        <v>292</v>
      </c>
      <c r="D24" s="253" t="s">
        <v>317</v>
      </c>
      <c r="E24" s="257"/>
      <c r="F24" s="260">
        <f t="shared" si="1"/>
        <v>0</v>
      </c>
    </row>
    <row r="25" spans="1:6" ht="25.5" x14ac:dyDescent="0.2">
      <c r="A25" s="251">
        <v>190</v>
      </c>
      <c r="B25" s="252">
        <v>3</v>
      </c>
      <c r="C25" s="252" t="s">
        <v>318</v>
      </c>
      <c r="D25" s="253" t="s">
        <v>319</v>
      </c>
      <c r="E25" s="257"/>
      <c r="F25" s="260">
        <f t="shared" si="1"/>
        <v>0</v>
      </c>
    </row>
    <row r="26" spans="1:6" ht="38.25" x14ac:dyDescent="0.2">
      <c r="A26" s="251">
        <v>200</v>
      </c>
      <c r="B26" s="252">
        <v>6</v>
      </c>
      <c r="C26" s="252" t="s">
        <v>318</v>
      </c>
      <c r="D26" s="253" t="s">
        <v>320</v>
      </c>
      <c r="E26" s="257"/>
      <c r="F26" s="260">
        <f t="shared" si="1"/>
        <v>0</v>
      </c>
    </row>
    <row r="27" spans="1:6" ht="13.5" thickBot="1" x14ac:dyDescent="0.25">
      <c r="A27" s="384" t="s">
        <v>406</v>
      </c>
      <c r="B27" s="384"/>
      <c r="C27" s="384"/>
      <c r="D27" s="385"/>
      <c r="E27" s="386">
        <f>SUM(F22:F26)</f>
        <v>0</v>
      </c>
      <c r="F27" s="387"/>
    </row>
    <row r="28" spans="1:6" ht="27.75" customHeight="1" x14ac:dyDescent="0.2">
      <c r="A28" s="246">
        <v>3</v>
      </c>
      <c r="B28" s="381" t="s">
        <v>335</v>
      </c>
      <c r="C28" s="382"/>
      <c r="D28" s="382"/>
      <c r="E28" s="382"/>
      <c r="F28" s="383"/>
    </row>
    <row r="29" spans="1:6" ht="38.25" x14ac:dyDescent="0.2">
      <c r="A29" s="251">
        <v>210</v>
      </c>
      <c r="B29" s="252">
        <v>1</v>
      </c>
      <c r="C29" s="252" t="s">
        <v>292</v>
      </c>
      <c r="D29" s="253" t="s">
        <v>341</v>
      </c>
      <c r="E29" s="257"/>
      <c r="F29" s="260">
        <f t="shared" ref="F29:F53" si="2">E29*B29</f>
        <v>0</v>
      </c>
    </row>
    <row r="30" spans="1:6" ht="76.5" x14ac:dyDescent="0.2">
      <c r="A30" s="263">
        <v>220</v>
      </c>
      <c r="B30" s="252">
        <v>5</v>
      </c>
      <c r="C30" s="252" t="s">
        <v>292</v>
      </c>
      <c r="D30" s="253" t="s">
        <v>342</v>
      </c>
      <c r="E30" s="254"/>
      <c r="F30" s="260">
        <f t="shared" si="2"/>
        <v>0</v>
      </c>
    </row>
    <row r="31" spans="1:6" ht="63.75" x14ac:dyDescent="0.2">
      <c r="A31" s="251">
        <v>230</v>
      </c>
      <c r="B31" s="252">
        <v>5</v>
      </c>
      <c r="C31" s="252" t="s">
        <v>292</v>
      </c>
      <c r="D31" s="253" t="s">
        <v>343</v>
      </c>
      <c r="E31" s="254"/>
      <c r="F31" s="260">
        <f t="shared" si="2"/>
        <v>0</v>
      </c>
    </row>
    <row r="32" spans="1:6" ht="25.5" x14ac:dyDescent="0.2">
      <c r="A32" s="263">
        <v>240</v>
      </c>
      <c r="B32" s="252">
        <v>5</v>
      </c>
      <c r="C32" s="252" t="s">
        <v>292</v>
      </c>
      <c r="D32" s="253" t="s">
        <v>344</v>
      </c>
      <c r="E32" s="254"/>
      <c r="F32" s="260">
        <f t="shared" si="2"/>
        <v>0</v>
      </c>
    </row>
    <row r="33" spans="1:6" x14ac:dyDescent="0.2">
      <c r="A33" s="251">
        <v>250</v>
      </c>
      <c r="B33" s="252">
        <v>5</v>
      </c>
      <c r="C33" s="252" t="s">
        <v>292</v>
      </c>
      <c r="D33" s="253" t="s">
        <v>345</v>
      </c>
      <c r="E33" s="254"/>
      <c r="F33" s="260">
        <f t="shared" si="2"/>
        <v>0</v>
      </c>
    </row>
    <row r="34" spans="1:6" ht="25.5" x14ac:dyDescent="0.2">
      <c r="A34" s="263">
        <v>260</v>
      </c>
      <c r="B34" s="252">
        <v>1</v>
      </c>
      <c r="C34" s="252" t="s">
        <v>293</v>
      </c>
      <c r="D34" s="253" t="s">
        <v>294</v>
      </c>
      <c r="E34" s="257"/>
      <c r="F34" s="260">
        <f t="shared" si="2"/>
        <v>0</v>
      </c>
    </row>
    <row r="35" spans="1:6" ht="25.5" x14ac:dyDescent="0.2">
      <c r="A35" s="251">
        <v>270</v>
      </c>
      <c r="B35" s="252">
        <v>1</v>
      </c>
      <c r="C35" s="252" t="s">
        <v>292</v>
      </c>
      <c r="D35" s="253" t="s">
        <v>346</v>
      </c>
      <c r="E35" s="257"/>
      <c r="F35" s="260">
        <f t="shared" si="2"/>
        <v>0</v>
      </c>
    </row>
    <row r="36" spans="1:6" ht="76.5" x14ac:dyDescent="0.2">
      <c r="A36" s="263">
        <v>280</v>
      </c>
      <c r="B36" s="252">
        <v>5</v>
      </c>
      <c r="C36" s="252" t="s">
        <v>292</v>
      </c>
      <c r="D36" s="253" t="s">
        <v>347</v>
      </c>
      <c r="E36" s="254"/>
      <c r="F36" s="260">
        <f t="shared" si="2"/>
        <v>0</v>
      </c>
    </row>
    <row r="37" spans="1:6" ht="63.75" x14ac:dyDescent="0.2">
      <c r="A37" s="251">
        <v>290</v>
      </c>
      <c r="B37" s="252">
        <v>5</v>
      </c>
      <c r="C37" s="252" t="s">
        <v>292</v>
      </c>
      <c r="D37" s="253" t="s">
        <v>348</v>
      </c>
      <c r="E37" s="254"/>
      <c r="F37" s="260">
        <f t="shared" si="2"/>
        <v>0</v>
      </c>
    </row>
    <row r="38" spans="1:6" ht="25.5" x14ac:dyDescent="0.2">
      <c r="A38" s="263">
        <v>300</v>
      </c>
      <c r="B38" s="252">
        <v>5</v>
      </c>
      <c r="C38" s="252" t="s">
        <v>292</v>
      </c>
      <c r="D38" s="253" t="s">
        <v>349</v>
      </c>
      <c r="E38" s="254"/>
      <c r="F38" s="260">
        <f t="shared" si="2"/>
        <v>0</v>
      </c>
    </row>
    <row r="39" spans="1:6" x14ac:dyDescent="0.2">
      <c r="A39" s="251">
        <v>310</v>
      </c>
      <c r="B39" s="252">
        <v>5</v>
      </c>
      <c r="C39" s="252" t="s">
        <v>292</v>
      </c>
      <c r="D39" s="253" t="s">
        <v>350</v>
      </c>
      <c r="E39" s="254"/>
      <c r="F39" s="260">
        <f t="shared" si="2"/>
        <v>0</v>
      </c>
    </row>
    <row r="40" spans="1:6" ht="38.25" x14ac:dyDescent="0.2">
      <c r="A40" s="263">
        <v>320</v>
      </c>
      <c r="B40" s="252">
        <v>1</v>
      </c>
      <c r="C40" s="252" t="s">
        <v>293</v>
      </c>
      <c r="D40" s="253" t="s">
        <v>351</v>
      </c>
      <c r="E40" s="257"/>
      <c r="F40" s="260">
        <f t="shared" si="2"/>
        <v>0</v>
      </c>
    </row>
    <row r="41" spans="1:6" ht="25.5" x14ac:dyDescent="0.2">
      <c r="A41" s="263">
        <v>330</v>
      </c>
      <c r="B41" s="252">
        <v>1</v>
      </c>
      <c r="C41" s="252" t="s">
        <v>292</v>
      </c>
      <c r="D41" s="253" t="s">
        <v>352</v>
      </c>
      <c r="E41" s="254"/>
      <c r="F41" s="260">
        <f t="shared" si="2"/>
        <v>0</v>
      </c>
    </row>
    <row r="42" spans="1:6" ht="76.5" x14ac:dyDescent="0.2">
      <c r="A42" s="263">
        <v>340</v>
      </c>
      <c r="B42" s="252">
        <v>5</v>
      </c>
      <c r="C42" s="252" t="s">
        <v>292</v>
      </c>
      <c r="D42" s="253" t="s">
        <v>353</v>
      </c>
      <c r="E42" s="254"/>
      <c r="F42" s="260">
        <f t="shared" si="2"/>
        <v>0</v>
      </c>
    </row>
    <row r="43" spans="1:6" ht="63.75" x14ac:dyDescent="0.2">
      <c r="A43" s="251">
        <v>350</v>
      </c>
      <c r="B43" s="252">
        <v>5</v>
      </c>
      <c r="C43" s="252" t="s">
        <v>292</v>
      </c>
      <c r="D43" s="253" t="s">
        <v>354</v>
      </c>
      <c r="E43" s="254"/>
      <c r="F43" s="260">
        <f t="shared" si="2"/>
        <v>0</v>
      </c>
    </row>
    <row r="44" spans="1:6" ht="25.5" x14ac:dyDescent="0.2">
      <c r="A44" s="263">
        <v>360</v>
      </c>
      <c r="B44" s="252">
        <v>5</v>
      </c>
      <c r="C44" s="252" t="s">
        <v>292</v>
      </c>
      <c r="D44" s="253" t="s">
        <v>355</v>
      </c>
      <c r="E44" s="254"/>
      <c r="F44" s="260">
        <f t="shared" si="2"/>
        <v>0</v>
      </c>
    </row>
    <row r="45" spans="1:6" x14ac:dyDescent="0.2">
      <c r="A45" s="251">
        <v>370</v>
      </c>
      <c r="B45" s="252">
        <v>5</v>
      </c>
      <c r="C45" s="252" t="s">
        <v>292</v>
      </c>
      <c r="D45" s="253" t="s">
        <v>356</v>
      </c>
      <c r="E45" s="254"/>
      <c r="F45" s="260">
        <f t="shared" si="2"/>
        <v>0</v>
      </c>
    </row>
    <row r="46" spans="1:6" ht="38.25" x14ac:dyDescent="0.2">
      <c r="A46" s="263">
        <v>380</v>
      </c>
      <c r="B46" s="252">
        <v>1</v>
      </c>
      <c r="C46" s="252" t="s">
        <v>293</v>
      </c>
      <c r="D46" s="253" t="s">
        <v>357</v>
      </c>
      <c r="E46" s="257"/>
      <c r="F46" s="260">
        <f t="shared" si="2"/>
        <v>0</v>
      </c>
    </row>
    <row r="47" spans="1:6" ht="25.5" x14ac:dyDescent="0.2">
      <c r="A47" s="263">
        <v>390</v>
      </c>
      <c r="B47" s="252">
        <v>1</v>
      </c>
      <c r="C47" s="252" t="s">
        <v>292</v>
      </c>
      <c r="D47" s="253" t="s">
        <v>358</v>
      </c>
      <c r="E47" s="257"/>
      <c r="F47" s="260">
        <f t="shared" si="2"/>
        <v>0</v>
      </c>
    </row>
    <row r="48" spans="1:6" ht="76.5" x14ac:dyDescent="0.2">
      <c r="A48" s="263">
        <v>400</v>
      </c>
      <c r="B48" s="252">
        <v>5</v>
      </c>
      <c r="C48" s="252" t="s">
        <v>292</v>
      </c>
      <c r="D48" s="253" t="s">
        <v>359</v>
      </c>
      <c r="E48" s="254"/>
      <c r="F48" s="260">
        <f t="shared" si="2"/>
        <v>0</v>
      </c>
    </row>
    <row r="49" spans="1:6" ht="63.75" x14ac:dyDescent="0.2">
      <c r="A49" s="251">
        <v>410</v>
      </c>
      <c r="B49" s="252">
        <v>5</v>
      </c>
      <c r="C49" s="252" t="s">
        <v>292</v>
      </c>
      <c r="D49" s="253" t="s">
        <v>360</v>
      </c>
      <c r="E49" s="254"/>
      <c r="F49" s="260">
        <f t="shared" si="2"/>
        <v>0</v>
      </c>
    </row>
    <row r="50" spans="1:6" ht="25.5" x14ac:dyDescent="0.2">
      <c r="A50" s="263">
        <v>420</v>
      </c>
      <c r="B50" s="252">
        <v>5</v>
      </c>
      <c r="C50" s="252" t="s">
        <v>292</v>
      </c>
      <c r="D50" s="253" t="s">
        <v>361</v>
      </c>
      <c r="E50" s="254"/>
      <c r="F50" s="260">
        <f t="shared" si="2"/>
        <v>0</v>
      </c>
    </row>
    <row r="51" spans="1:6" x14ac:dyDescent="0.2">
      <c r="A51" s="251">
        <v>430</v>
      </c>
      <c r="B51" s="252">
        <v>5</v>
      </c>
      <c r="C51" s="252" t="s">
        <v>292</v>
      </c>
      <c r="D51" s="253" t="s">
        <v>362</v>
      </c>
      <c r="E51" s="254"/>
      <c r="F51" s="260">
        <f t="shared" si="2"/>
        <v>0</v>
      </c>
    </row>
    <row r="52" spans="1:6" ht="38.25" x14ac:dyDescent="0.2">
      <c r="A52" s="263">
        <v>440</v>
      </c>
      <c r="B52" s="252">
        <v>1</v>
      </c>
      <c r="C52" s="252" t="s">
        <v>293</v>
      </c>
      <c r="D52" s="253" t="s">
        <v>363</v>
      </c>
      <c r="E52" s="257"/>
      <c r="F52" s="260">
        <f t="shared" si="2"/>
        <v>0</v>
      </c>
    </row>
    <row r="53" spans="1:6" ht="38.25" x14ac:dyDescent="0.2">
      <c r="A53" s="251">
        <v>450</v>
      </c>
      <c r="B53" s="252">
        <v>1</v>
      </c>
      <c r="C53" s="252" t="s">
        <v>293</v>
      </c>
      <c r="D53" s="253" t="s">
        <v>364</v>
      </c>
      <c r="E53" s="257"/>
      <c r="F53" s="260">
        <f t="shared" si="2"/>
        <v>0</v>
      </c>
    </row>
    <row r="54" spans="1:6" ht="13.5" thickBot="1" x14ac:dyDescent="0.25">
      <c r="A54" s="384" t="s">
        <v>407</v>
      </c>
      <c r="B54" s="384"/>
      <c r="C54" s="384"/>
      <c r="D54" s="385"/>
      <c r="E54" s="386">
        <f>SUM(F29:F53)</f>
        <v>0</v>
      </c>
      <c r="F54" s="387"/>
    </row>
    <row r="55" spans="1:6" x14ac:dyDescent="0.2">
      <c r="A55" s="246">
        <v>4</v>
      </c>
      <c r="B55" s="381" t="s">
        <v>336</v>
      </c>
      <c r="C55" s="382"/>
      <c r="D55" s="382"/>
      <c r="E55" s="382"/>
      <c r="F55" s="383"/>
    </row>
    <row r="56" spans="1:6" ht="38.25" x14ac:dyDescent="0.2">
      <c r="A56" s="264">
        <v>460</v>
      </c>
      <c r="B56" s="265">
        <v>1</v>
      </c>
      <c r="C56" s="265" t="s">
        <v>292</v>
      </c>
      <c r="D56" s="266" t="s">
        <v>339</v>
      </c>
      <c r="E56" s="262"/>
      <c r="F56" s="260">
        <f t="shared" ref="F56:F61" si="3">E56*B56</f>
        <v>0</v>
      </c>
    </row>
    <row r="57" spans="1:6" ht="51" x14ac:dyDescent="0.2">
      <c r="A57" s="251">
        <v>470</v>
      </c>
      <c r="B57" s="252">
        <v>5</v>
      </c>
      <c r="C57" s="252" t="s">
        <v>292</v>
      </c>
      <c r="D57" s="253" t="s">
        <v>337</v>
      </c>
      <c r="E57" s="254"/>
      <c r="F57" s="260">
        <f t="shared" si="3"/>
        <v>0</v>
      </c>
    </row>
    <row r="58" spans="1:6" ht="89.25" x14ac:dyDescent="0.2">
      <c r="A58" s="264">
        <v>480</v>
      </c>
      <c r="B58" s="252">
        <v>5</v>
      </c>
      <c r="C58" s="252" t="s">
        <v>292</v>
      </c>
      <c r="D58" s="253" t="s">
        <v>365</v>
      </c>
      <c r="E58" s="254"/>
      <c r="F58" s="260">
        <f t="shared" si="3"/>
        <v>0</v>
      </c>
    </row>
    <row r="59" spans="1:6" ht="63.75" x14ac:dyDescent="0.2">
      <c r="A59" s="251">
        <v>490</v>
      </c>
      <c r="B59" s="252">
        <v>5</v>
      </c>
      <c r="C59" s="252" t="s">
        <v>292</v>
      </c>
      <c r="D59" s="253" t="s">
        <v>366</v>
      </c>
      <c r="E59" s="254"/>
      <c r="F59" s="260">
        <f t="shared" si="3"/>
        <v>0</v>
      </c>
    </row>
    <row r="60" spans="1:6" ht="51" x14ac:dyDescent="0.2">
      <c r="A60" s="264">
        <v>500</v>
      </c>
      <c r="B60" s="252">
        <v>5</v>
      </c>
      <c r="C60" s="252" t="s">
        <v>292</v>
      </c>
      <c r="D60" s="253" t="s">
        <v>367</v>
      </c>
      <c r="E60" s="254"/>
      <c r="F60" s="260">
        <f t="shared" si="3"/>
        <v>0</v>
      </c>
    </row>
    <row r="61" spans="1:6" ht="51" x14ac:dyDescent="0.2">
      <c r="A61" s="251">
        <v>510</v>
      </c>
      <c r="B61" s="252">
        <v>1</v>
      </c>
      <c r="C61" s="252" t="s">
        <v>293</v>
      </c>
      <c r="D61" s="253" t="s">
        <v>368</v>
      </c>
      <c r="E61" s="254"/>
      <c r="F61" s="260">
        <f t="shared" si="3"/>
        <v>0</v>
      </c>
    </row>
    <row r="62" spans="1:6" ht="13.5" thickBot="1" x14ac:dyDescent="0.25">
      <c r="A62" s="384" t="s">
        <v>408</v>
      </c>
      <c r="B62" s="384"/>
      <c r="C62" s="384"/>
      <c r="D62" s="385"/>
      <c r="E62" s="386">
        <f>SUM(F56:F61)</f>
        <v>0</v>
      </c>
      <c r="F62" s="387"/>
    </row>
    <row r="63" spans="1:6" x14ac:dyDescent="0.2">
      <c r="A63" s="246">
        <v>5</v>
      </c>
      <c r="B63" s="381" t="s">
        <v>338</v>
      </c>
      <c r="C63" s="382"/>
      <c r="D63" s="382"/>
      <c r="E63" s="382"/>
      <c r="F63" s="383"/>
    </row>
    <row r="64" spans="1:6" ht="38.25" x14ac:dyDescent="0.2">
      <c r="A64" s="264">
        <v>520</v>
      </c>
      <c r="B64" s="265">
        <v>1</v>
      </c>
      <c r="C64" s="265" t="s">
        <v>292</v>
      </c>
      <c r="D64" s="266" t="s">
        <v>341</v>
      </c>
      <c r="E64" s="262"/>
      <c r="F64" s="260">
        <f t="shared" ref="F64:F69" si="4">E64*B64</f>
        <v>0</v>
      </c>
    </row>
    <row r="65" spans="1:6" ht="51" x14ac:dyDescent="0.2">
      <c r="A65" s="264">
        <v>530</v>
      </c>
      <c r="B65" s="252">
        <v>5</v>
      </c>
      <c r="C65" s="252" t="s">
        <v>292</v>
      </c>
      <c r="D65" s="253" t="s">
        <v>340</v>
      </c>
      <c r="E65" s="254"/>
      <c r="F65" s="260">
        <f t="shared" si="4"/>
        <v>0</v>
      </c>
    </row>
    <row r="66" spans="1:6" ht="63.75" x14ac:dyDescent="0.2">
      <c r="A66" s="264">
        <v>540</v>
      </c>
      <c r="B66" s="252">
        <v>5</v>
      </c>
      <c r="C66" s="252" t="s">
        <v>292</v>
      </c>
      <c r="D66" s="253" t="s">
        <v>369</v>
      </c>
      <c r="E66" s="254"/>
      <c r="F66" s="260">
        <f t="shared" si="4"/>
        <v>0</v>
      </c>
    </row>
    <row r="67" spans="1:6" ht="63.75" x14ac:dyDescent="0.2">
      <c r="A67" s="264">
        <v>550</v>
      </c>
      <c r="B67" s="252">
        <v>5</v>
      </c>
      <c r="C67" s="252" t="s">
        <v>292</v>
      </c>
      <c r="D67" s="253" t="s">
        <v>370</v>
      </c>
      <c r="E67" s="254"/>
      <c r="F67" s="260">
        <f t="shared" si="4"/>
        <v>0</v>
      </c>
    </row>
    <row r="68" spans="1:6" ht="51" x14ac:dyDescent="0.2">
      <c r="A68" s="264">
        <v>560</v>
      </c>
      <c r="B68" s="252">
        <v>5</v>
      </c>
      <c r="C68" s="252" t="s">
        <v>292</v>
      </c>
      <c r="D68" s="253" t="s">
        <v>371</v>
      </c>
      <c r="E68" s="254"/>
      <c r="F68" s="260">
        <f t="shared" si="4"/>
        <v>0</v>
      </c>
    </row>
    <row r="69" spans="1:6" ht="51" x14ac:dyDescent="0.2">
      <c r="A69" s="264">
        <v>570</v>
      </c>
      <c r="B69" s="252">
        <v>1</v>
      </c>
      <c r="C69" s="252" t="s">
        <v>293</v>
      </c>
      <c r="D69" s="253" t="s">
        <v>368</v>
      </c>
      <c r="E69" s="254"/>
      <c r="F69" s="260">
        <f t="shared" si="4"/>
        <v>0</v>
      </c>
    </row>
    <row r="70" spans="1:6" ht="13.5" thickBot="1" x14ac:dyDescent="0.25">
      <c r="A70" s="384" t="s">
        <v>409</v>
      </c>
      <c r="B70" s="384"/>
      <c r="C70" s="384"/>
      <c r="D70" s="385"/>
      <c r="E70" s="386">
        <f>SUM(F64:F69)</f>
        <v>0</v>
      </c>
      <c r="F70" s="387"/>
    </row>
  </sheetData>
  <mergeCells count="15">
    <mergeCell ref="A70:D70"/>
    <mergeCell ref="E70:F70"/>
    <mergeCell ref="B55:F55"/>
    <mergeCell ref="B63:F63"/>
    <mergeCell ref="B3:F3"/>
    <mergeCell ref="B21:F21"/>
    <mergeCell ref="B28:F28"/>
    <mergeCell ref="A20:D20"/>
    <mergeCell ref="E20:F20"/>
    <mergeCell ref="A27:D27"/>
    <mergeCell ref="E27:F27"/>
    <mergeCell ref="A54:D54"/>
    <mergeCell ref="E54:F54"/>
    <mergeCell ref="A62:D62"/>
    <mergeCell ref="E62:F62"/>
  </mergeCells>
  <pageMargins left="0.70866141732283472" right="0.39370078740157483" top="0.6692913385826772" bottom="0.6692913385826772" header="0.31496062992125984" footer="0.31496062992125984"/>
  <pageSetup paperSize="9" scale="80"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tabColor theme="6" tint="0.39997558519241921"/>
    <pageSetUpPr fitToPage="1"/>
  </sheetPr>
  <dimension ref="A1:R219"/>
  <sheetViews>
    <sheetView showGridLines="0" tabSelected="1" topLeftCell="A6" zoomScaleNormal="100" zoomScaleSheetLayoutView="90" workbookViewId="0">
      <selection activeCell="A75" sqref="A75"/>
    </sheetView>
  </sheetViews>
  <sheetFormatPr baseColWidth="10" defaultRowHeight="12.75" x14ac:dyDescent="0.2"/>
  <cols>
    <col min="1" max="1" width="23.5703125" customWidth="1"/>
    <col min="2" max="2" width="25.5703125" customWidth="1"/>
    <col min="3" max="3" width="36" customWidth="1"/>
    <col min="4" max="4" width="33.7109375" customWidth="1"/>
    <col min="5" max="5" width="37.28515625" customWidth="1"/>
    <col min="6" max="6" width="11.42578125" customWidth="1"/>
  </cols>
  <sheetData>
    <row r="1" spans="1:18" ht="20.25" x14ac:dyDescent="0.3">
      <c r="A1" s="24" t="s">
        <v>400</v>
      </c>
      <c r="B1" s="24"/>
    </row>
    <row r="2" spans="1:18" ht="20.25" x14ac:dyDescent="0.3">
      <c r="A2" s="13" t="s">
        <v>59</v>
      </c>
      <c r="B2" s="13"/>
    </row>
    <row r="3" spans="1:18" ht="20.25" x14ac:dyDescent="0.3">
      <c r="A3" s="13" t="s">
        <v>401</v>
      </c>
      <c r="B3" s="13"/>
    </row>
    <row r="6" spans="1:18" ht="15.75" x14ac:dyDescent="0.25">
      <c r="A6" s="14" t="s">
        <v>28</v>
      </c>
      <c r="B6" s="14"/>
      <c r="C6" s="287" t="s">
        <v>60</v>
      </c>
      <c r="D6" s="287"/>
      <c r="E6" s="287"/>
    </row>
    <row r="8" spans="1:18" ht="13.5" thickBot="1" x14ac:dyDescent="0.25"/>
    <row r="9" spans="1:18" ht="15.75" x14ac:dyDescent="0.2">
      <c r="A9" s="130" t="s">
        <v>61</v>
      </c>
      <c r="B9" s="131"/>
      <c r="C9" s="132"/>
      <c r="D9" s="132"/>
      <c r="E9" s="133"/>
    </row>
    <row r="10" spans="1:18" ht="13.5" customHeight="1" x14ac:dyDescent="0.2">
      <c r="A10" s="311" t="s">
        <v>55</v>
      </c>
      <c r="B10" s="312"/>
      <c r="C10" s="312"/>
      <c r="D10" s="313"/>
      <c r="E10" s="151" t="s">
        <v>0</v>
      </c>
    </row>
    <row r="11" spans="1:18" s="64" customFormat="1" ht="15" customHeight="1" x14ac:dyDescent="0.2">
      <c r="A11" s="314" t="s">
        <v>62</v>
      </c>
      <c r="B11" s="315"/>
      <c r="C11" s="315"/>
      <c r="D11" s="316"/>
      <c r="E11" s="150" t="s">
        <v>63</v>
      </c>
      <c r="H11" s="65"/>
      <c r="I11" s="66"/>
      <c r="J11"/>
      <c r="K11"/>
      <c r="L11"/>
      <c r="M11"/>
      <c r="N11" s="67"/>
      <c r="P11" s="67"/>
      <c r="R11" s="67"/>
    </row>
    <row r="12" spans="1:18" s="64" customFormat="1" ht="15" customHeight="1" x14ac:dyDescent="0.2">
      <c r="A12" s="297"/>
      <c r="B12" s="298"/>
      <c r="C12" s="298"/>
      <c r="D12" s="299"/>
      <c r="E12" s="136"/>
      <c r="H12" s="65"/>
      <c r="I12" s="66"/>
      <c r="J12"/>
      <c r="K12"/>
      <c r="L12"/>
      <c r="M12"/>
      <c r="N12" s="67"/>
      <c r="P12" s="67"/>
      <c r="R12" s="67"/>
    </row>
    <row r="13" spans="1:18" s="64" customFormat="1" ht="15" customHeight="1" x14ac:dyDescent="0.2">
      <c r="A13" s="297" t="s">
        <v>64</v>
      </c>
      <c r="B13" s="298"/>
      <c r="C13" s="298"/>
      <c r="D13" s="299"/>
      <c r="E13" s="137">
        <v>75630</v>
      </c>
      <c r="H13" s="65"/>
      <c r="I13" s="66"/>
      <c r="J13"/>
      <c r="K13"/>
      <c r="L13"/>
      <c r="M13"/>
      <c r="N13" s="67"/>
      <c r="P13" s="67"/>
      <c r="R13" s="67"/>
    </row>
    <row r="14" spans="1:18" s="64" customFormat="1" ht="15" customHeight="1" x14ac:dyDescent="0.2">
      <c r="A14" s="297"/>
      <c r="B14" s="298"/>
      <c r="C14" s="298"/>
      <c r="D14" s="299"/>
      <c r="E14" s="136"/>
      <c r="H14" s="65"/>
      <c r="I14" s="66"/>
      <c r="J14"/>
      <c r="K14"/>
      <c r="L14"/>
      <c r="M14"/>
      <c r="N14" s="67"/>
      <c r="P14" s="67"/>
      <c r="R14" s="67"/>
    </row>
    <row r="15" spans="1:18" s="64" customFormat="1" ht="15" customHeight="1" x14ac:dyDescent="0.2">
      <c r="A15" s="297" t="s">
        <v>65</v>
      </c>
      <c r="B15" s="298"/>
      <c r="C15" s="298"/>
      <c r="D15" s="299"/>
      <c r="E15" s="137">
        <v>1055462</v>
      </c>
      <c r="H15" s="65"/>
      <c r="I15" s="66"/>
      <c r="J15"/>
      <c r="K15"/>
      <c r="L15"/>
      <c r="M15"/>
      <c r="N15" s="67"/>
      <c r="P15" s="67"/>
      <c r="R15" s="67"/>
    </row>
    <row r="16" spans="1:18" s="64" customFormat="1" ht="15" customHeight="1" x14ac:dyDescent="0.2">
      <c r="A16" s="317" t="s">
        <v>66</v>
      </c>
      <c r="B16" s="318"/>
      <c r="C16" s="318"/>
      <c r="D16" s="319"/>
      <c r="E16" s="137">
        <v>0</v>
      </c>
      <c r="H16" s="65"/>
      <c r="I16" s="66"/>
      <c r="J16"/>
      <c r="K16"/>
      <c r="L16"/>
      <c r="M16"/>
      <c r="N16" s="67"/>
      <c r="P16" s="67"/>
      <c r="R16" s="67"/>
    </row>
    <row r="17" spans="1:18" s="64" customFormat="1" ht="15" customHeight="1" x14ac:dyDescent="0.2">
      <c r="A17" s="297"/>
      <c r="B17" s="298"/>
      <c r="C17" s="298"/>
      <c r="D17" s="299"/>
      <c r="E17" s="136"/>
      <c r="H17" s="65"/>
      <c r="I17" s="66"/>
      <c r="J17"/>
      <c r="K17"/>
      <c r="L17"/>
      <c r="M17"/>
      <c r="N17" s="67"/>
      <c r="P17" s="67"/>
      <c r="R17" s="67"/>
    </row>
    <row r="18" spans="1:18" s="64" customFormat="1" ht="15" customHeight="1" x14ac:dyDescent="0.2">
      <c r="A18" s="297" t="s">
        <v>67</v>
      </c>
      <c r="B18" s="298"/>
      <c r="C18" s="298"/>
      <c r="D18" s="299"/>
      <c r="E18" s="136"/>
      <c r="H18" s="65"/>
      <c r="I18" s="66"/>
      <c r="J18"/>
      <c r="K18"/>
      <c r="L18"/>
      <c r="M18"/>
      <c r="N18" s="67"/>
      <c r="P18" s="67"/>
      <c r="R18" s="67"/>
    </row>
    <row r="19" spans="1:18" s="64" customFormat="1" ht="15" customHeight="1" x14ac:dyDescent="0.2">
      <c r="A19" s="294" t="s">
        <v>271</v>
      </c>
      <c r="B19" s="295"/>
      <c r="C19" s="295"/>
      <c r="D19" s="296"/>
      <c r="E19" s="152">
        <f>59500/1.19</f>
        <v>50000</v>
      </c>
      <c r="H19" s="65"/>
      <c r="I19" s="66"/>
      <c r="J19"/>
      <c r="K19"/>
      <c r="L19"/>
      <c r="M19"/>
      <c r="N19" s="67"/>
      <c r="P19" s="67"/>
      <c r="R19" s="67"/>
    </row>
    <row r="20" spans="1:18" s="64" customFormat="1" ht="15" customHeight="1" x14ac:dyDescent="0.2">
      <c r="A20" s="288" t="s">
        <v>68</v>
      </c>
      <c r="B20" s="289"/>
      <c r="C20" s="289"/>
      <c r="D20" s="290"/>
      <c r="E20" s="137">
        <v>0</v>
      </c>
      <c r="H20" s="65"/>
      <c r="I20" s="66"/>
      <c r="J20"/>
      <c r="K20"/>
      <c r="L20"/>
      <c r="M20"/>
      <c r="N20" s="67"/>
      <c r="P20" s="67"/>
      <c r="R20" s="67"/>
    </row>
    <row r="21" spans="1:18" s="64" customFormat="1" ht="15" customHeight="1" x14ac:dyDescent="0.2">
      <c r="A21" s="291"/>
      <c r="B21" s="292"/>
      <c r="C21" s="292"/>
      <c r="D21" s="293"/>
      <c r="E21" s="138"/>
      <c r="H21" s="65"/>
      <c r="I21" s="66"/>
      <c r="J21"/>
      <c r="K21"/>
      <c r="L21"/>
      <c r="M21"/>
      <c r="N21" s="67"/>
      <c r="P21" s="67"/>
      <c r="R21" s="67"/>
    </row>
    <row r="22" spans="1:18" s="64" customFormat="1" ht="15" customHeight="1" x14ac:dyDescent="0.2">
      <c r="A22" s="294" t="s">
        <v>272</v>
      </c>
      <c r="B22" s="295"/>
      <c r="C22" s="295"/>
      <c r="D22" s="296"/>
      <c r="E22" s="152">
        <v>95546</v>
      </c>
      <c r="H22" s="65"/>
      <c r="I22" s="66"/>
      <c r="J22"/>
      <c r="K22"/>
      <c r="L22"/>
      <c r="M22"/>
      <c r="N22" s="67"/>
      <c r="P22" s="67"/>
      <c r="R22" s="67"/>
    </row>
    <row r="23" spans="1:18" s="64" customFormat="1" ht="15" customHeight="1" x14ac:dyDescent="0.2">
      <c r="A23" s="288" t="s">
        <v>69</v>
      </c>
      <c r="B23" s="289"/>
      <c r="C23" s="289"/>
      <c r="D23" s="290"/>
      <c r="E23" s="137">
        <v>0</v>
      </c>
      <c r="H23" s="65"/>
      <c r="I23" s="66"/>
      <c r="J23"/>
      <c r="K23"/>
      <c r="L23"/>
      <c r="M23"/>
      <c r="N23" s="67"/>
      <c r="P23" s="67"/>
      <c r="R23" s="67"/>
    </row>
    <row r="24" spans="1:18" s="64" customFormat="1" ht="15" customHeight="1" x14ac:dyDescent="0.2">
      <c r="A24" s="291"/>
      <c r="B24" s="292"/>
      <c r="C24" s="292"/>
      <c r="D24" s="293"/>
      <c r="E24" s="138"/>
      <c r="H24" s="65"/>
      <c r="I24" s="66"/>
      <c r="J24"/>
      <c r="K24"/>
      <c r="L24"/>
      <c r="M24"/>
      <c r="N24" s="67"/>
      <c r="P24" s="67"/>
      <c r="R24" s="67"/>
    </row>
    <row r="25" spans="1:18" s="64" customFormat="1" ht="15" customHeight="1" x14ac:dyDescent="0.2">
      <c r="A25" s="294" t="s">
        <v>273</v>
      </c>
      <c r="B25" s="295"/>
      <c r="C25" s="295"/>
      <c r="D25" s="296"/>
      <c r="E25" s="152">
        <v>82100</v>
      </c>
      <c r="H25" s="65"/>
      <c r="I25" s="66"/>
      <c r="J25"/>
      <c r="K25"/>
      <c r="L25"/>
      <c r="M25"/>
      <c r="N25" s="67"/>
      <c r="P25" s="67"/>
      <c r="R25" s="67"/>
    </row>
    <row r="26" spans="1:18" s="64" customFormat="1" ht="15" customHeight="1" x14ac:dyDescent="0.2">
      <c r="A26" s="288" t="s">
        <v>70</v>
      </c>
      <c r="B26" s="289"/>
      <c r="C26" s="289"/>
      <c r="D26" s="290"/>
      <c r="E26" s="137">
        <v>0</v>
      </c>
      <c r="H26" s="65"/>
      <c r="I26" s="66"/>
      <c r="J26"/>
      <c r="K26"/>
      <c r="L26"/>
      <c r="M26"/>
      <c r="N26" s="67"/>
      <c r="P26" s="67"/>
      <c r="R26" s="67"/>
    </row>
    <row r="27" spans="1:18" s="64" customFormat="1" ht="15" customHeight="1" x14ac:dyDescent="0.2">
      <c r="A27" s="291"/>
      <c r="B27" s="292"/>
      <c r="C27" s="292"/>
      <c r="D27" s="293"/>
      <c r="E27" s="138"/>
      <c r="H27" s="65"/>
      <c r="I27" s="66"/>
      <c r="J27"/>
      <c r="K27"/>
      <c r="L27"/>
      <c r="M27"/>
      <c r="N27" s="67"/>
      <c r="P27" s="67"/>
      <c r="R27" s="67"/>
    </row>
    <row r="28" spans="1:18" s="64" customFormat="1" ht="15" customHeight="1" x14ac:dyDescent="0.2">
      <c r="A28" s="294" t="s">
        <v>274</v>
      </c>
      <c r="B28" s="295"/>
      <c r="C28" s="295"/>
      <c r="D28" s="296"/>
      <c r="E28" s="152">
        <v>248655</v>
      </c>
      <c r="H28" s="65"/>
      <c r="I28" s="66"/>
      <c r="J28"/>
      <c r="K28"/>
      <c r="L28"/>
      <c r="M28"/>
      <c r="N28" s="67"/>
      <c r="P28" s="67"/>
      <c r="R28" s="67"/>
    </row>
    <row r="29" spans="1:18" s="64" customFormat="1" ht="15" customHeight="1" x14ac:dyDescent="0.2">
      <c r="A29" s="291" t="s">
        <v>71</v>
      </c>
      <c r="B29" s="292"/>
      <c r="C29" s="292"/>
      <c r="D29" s="293"/>
      <c r="E29" s="137">
        <v>0</v>
      </c>
      <c r="H29" s="65"/>
      <c r="I29" s="66"/>
      <c r="J29"/>
      <c r="K29"/>
      <c r="L29"/>
      <c r="M29"/>
      <c r="N29" s="67"/>
      <c r="P29" s="67"/>
      <c r="R29" s="67"/>
    </row>
    <row r="30" spans="1:18" s="64" customFormat="1" ht="15" customHeight="1" x14ac:dyDescent="0.2">
      <c r="A30" s="291"/>
      <c r="B30" s="292"/>
      <c r="C30" s="292"/>
      <c r="D30" s="293"/>
      <c r="E30" s="138"/>
      <c r="H30" s="65"/>
      <c r="I30" s="66"/>
      <c r="J30"/>
      <c r="K30"/>
      <c r="L30"/>
      <c r="M30"/>
      <c r="N30" s="67"/>
      <c r="P30" s="67"/>
      <c r="R30" s="67"/>
    </row>
    <row r="31" spans="1:18" s="64" customFormat="1" ht="15" customHeight="1" x14ac:dyDescent="0.2">
      <c r="A31" s="294" t="s">
        <v>275</v>
      </c>
      <c r="B31" s="295"/>
      <c r="C31" s="295"/>
      <c r="D31" s="296"/>
      <c r="E31" s="152">
        <v>178067</v>
      </c>
      <c r="H31" s="65"/>
      <c r="I31" s="66"/>
      <c r="J31"/>
      <c r="K31"/>
      <c r="L31"/>
      <c r="M31"/>
      <c r="N31" s="67"/>
      <c r="P31" s="67"/>
      <c r="R31" s="67"/>
    </row>
    <row r="32" spans="1:18" s="64" customFormat="1" ht="15" customHeight="1" x14ac:dyDescent="0.2">
      <c r="A32" s="288" t="s">
        <v>72</v>
      </c>
      <c r="B32" s="289"/>
      <c r="C32" s="289"/>
      <c r="D32" s="290"/>
      <c r="E32" s="137">
        <v>0</v>
      </c>
      <c r="H32" s="65"/>
      <c r="I32" s="66"/>
      <c r="J32"/>
      <c r="K32"/>
      <c r="L32"/>
      <c r="M32"/>
      <c r="N32" s="67"/>
      <c r="P32" s="67"/>
      <c r="R32" s="67"/>
    </row>
    <row r="33" spans="1:18" s="64" customFormat="1" ht="15" customHeight="1" x14ac:dyDescent="0.2">
      <c r="A33" s="288"/>
      <c r="B33" s="289"/>
      <c r="C33" s="289"/>
      <c r="D33" s="290"/>
      <c r="E33" s="139"/>
      <c r="H33" s="65"/>
      <c r="I33" s="66"/>
      <c r="J33"/>
      <c r="K33"/>
      <c r="L33"/>
      <c r="M33"/>
      <c r="N33" s="67"/>
      <c r="P33" s="67"/>
      <c r="R33" s="67"/>
    </row>
    <row r="34" spans="1:18" s="64" customFormat="1" ht="15" customHeight="1" x14ac:dyDescent="0.2">
      <c r="A34" s="294" t="s">
        <v>73</v>
      </c>
      <c r="B34" s="295"/>
      <c r="C34" s="295"/>
      <c r="D34" s="296"/>
      <c r="E34" s="152">
        <v>0</v>
      </c>
      <c r="H34" s="65"/>
      <c r="I34" s="66"/>
      <c r="J34"/>
      <c r="K34"/>
      <c r="L34"/>
      <c r="M34"/>
      <c r="N34" s="67"/>
      <c r="P34" s="67"/>
      <c r="R34" s="67"/>
    </row>
    <row r="35" spans="1:18" s="64" customFormat="1" ht="15" customHeight="1" x14ac:dyDescent="0.2">
      <c r="A35" s="288" t="s">
        <v>74</v>
      </c>
      <c r="B35" s="289"/>
      <c r="C35" s="289"/>
      <c r="D35" s="290"/>
      <c r="E35" s="137">
        <v>0</v>
      </c>
      <c r="F35" s="238"/>
      <c r="H35" s="65"/>
      <c r="I35" s="66"/>
      <c r="J35"/>
      <c r="K35"/>
      <c r="L35"/>
      <c r="M35"/>
      <c r="N35" s="67"/>
      <c r="P35" s="67"/>
      <c r="R35" s="67"/>
    </row>
    <row r="36" spans="1:18" s="64" customFormat="1" ht="15" customHeight="1" x14ac:dyDescent="0.2">
      <c r="A36" s="294"/>
      <c r="B36" s="295"/>
      <c r="C36" s="295"/>
      <c r="D36" s="296"/>
      <c r="E36" s="139"/>
      <c r="H36" s="65"/>
      <c r="I36" s="66"/>
      <c r="J36"/>
      <c r="K36"/>
      <c r="L36"/>
      <c r="M36"/>
      <c r="N36" s="67"/>
      <c r="P36" s="67"/>
      <c r="R36" s="67"/>
    </row>
    <row r="37" spans="1:18" s="64" customFormat="1" ht="15" customHeight="1" x14ac:dyDescent="0.2">
      <c r="A37" s="294" t="s">
        <v>75</v>
      </c>
      <c r="B37" s="295"/>
      <c r="C37" s="295"/>
      <c r="D37" s="296"/>
      <c r="E37" s="152">
        <v>0</v>
      </c>
      <c r="H37" s="65"/>
      <c r="I37" s="66"/>
      <c r="J37"/>
      <c r="K37"/>
      <c r="L37"/>
      <c r="M37"/>
      <c r="N37" s="67"/>
      <c r="P37" s="67"/>
      <c r="R37" s="67"/>
    </row>
    <row r="38" spans="1:18" s="64" customFormat="1" ht="15" customHeight="1" x14ac:dyDescent="0.2">
      <c r="A38" s="288" t="s">
        <v>76</v>
      </c>
      <c r="B38" s="289"/>
      <c r="C38" s="289"/>
      <c r="D38" s="290"/>
      <c r="E38" s="137">
        <v>0</v>
      </c>
      <c r="H38" s="65"/>
      <c r="I38" s="66"/>
      <c r="J38"/>
      <c r="K38"/>
      <c r="L38"/>
      <c r="M38"/>
      <c r="N38" s="67"/>
      <c r="P38" s="67"/>
      <c r="R38" s="67"/>
    </row>
    <row r="39" spans="1:18" s="64" customFormat="1" ht="15" customHeight="1" x14ac:dyDescent="0.2">
      <c r="A39" s="294"/>
      <c r="B39" s="295"/>
      <c r="C39" s="295"/>
      <c r="D39" s="296"/>
      <c r="E39" s="139"/>
      <c r="H39" s="65"/>
      <c r="I39" s="66"/>
      <c r="J39"/>
      <c r="K39"/>
      <c r="L39"/>
      <c r="M39"/>
      <c r="N39" s="67"/>
      <c r="P39" s="67"/>
      <c r="R39" s="67"/>
    </row>
    <row r="40" spans="1:18" s="64" customFormat="1" ht="15" customHeight="1" x14ac:dyDescent="0.2">
      <c r="A40" s="294" t="s">
        <v>77</v>
      </c>
      <c r="B40" s="295"/>
      <c r="C40" s="295"/>
      <c r="D40" s="296"/>
      <c r="E40" s="152">
        <v>80084</v>
      </c>
      <c r="H40" s="65"/>
      <c r="I40" s="66"/>
      <c r="J40"/>
      <c r="K40"/>
      <c r="L40"/>
      <c r="M40"/>
      <c r="N40" s="67"/>
      <c r="P40" s="67"/>
      <c r="R40" s="67"/>
    </row>
    <row r="41" spans="1:18" s="64" customFormat="1" ht="15" customHeight="1" x14ac:dyDescent="0.2">
      <c r="A41" s="288" t="s">
        <v>78</v>
      </c>
      <c r="B41" s="289"/>
      <c r="C41" s="289"/>
      <c r="D41" s="290"/>
      <c r="E41" s="137">
        <v>0</v>
      </c>
      <c r="H41" s="65"/>
      <c r="I41" s="66"/>
      <c r="J41"/>
      <c r="K41"/>
      <c r="L41"/>
      <c r="M41"/>
      <c r="N41" s="67"/>
      <c r="P41" s="67"/>
      <c r="R41" s="67"/>
    </row>
    <row r="42" spans="1:18" s="64" customFormat="1" ht="15" customHeight="1" x14ac:dyDescent="0.2">
      <c r="A42" s="303"/>
      <c r="B42" s="304"/>
      <c r="C42" s="304"/>
      <c r="D42" s="305"/>
      <c r="E42" s="139"/>
      <c r="H42" s="65"/>
      <c r="I42" s="66"/>
      <c r="J42"/>
      <c r="K42"/>
      <c r="L42"/>
      <c r="M42"/>
      <c r="N42" s="67"/>
      <c r="P42" s="67"/>
      <c r="R42" s="67"/>
    </row>
    <row r="43" spans="1:18" s="64" customFormat="1" ht="15" customHeight="1" x14ac:dyDescent="0.2">
      <c r="A43" s="297" t="s">
        <v>276</v>
      </c>
      <c r="B43" s="298"/>
      <c r="C43" s="298"/>
      <c r="D43" s="299"/>
      <c r="E43" s="137">
        <v>568067</v>
      </c>
      <c r="H43" s="65"/>
      <c r="I43" s="66"/>
      <c r="J43"/>
      <c r="K43"/>
      <c r="L43"/>
      <c r="M43"/>
      <c r="N43" s="67"/>
      <c r="P43" s="67"/>
      <c r="R43" s="67"/>
    </row>
    <row r="44" spans="1:18" s="64" customFormat="1" ht="15" customHeight="1" x14ac:dyDescent="0.2">
      <c r="A44" s="288" t="s">
        <v>79</v>
      </c>
      <c r="B44" s="289"/>
      <c r="C44" s="289"/>
      <c r="D44" s="290"/>
      <c r="E44" s="137">
        <v>0</v>
      </c>
      <c r="H44" s="65"/>
      <c r="I44" s="66"/>
      <c r="J44"/>
      <c r="K44"/>
      <c r="L44"/>
      <c r="M44"/>
      <c r="N44" s="67"/>
      <c r="P44" s="67"/>
      <c r="R44" s="67"/>
    </row>
    <row r="45" spans="1:18" s="64" customFormat="1" ht="15" customHeight="1" x14ac:dyDescent="0.2">
      <c r="A45" s="297"/>
      <c r="B45" s="298"/>
      <c r="C45" s="298"/>
      <c r="D45" s="299"/>
      <c r="E45" s="135"/>
      <c r="H45" s="65"/>
      <c r="I45" s="66"/>
      <c r="J45"/>
      <c r="K45"/>
      <c r="L45"/>
      <c r="M45"/>
      <c r="N45" s="67"/>
      <c r="P45" s="67"/>
      <c r="R45" s="67"/>
    </row>
    <row r="46" spans="1:18" s="64" customFormat="1" ht="15" customHeight="1" x14ac:dyDescent="0.2">
      <c r="A46" s="297" t="s">
        <v>80</v>
      </c>
      <c r="B46" s="298"/>
      <c r="C46" s="298"/>
      <c r="D46" s="299"/>
      <c r="E46" s="137">
        <v>0</v>
      </c>
      <c r="H46" s="65"/>
      <c r="I46" s="66"/>
      <c r="J46"/>
      <c r="K46"/>
      <c r="L46"/>
      <c r="M46"/>
      <c r="N46" s="67"/>
      <c r="P46" s="67"/>
      <c r="R46" s="67"/>
    </row>
    <row r="47" spans="1:18" s="64" customFormat="1" ht="15" customHeight="1" x14ac:dyDescent="0.2">
      <c r="A47" s="297"/>
      <c r="B47" s="298"/>
      <c r="C47" s="298"/>
      <c r="D47" s="299"/>
      <c r="E47" s="135"/>
      <c r="H47" s="65"/>
      <c r="I47" s="66"/>
      <c r="J47"/>
      <c r="K47"/>
      <c r="L47"/>
      <c r="M47"/>
      <c r="N47" s="67"/>
      <c r="P47" s="67"/>
      <c r="R47" s="67"/>
    </row>
    <row r="48" spans="1:18" s="64" customFormat="1" ht="15" customHeight="1" x14ac:dyDescent="0.2">
      <c r="A48" s="297" t="s">
        <v>81</v>
      </c>
      <c r="B48" s="298"/>
      <c r="C48" s="298"/>
      <c r="D48" s="299"/>
      <c r="E48" s="137">
        <v>0</v>
      </c>
      <c r="H48" s="65"/>
      <c r="I48" s="66"/>
      <c r="J48"/>
      <c r="K48"/>
      <c r="L48"/>
      <c r="M48"/>
      <c r="N48" s="67"/>
      <c r="P48" s="67"/>
      <c r="R48" s="67"/>
    </row>
    <row r="49" spans="1:18" s="64" customFormat="1" ht="15" customHeight="1" thickBot="1" x14ac:dyDescent="0.25">
      <c r="A49" s="300"/>
      <c r="B49" s="301"/>
      <c r="C49" s="301"/>
      <c r="D49" s="302"/>
      <c r="E49" s="140"/>
      <c r="H49" s="65"/>
      <c r="I49" s="66"/>
      <c r="J49"/>
      <c r="K49"/>
      <c r="L49"/>
      <c r="M49"/>
      <c r="N49" s="67"/>
      <c r="P49" s="67"/>
      <c r="R49" s="67"/>
    </row>
    <row r="50" spans="1:18" ht="15" customHeight="1" thickBot="1" x14ac:dyDescent="0.25">
      <c r="A50" s="128"/>
      <c r="B50" s="128"/>
      <c r="C50" s="68"/>
      <c r="D50" s="134"/>
      <c r="E50" s="134"/>
    </row>
    <row r="51" spans="1:18" ht="15" customHeight="1" thickBot="1" x14ac:dyDescent="0.25">
      <c r="A51" s="70" t="s">
        <v>239</v>
      </c>
      <c r="B51" s="70"/>
      <c r="C51" s="306" t="s">
        <v>1</v>
      </c>
      <c r="D51" s="307"/>
      <c r="E51" s="142">
        <f>SUM(E13:E50)</f>
        <v>2433611</v>
      </c>
    </row>
    <row r="52" spans="1:18" ht="15.75" thickBot="1" x14ac:dyDescent="0.25">
      <c r="A52" s="69"/>
      <c r="B52" s="69"/>
      <c r="C52" s="308"/>
      <c r="D52" s="308"/>
      <c r="E52" s="129"/>
    </row>
    <row r="53" spans="1:18" ht="16.5" thickBot="1" x14ac:dyDescent="0.25">
      <c r="A53" s="70" t="s">
        <v>2</v>
      </c>
      <c r="B53" s="70"/>
      <c r="C53" s="309">
        <v>0.19</v>
      </c>
      <c r="D53" s="310"/>
      <c r="E53" s="141">
        <f>E51*C53</f>
        <v>462386.09</v>
      </c>
    </row>
    <row r="54" spans="1:18" ht="15.75" thickBot="1" x14ac:dyDescent="0.25">
      <c r="A54" s="69"/>
      <c r="B54" s="69"/>
      <c r="C54" s="308"/>
      <c r="D54" s="308"/>
      <c r="E54" s="129"/>
    </row>
    <row r="55" spans="1:18" ht="16.5" thickBot="1" x14ac:dyDescent="0.25">
      <c r="A55" s="70" t="s">
        <v>239</v>
      </c>
      <c r="B55" s="70"/>
      <c r="C55" s="306" t="s">
        <v>3</v>
      </c>
      <c r="D55" s="307"/>
      <c r="E55" s="142">
        <f>E51+E53</f>
        <v>2895997.09</v>
      </c>
    </row>
    <row r="56" spans="1:18" ht="13.5" thickBot="1" x14ac:dyDescent="0.25"/>
    <row r="57" spans="1:18" ht="13.5" thickBot="1" x14ac:dyDescent="0.25">
      <c r="A57" s="110" t="s">
        <v>242</v>
      </c>
      <c r="B57" s="114" t="s">
        <v>241</v>
      </c>
      <c r="C57" s="114" t="s">
        <v>243</v>
      </c>
      <c r="D57" s="114" t="s">
        <v>237</v>
      </c>
      <c r="E57" s="114" t="s">
        <v>240</v>
      </c>
    </row>
    <row r="58" spans="1:18" x14ac:dyDescent="0.2">
      <c r="A58" s="111" t="s">
        <v>227</v>
      </c>
      <c r="B58" s="145">
        <v>1639705</v>
      </c>
      <c r="C58" s="244" t="s">
        <v>278</v>
      </c>
      <c r="D58" s="146" t="s">
        <v>244</v>
      </c>
      <c r="E58" s="147" t="s">
        <v>245</v>
      </c>
      <c r="M58" t="s">
        <v>247</v>
      </c>
    </row>
    <row r="59" spans="1:18" x14ac:dyDescent="0.2">
      <c r="A59" s="112" t="s">
        <v>127</v>
      </c>
      <c r="B59" s="143">
        <v>653950</v>
      </c>
      <c r="C59" s="244" t="s">
        <v>279</v>
      </c>
      <c r="D59" s="146" t="s">
        <v>244</v>
      </c>
      <c r="E59" s="147" t="s">
        <v>245</v>
      </c>
      <c r="M59" t="s">
        <v>248</v>
      </c>
    </row>
    <row r="60" spans="1:18" x14ac:dyDescent="0.2">
      <c r="A60" s="112" t="s">
        <v>228</v>
      </c>
      <c r="B60" s="143">
        <v>50000</v>
      </c>
      <c r="C60" s="244" t="s">
        <v>280</v>
      </c>
      <c r="D60" s="146" t="s">
        <v>244</v>
      </c>
      <c r="E60" s="147" t="s">
        <v>245</v>
      </c>
      <c r="M60" t="s">
        <v>249</v>
      </c>
    </row>
    <row r="61" spans="1:18" x14ac:dyDescent="0.2">
      <c r="A61" s="112" t="s">
        <v>229</v>
      </c>
      <c r="B61" s="143">
        <v>95546</v>
      </c>
      <c r="C61" s="244" t="s">
        <v>280</v>
      </c>
      <c r="D61" s="146" t="s">
        <v>244</v>
      </c>
      <c r="E61" s="147" t="s">
        <v>245</v>
      </c>
    </row>
    <row r="62" spans="1:18" x14ac:dyDescent="0.2">
      <c r="A62" s="112" t="s">
        <v>230</v>
      </c>
      <c r="B62" s="143">
        <v>82100</v>
      </c>
      <c r="C62" s="244" t="s">
        <v>278</v>
      </c>
      <c r="D62" s="146" t="s">
        <v>244</v>
      </c>
      <c r="E62" s="147" t="s">
        <v>245</v>
      </c>
    </row>
    <row r="63" spans="1:18" x14ac:dyDescent="0.2">
      <c r="A63" s="112" t="s">
        <v>231</v>
      </c>
      <c r="B63" s="143">
        <v>248655</v>
      </c>
      <c r="C63" s="244" t="s">
        <v>279</v>
      </c>
      <c r="D63" s="146" t="s">
        <v>244</v>
      </c>
      <c r="E63" s="147" t="s">
        <v>245</v>
      </c>
    </row>
    <row r="64" spans="1:18" x14ac:dyDescent="0.2">
      <c r="A64" s="112" t="s">
        <v>232</v>
      </c>
      <c r="B64" s="143">
        <v>178067</v>
      </c>
      <c r="C64" s="244" t="s">
        <v>279</v>
      </c>
      <c r="D64" s="146" t="s">
        <v>244</v>
      </c>
      <c r="E64" s="147" t="s">
        <v>245</v>
      </c>
    </row>
    <row r="65" spans="1:5" x14ac:dyDescent="0.2">
      <c r="A65" s="112" t="s">
        <v>233</v>
      </c>
      <c r="B65" s="143">
        <v>0</v>
      </c>
      <c r="C65" s="244" t="s">
        <v>281</v>
      </c>
      <c r="D65" s="146" t="s">
        <v>244</v>
      </c>
      <c r="E65" s="147" t="s">
        <v>245</v>
      </c>
    </row>
    <row r="66" spans="1:5" x14ac:dyDescent="0.2">
      <c r="A66" s="112" t="s">
        <v>234</v>
      </c>
      <c r="B66" s="143">
        <v>0</v>
      </c>
      <c r="C66" s="244" t="s">
        <v>281</v>
      </c>
      <c r="D66" s="146" t="s">
        <v>244</v>
      </c>
      <c r="E66" s="147" t="s">
        <v>245</v>
      </c>
    </row>
    <row r="67" spans="1:5" x14ac:dyDescent="0.2">
      <c r="A67" s="112" t="s">
        <v>235</v>
      </c>
      <c r="B67" s="143">
        <v>80084</v>
      </c>
      <c r="C67" s="244" t="s">
        <v>278</v>
      </c>
      <c r="D67" s="146" t="s">
        <v>244</v>
      </c>
      <c r="E67" s="147" t="s">
        <v>245</v>
      </c>
    </row>
    <row r="68" spans="1:5" x14ac:dyDescent="0.2">
      <c r="A68" s="112" t="s">
        <v>135</v>
      </c>
      <c r="B68" s="143">
        <v>484000</v>
      </c>
      <c r="C68" s="244" t="s">
        <v>278</v>
      </c>
      <c r="D68" s="146" t="s">
        <v>244</v>
      </c>
      <c r="E68" s="147" t="s">
        <v>245</v>
      </c>
    </row>
    <row r="69" spans="1:5" x14ac:dyDescent="0.2">
      <c r="A69" s="112" t="s">
        <v>236</v>
      </c>
      <c r="B69" s="143">
        <v>0</v>
      </c>
      <c r="C69" s="244" t="s">
        <v>281</v>
      </c>
      <c r="D69" s="146" t="s">
        <v>244</v>
      </c>
      <c r="E69" s="147" t="s">
        <v>245</v>
      </c>
    </row>
    <row r="70" spans="1:5" ht="13.5" thickBot="1" x14ac:dyDescent="0.25">
      <c r="A70" s="113" t="s">
        <v>136</v>
      </c>
      <c r="B70" s="144">
        <v>84033</v>
      </c>
      <c r="C70" s="245" t="s">
        <v>278</v>
      </c>
      <c r="D70" s="148" t="s">
        <v>244</v>
      </c>
      <c r="E70" s="149" t="s">
        <v>245</v>
      </c>
    </row>
    <row r="71" spans="1:5" x14ac:dyDescent="0.2">
      <c r="A71" s="109"/>
      <c r="B71" s="109"/>
    </row>
    <row r="72" spans="1:5" s="21" customFormat="1" x14ac:dyDescent="0.2">
      <c r="A72"/>
      <c r="B72"/>
      <c r="C72"/>
      <c r="D72"/>
      <c r="E72"/>
    </row>
    <row r="73" spans="1:5" ht="15" customHeight="1" x14ac:dyDescent="0.25">
      <c r="A73" s="54" t="s">
        <v>57</v>
      </c>
      <c r="B73" s="54"/>
      <c r="C73" s="55"/>
      <c r="D73" s="55"/>
      <c r="E73" s="55"/>
    </row>
    <row r="74" spans="1:5" ht="227.25" customHeight="1" x14ac:dyDescent="0.2">
      <c r="A74" s="286" t="s">
        <v>518</v>
      </c>
      <c r="B74" s="286"/>
      <c r="C74" s="286"/>
      <c r="D74" s="286"/>
      <c r="E74" s="286"/>
    </row>
    <row r="218" spans="1:1" x14ac:dyDescent="0.2">
      <c r="A218" t="s">
        <v>56</v>
      </c>
    </row>
    <row r="219" spans="1:1" x14ac:dyDescent="0.2">
      <c r="A219" t="s">
        <v>60</v>
      </c>
    </row>
  </sheetData>
  <mergeCells count="47">
    <mergeCell ref="A15:D15"/>
    <mergeCell ref="A16:D16"/>
    <mergeCell ref="A17:D17"/>
    <mergeCell ref="A18:D18"/>
    <mergeCell ref="A19:D19"/>
    <mergeCell ref="A10:D10"/>
    <mergeCell ref="A11:D11"/>
    <mergeCell ref="A12:D12"/>
    <mergeCell ref="A13:D13"/>
    <mergeCell ref="A14:D14"/>
    <mergeCell ref="C51:D51"/>
    <mergeCell ref="C52:D52"/>
    <mergeCell ref="C53:D53"/>
    <mergeCell ref="C54:D54"/>
    <mergeCell ref="C55:D55"/>
    <mergeCell ref="A34:D34"/>
    <mergeCell ref="A46:D46"/>
    <mergeCell ref="A47:D47"/>
    <mergeCell ref="A48:D48"/>
    <mergeCell ref="A49:D49"/>
    <mergeCell ref="A45:D45"/>
    <mergeCell ref="A35:D35"/>
    <mergeCell ref="A36:D36"/>
    <mergeCell ref="A37:D37"/>
    <mergeCell ref="A38:D38"/>
    <mergeCell ref="A39:D39"/>
    <mergeCell ref="A40:D40"/>
    <mergeCell ref="A41:D41"/>
    <mergeCell ref="A42:D42"/>
    <mergeCell ref="A43:D43"/>
    <mergeCell ref="A44:D44"/>
    <mergeCell ref="A74:E74"/>
    <mergeCell ref="C6:E6"/>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s>
  <dataValidations count="2">
    <dataValidation type="list" allowBlank="1" showInputMessage="1" showErrorMessage="1" sqref="C6:E6" xr:uid="{00000000-0002-0000-0100-000000000000}">
      <formula1>$A$218:$A$219</formula1>
    </dataValidation>
    <dataValidation type="list" allowBlank="1" showInputMessage="1" showErrorMessage="1" sqref="D58:D70" xr:uid="{00000000-0002-0000-0100-000001000000}">
      <formula1>$M$58:$M$60</formula1>
    </dataValidation>
  </dataValidations>
  <pageMargins left="0.70866141732283472" right="0.39370078740157483" top="0.6692913385826772" bottom="0.6692913385826772" header="0.31496062992125984" footer="0.31496062992125984"/>
  <pageSetup paperSize="9" scale="59" fitToHeight="0" orientation="portrait" r:id="rId1"/>
  <headerFooter>
    <oddHeader>&amp;L&amp;D&amp;C&amp;"Arial,Kursiv"Projektbezeichnung&amp;R&amp;G</oddHeader>
    <oddFooter>&amp;LGeschäftsbereich Bundesbau
Fachbereich Projekt- und Vertragsmanagement&amp;C&amp;P von &amp;N&amp;R&amp;A</oddFooter>
  </headerFooter>
  <rowBreaks count="1" manualBreakCount="1">
    <brk id="72" max="4"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tabColor theme="6" tint="0.39997558519241921"/>
    <pageSetUpPr fitToPage="1"/>
  </sheetPr>
  <dimension ref="A1:O61"/>
  <sheetViews>
    <sheetView showGridLines="0" topLeftCell="A11" zoomScaleNormal="100" workbookViewId="0">
      <selection activeCell="G41" sqref="G41"/>
    </sheetView>
  </sheetViews>
  <sheetFormatPr baseColWidth="10" defaultRowHeight="12.75" x14ac:dyDescent="0.2"/>
  <cols>
    <col min="1" max="1" width="19.7109375" customWidth="1"/>
    <col min="2" max="2" width="21.85546875" style="3" customWidth="1"/>
    <col min="3" max="3" width="34.5703125" bestFit="1" customWidth="1"/>
    <col min="4" max="4" width="26.140625" customWidth="1"/>
  </cols>
  <sheetData>
    <row r="1" spans="1:15" ht="36" customHeight="1" x14ac:dyDescent="0.2">
      <c r="A1" s="322" t="s">
        <v>100</v>
      </c>
      <c r="B1" s="324" t="str">
        <f>'Anrechenbare Kosten'!C58</f>
        <v>III</v>
      </c>
      <c r="C1" s="320" t="s">
        <v>4</v>
      </c>
      <c r="D1" s="321"/>
    </row>
    <row r="2" spans="1:15" ht="30" customHeight="1" thickBot="1" x14ac:dyDescent="0.25">
      <c r="A2" s="323"/>
      <c r="B2" s="325"/>
      <c r="C2" s="326">
        <f>'Anrechenbare Kosten'!B58</f>
        <v>1639705</v>
      </c>
      <c r="D2" s="327"/>
    </row>
    <row r="3" spans="1:15" ht="9" customHeight="1" thickBot="1" x14ac:dyDescent="0.25">
      <c r="A3" s="11"/>
      <c r="B3" s="223"/>
      <c r="C3" s="11"/>
      <c r="D3" s="11"/>
    </row>
    <row r="4" spans="1:15" s="4" customFormat="1" ht="38.25" customHeight="1" thickBot="1" x14ac:dyDescent="0.25">
      <c r="A4" s="4" t="s">
        <v>24</v>
      </c>
      <c r="B4" s="56" t="str">
        <f>'Anrechenbare Kosten'!D58</f>
        <v>Satz ist vom Bieter einzutragen!</v>
      </c>
      <c r="C4" s="78" t="s">
        <v>54</v>
      </c>
      <c r="D4" s="57" t="str">
        <f>'Anrechenbare Kosten'!E58</f>
        <v>Grundhonorar ist vom Bieter einzutragen!</v>
      </c>
    </row>
    <row r="5" spans="1:15" ht="9" customHeight="1" x14ac:dyDescent="0.2">
      <c r="A5" s="11"/>
      <c r="B5" s="223"/>
      <c r="C5" s="11"/>
      <c r="D5" s="11"/>
    </row>
    <row r="6" spans="1:15" ht="29.25" customHeight="1" x14ac:dyDescent="0.2">
      <c r="A6" s="27" t="s">
        <v>6</v>
      </c>
      <c r="B6" s="28" t="s">
        <v>25</v>
      </c>
      <c r="C6" s="27" t="s">
        <v>7</v>
      </c>
      <c r="D6" s="29" t="s">
        <v>8</v>
      </c>
    </row>
    <row r="7" spans="1:15" ht="20.100000000000001" customHeight="1" x14ac:dyDescent="0.2">
      <c r="A7" s="328" t="s">
        <v>82</v>
      </c>
      <c r="B7" s="329"/>
      <c r="C7" s="329"/>
      <c r="D7" s="330"/>
    </row>
    <row r="8" spans="1:15" ht="20.100000000000001" customHeight="1" x14ac:dyDescent="0.2">
      <c r="A8" s="79" t="s">
        <v>33</v>
      </c>
      <c r="B8" s="80">
        <v>0.02</v>
      </c>
      <c r="C8" s="81" t="s">
        <v>36</v>
      </c>
      <c r="D8" s="31" t="e">
        <f>B8*D4</f>
        <v>#VALUE!</v>
      </c>
      <c r="O8" t="s">
        <v>51</v>
      </c>
    </row>
    <row r="9" spans="1:15" ht="20.100000000000001" customHeight="1" x14ac:dyDescent="0.2">
      <c r="A9" s="79" t="s">
        <v>34</v>
      </c>
      <c r="B9" s="80">
        <v>7.0000000000000007E-2</v>
      </c>
      <c r="C9" s="81" t="s">
        <v>10</v>
      </c>
      <c r="D9" s="31" t="e">
        <f>B9*D4</f>
        <v>#VALUE!</v>
      </c>
      <c r="N9">
        <v>1</v>
      </c>
      <c r="O9" t="s">
        <v>5</v>
      </c>
    </row>
    <row r="10" spans="1:15" ht="20.100000000000001" customHeight="1" x14ac:dyDescent="0.2">
      <c r="A10" s="79" t="s">
        <v>11</v>
      </c>
      <c r="B10" s="80">
        <v>0.15</v>
      </c>
      <c r="C10" s="81" t="s">
        <v>26</v>
      </c>
      <c r="D10" s="31" t="e">
        <f>B10*D4</f>
        <v>#VALUE!</v>
      </c>
      <c r="N10">
        <v>2</v>
      </c>
      <c r="O10" t="s">
        <v>52</v>
      </c>
    </row>
    <row r="11" spans="1:15" ht="20.100000000000001" customHeight="1" thickBot="1" x14ac:dyDescent="0.25">
      <c r="A11" s="79" t="s">
        <v>15</v>
      </c>
      <c r="B11" s="80">
        <v>0.03</v>
      </c>
      <c r="C11" s="81" t="s">
        <v>9</v>
      </c>
      <c r="D11" s="31" t="e">
        <f>B11*D4</f>
        <v>#VALUE!</v>
      </c>
      <c r="N11">
        <v>3</v>
      </c>
      <c r="O11" t="s">
        <v>53</v>
      </c>
    </row>
    <row r="12" spans="1:15" s="209" customFormat="1" ht="20.100000000000001" customHeight="1" thickBot="1" x14ac:dyDescent="0.25">
      <c r="A12" s="206" t="s">
        <v>32</v>
      </c>
      <c r="B12" s="271" t="s">
        <v>486</v>
      </c>
      <c r="C12" s="207" t="s">
        <v>12</v>
      </c>
      <c r="D12" s="208" t="e">
        <f>SUM(D8:D11)*B12</f>
        <v>#VALUE!</v>
      </c>
    </row>
    <row r="13" spans="1:15" ht="20.100000000000001" customHeight="1" thickBot="1" x14ac:dyDescent="0.25">
      <c r="A13" s="88" t="s">
        <v>29</v>
      </c>
      <c r="B13" s="271" t="s">
        <v>486</v>
      </c>
      <c r="C13" s="89" t="s">
        <v>30</v>
      </c>
      <c r="D13" s="90" t="e">
        <f>SUM(D8:D11)*B13</f>
        <v>#VALUE!</v>
      </c>
    </row>
    <row r="14" spans="1:15" ht="20.100000000000001" customHeight="1" x14ac:dyDescent="0.2">
      <c r="A14" s="333" t="s">
        <v>83</v>
      </c>
      <c r="B14" s="333"/>
      <c r="C14" s="333"/>
      <c r="D14" s="77" t="e">
        <f>SUM(D8:D11)+D12+D13</f>
        <v>#VALUE!</v>
      </c>
    </row>
    <row r="15" spans="1:15" s="21" customFormat="1" ht="7.5" customHeight="1" x14ac:dyDescent="0.2">
      <c r="A15" s="6"/>
      <c r="B15" s="6"/>
      <c r="C15" s="6"/>
      <c r="D15" s="87"/>
    </row>
    <row r="16" spans="1:15" ht="20.100000000000001" customHeight="1" x14ac:dyDescent="0.2">
      <c r="A16" s="331" t="s">
        <v>84</v>
      </c>
      <c r="B16" s="332"/>
      <c r="C16" s="332"/>
      <c r="D16" s="332"/>
    </row>
    <row r="17" spans="1:4" ht="20.100000000000001" customHeight="1" thickBot="1" x14ac:dyDescent="0.25">
      <c r="A17" s="19" t="s">
        <v>16</v>
      </c>
      <c r="B17" s="84">
        <v>0.25</v>
      </c>
      <c r="C17" s="85" t="s">
        <v>17</v>
      </c>
      <c r="D17" s="32" t="e">
        <f>B17*D4</f>
        <v>#VALUE!</v>
      </c>
    </row>
    <row r="18" spans="1:4" s="213" customFormat="1" ht="20.100000000000001" customHeight="1" thickBot="1" x14ac:dyDescent="0.25">
      <c r="A18" s="210" t="s">
        <v>32</v>
      </c>
      <c r="B18" s="271" t="s">
        <v>486</v>
      </c>
      <c r="C18" s="211" t="s">
        <v>12</v>
      </c>
      <c r="D18" s="212" t="e">
        <f>SUM(D17)*B18</f>
        <v>#VALUE!</v>
      </c>
    </row>
    <row r="19" spans="1:4" ht="20.100000000000001" customHeight="1" thickBot="1" x14ac:dyDescent="0.25">
      <c r="A19" s="82" t="s">
        <v>29</v>
      </c>
      <c r="B19" s="271" t="s">
        <v>486</v>
      </c>
      <c r="C19" s="83" t="s">
        <v>30</v>
      </c>
      <c r="D19" s="20" t="e">
        <f>D17*B19</f>
        <v>#VALUE!</v>
      </c>
    </row>
    <row r="20" spans="1:4" ht="20.100000000000001" customHeight="1" x14ac:dyDescent="0.2">
      <c r="A20" s="333" t="s">
        <v>89</v>
      </c>
      <c r="B20" s="333"/>
      <c r="C20" s="333"/>
      <c r="D20" s="77" t="e">
        <f>D17+D18+D19</f>
        <v>#VALUE!</v>
      </c>
    </row>
    <row r="21" spans="1:4" s="21" customFormat="1" ht="7.5" customHeight="1" x14ac:dyDescent="0.2">
      <c r="A21" s="6"/>
      <c r="B21" s="6"/>
      <c r="C21" s="6"/>
      <c r="D21" s="87"/>
    </row>
    <row r="22" spans="1:4" ht="20.100000000000001" customHeight="1" x14ac:dyDescent="0.2">
      <c r="A22" s="331" t="s">
        <v>90</v>
      </c>
      <c r="B22" s="332"/>
      <c r="C22" s="332"/>
      <c r="D22" s="332"/>
    </row>
    <row r="23" spans="1:4" ht="20.100000000000001" customHeight="1" x14ac:dyDescent="0.2">
      <c r="A23" s="19" t="s">
        <v>18</v>
      </c>
      <c r="B23" s="105">
        <v>9.9000000000000005E-2</v>
      </c>
      <c r="C23" s="25" t="s">
        <v>19</v>
      </c>
      <c r="D23" s="32" t="e">
        <f>B23*D4</f>
        <v>#VALUE!</v>
      </c>
    </row>
    <row r="24" spans="1:4" ht="20.100000000000001" customHeight="1" thickBot="1" x14ac:dyDescent="0.25">
      <c r="A24" s="15" t="s">
        <v>20</v>
      </c>
      <c r="B24" s="105">
        <v>2.75E-2</v>
      </c>
      <c r="C24" s="26" t="s">
        <v>21</v>
      </c>
      <c r="D24" s="31" t="e">
        <f>B24*D4</f>
        <v>#VALUE!</v>
      </c>
    </row>
    <row r="25" spans="1:4" s="209" customFormat="1" ht="20.100000000000001" customHeight="1" thickBot="1" x14ac:dyDescent="0.25">
      <c r="A25" s="206" t="s">
        <v>32</v>
      </c>
      <c r="B25" s="271" t="s">
        <v>486</v>
      </c>
      <c r="C25" s="207" t="s">
        <v>12</v>
      </c>
      <c r="D25" s="214" t="e">
        <f>SUM(D23:D24)*B25</f>
        <v>#VALUE!</v>
      </c>
    </row>
    <row r="26" spans="1:4" ht="20.100000000000001" customHeight="1" thickBot="1" x14ac:dyDescent="0.25">
      <c r="A26" s="82" t="s">
        <v>29</v>
      </c>
      <c r="B26" s="271" t="s">
        <v>486</v>
      </c>
      <c r="C26" s="83" t="s">
        <v>30</v>
      </c>
      <c r="D26" s="20" t="e">
        <f>(D24+D23)*B26</f>
        <v>#VALUE!</v>
      </c>
    </row>
    <row r="27" spans="1:4" ht="20.100000000000001" customHeight="1" x14ac:dyDescent="0.2">
      <c r="A27" s="333" t="s">
        <v>93</v>
      </c>
      <c r="B27" s="333"/>
      <c r="C27" s="333"/>
      <c r="D27" s="77" t="e">
        <f>D24+D23+D25+D26</f>
        <v>#VALUE!</v>
      </c>
    </row>
    <row r="28" spans="1:4" s="21" customFormat="1" ht="7.5" customHeight="1" x14ac:dyDescent="0.2">
      <c r="A28" s="6"/>
      <c r="B28" s="6"/>
      <c r="C28" s="6"/>
      <c r="D28" s="87"/>
    </row>
    <row r="29" spans="1:4" ht="20.100000000000001" customHeight="1" x14ac:dyDescent="0.2">
      <c r="A29" s="331" t="s">
        <v>91</v>
      </c>
      <c r="B29" s="332"/>
      <c r="C29" s="332"/>
      <c r="D29" s="332"/>
    </row>
    <row r="30" spans="1:4" ht="20.100000000000001" customHeight="1" thickBot="1" x14ac:dyDescent="0.25">
      <c r="A30" s="15" t="s">
        <v>22</v>
      </c>
      <c r="B30" s="104">
        <v>0.3125</v>
      </c>
      <c r="C30" s="26" t="s">
        <v>35</v>
      </c>
      <c r="D30" s="31" t="e">
        <f>B30*D4</f>
        <v>#VALUE!</v>
      </c>
    </row>
    <row r="31" spans="1:4" s="209" customFormat="1" ht="20.100000000000001" customHeight="1" thickBot="1" x14ac:dyDescent="0.25">
      <c r="A31" s="206" t="s">
        <v>32</v>
      </c>
      <c r="B31" s="271" t="s">
        <v>486</v>
      </c>
      <c r="C31" s="207" t="s">
        <v>12</v>
      </c>
      <c r="D31" s="208" t="e">
        <f>SUM(D30)*B31</f>
        <v>#VALUE!</v>
      </c>
    </row>
    <row r="32" spans="1:4" ht="20.100000000000001" customHeight="1" thickBot="1" x14ac:dyDescent="0.25">
      <c r="A32" s="82" t="s">
        <v>29</v>
      </c>
      <c r="B32" s="271" t="s">
        <v>486</v>
      </c>
      <c r="C32" s="83" t="s">
        <v>30</v>
      </c>
      <c r="D32" s="20" t="e">
        <f>D30*B32</f>
        <v>#VALUE!</v>
      </c>
    </row>
    <row r="33" spans="1:6" ht="20.100000000000001" customHeight="1" x14ac:dyDescent="0.2">
      <c r="A33" s="333" t="s">
        <v>94</v>
      </c>
      <c r="B33" s="333"/>
      <c r="C33" s="333"/>
      <c r="D33" s="77" t="e">
        <f>D30+D31+D32</f>
        <v>#VALUE!</v>
      </c>
    </row>
    <row r="34" spans="1:6" s="21" customFormat="1" ht="7.5" customHeight="1" x14ac:dyDescent="0.2">
      <c r="A34" s="6"/>
      <c r="B34" s="6"/>
      <c r="C34" s="6"/>
      <c r="D34" s="87"/>
    </row>
    <row r="35" spans="1:6" ht="20.100000000000001" customHeight="1" x14ac:dyDescent="0.2">
      <c r="A35" s="331" t="s">
        <v>92</v>
      </c>
      <c r="B35" s="332"/>
      <c r="C35" s="332"/>
      <c r="D35" s="332"/>
      <c r="F35" s="11"/>
    </row>
    <row r="36" spans="1:6" ht="20.100000000000001" customHeight="1" thickBot="1" x14ac:dyDescent="0.25">
      <c r="A36" s="15" t="s">
        <v>23</v>
      </c>
      <c r="B36" s="52">
        <v>0.02</v>
      </c>
      <c r="C36" s="26" t="s">
        <v>36</v>
      </c>
      <c r="D36" s="31" t="e">
        <f>B36*D4</f>
        <v>#VALUE!</v>
      </c>
    </row>
    <row r="37" spans="1:6" s="209" customFormat="1" ht="20.100000000000001" customHeight="1" thickBot="1" x14ac:dyDescent="0.25">
      <c r="A37" s="206" t="s">
        <v>32</v>
      </c>
      <c r="B37" s="271" t="s">
        <v>486</v>
      </c>
      <c r="C37" s="207" t="s">
        <v>12</v>
      </c>
      <c r="D37" s="214" t="e">
        <f>SUM(D36)*B37</f>
        <v>#VALUE!</v>
      </c>
    </row>
    <row r="38" spans="1:6" ht="20.100000000000001" customHeight="1" thickBot="1" x14ac:dyDescent="0.25">
      <c r="A38" s="82" t="s">
        <v>29</v>
      </c>
      <c r="B38" s="271" t="s">
        <v>486</v>
      </c>
      <c r="C38" s="83" t="s">
        <v>30</v>
      </c>
      <c r="D38" s="20" t="e">
        <f>D36*B38</f>
        <v>#VALUE!</v>
      </c>
    </row>
    <row r="39" spans="1:6" ht="20.100000000000001" customHeight="1" x14ac:dyDescent="0.2">
      <c r="A39" s="334" t="s">
        <v>95</v>
      </c>
      <c r="B39" s="335"/>
      <c r="C39" s="336"/>
      <c r="D39" s="77" t="e">
        <f>D36+D37+D38</f>
        <v>#VALUE!</v>
      </c>
    </row>
    <row r="40" spans="1:6" s="21" customFormat="1" ht="7.5" customHeight="1" x14ac:dyDescent="0.2">
      <c r="A40" s="6"/>
      <c r="B40" s="6"/>
      <c r="C40" s="6"/>
      <c r="D40" s="87"/>
    </row>
    <row r="41" spans="1:6" ht="20.100000000000001" customHeight="1" x14ac:dyDescent="0.2">
      <c r="A41" s="5"/>
      <c r="B41" s="5"/>
      <c r="C41" s="205" t="s">
        <v>269</v>
      </c>
      <c r="D41" s="75" t="e">
        <f>D14+D20+D27+D33+D39</f>
        <v>#VALUE!</v>
      </c>
    </row>
    <row r="42" spans="1:6" s="21" customFormat="1" ht="7.5" customHeight="1" thickBot="1" x14ac:dyDescent="0.25">
      <c r="A42" s="6"/>
      <c r="B42" s="6"/>
      <c r="C42" s="6"/>
      <c r="D42" s="87"/>
    </row>
    <row r="43" spans="1:6" ht="20.100000000000001" customHeight="1" thickBot="1" x14ac:dyDescent="0.25">
      <c r="A43" s="200" t="s">
        <v>265</v>
      </c>
      <c r="B43" s="271" t="s">
        <v>486</v>
      </c>
      <c r="C43" s="201" t="s">
        <v>267</v>
      </c>
      <c r="D43" s="202" t="e">
        <f>D41*B43</f>
        <v>#VALUE!</v>
      </c>
    </row>
    <row r="44" spans="1:6" ht="20.100000000000001" customHeight="1" thickBot="1" x14ac:dyDescent="0.25">
      <c r="A44" s="200" t="s">
        <v>266</v>
      </c>
      <c r="B44" s="271" t="s">
        <v>486</v>
      </c>
      <c r="C44" s="201" t="s">
        <v>268</v>
      </c>
      <c r="D44" s="202" t="e">
        <f>D41*B44</f>
        <v>#VALUE!</v>
      </c>
    </row>
    <row r="45" spans="1:6" ht="20.100000000000001" customHeight="1" x14ac:dyDescent="0.2">
      <c r="A45" s="5"/>
      <c r="B45" s="5"/>
      <c r="C45" s="205" t="s">
        <v>45</v>
      </c>
      <c r="D45" s="75" t="e">
        <f>D41+D43-D44</f>
        <v>#VALUE!</v>
      </c>
    </row>
    <row r="46" spans="1:6" s="21" customFormat="1" ht="7.5" customHeight="1" x14ac:dyDescent="0.2">
      <c r="A46" s="6"/>
      <c r="B46" s="6"/>
      <c r="C46" s="6"/>
      <c r="D46" s="87"/>
    </row>
    <row r="47" spans="1:6" ht="20.100000000000001" customHeight="1" x14ac:dyDescent="0.2">
      <c r="A47" s="11"/>
      <c r="B47" s="224"/>
      <c r="C47" s="83" t="s">
        <v>13</v>
      </c>
      <c r="D47" s="31" t="e">
        <f>D45*19%</f>
        <v>#VALUE!</v>
      </c>
    </row>
    <row r="48" spans="1:6" ht="20.100000000000001" customHeight="1" x14ac:dyDescent="0.2">
      <c r="A48" s="11"/>
      <c r="B48" s="223"/>
      <c r="C48" s="205" t="s">
        <v>14</v>
      </c>
      <c r="D48" s="75" t="e">
        <f>D45+D47</f>
        <v>#VALUE!</v>
      </c>
    </row>
    <row r="51" spans="2:2" x14ac:dyDescent="0.2">
      <c r="B51"/>
    </row>
    <row r="52" spans="2:2" x14ac:dyDescent="0.2">
      <c r="B52"/>
    </row>
    <row r="53" spans="2:2" x14ac:dyDescent="0.2">
      <c r="B53"/>
    </row>
    <row r="54" spans="2:2" x14ac:dyDescent="0.2">
      <c r="B54"/>
    </row>
    <row r="55" spans="2:2" x14ac:dyDescent="0.2">
      <c r="B55"/>
    </row>
    <row r="56" spans="2:2" x14ac:dyDescent="0.2">
      <c r="B56"/>
    </row>
    <row r="57" spans="2:2" x14ac:dyDescent="0.2">
      <c r="B57"/>
    </row>
    <row r="58" spans="2:2" x14ac:dyDescent="0.2">
      <c r="B58"/>
    </row>
    <row r="59" spans="2:2" x14ac:dyDescent="0.2">
      <c r="B59"/>
    </row>
    <row r="60" spans="2:2" x14ac:dyDescent="0.2">
      <c r="B60"/>
    </row>
    <row r="61" spans="2:2" x14ac:dyDescent="0.2">
      <c r="B61"/>
    </row>
  </sheetData>
  <dataConsolidate/>
  <mergeCells count="14">
    <mergeCell ref="A29:D29"/>
    <mergeCell ref="A35:D35"/>
    <mergeCell ref="A33:C33"/>
    <mergeCell ref="A39:C39"/>
    <mergeCell ref="A14:C14"/>
    <mergeCell ref="A16:D16"/>
    <mergeCell ref="A20:C20"/>
    <mergeCell ref="A22:D22"/>
    <mergeCell ref="A27:C27"/>
    <mergeCell ref="C1:D1"/>
    <mergeCell ref="A1:A2"/>
    <mergeCell ref="B1:B2"/>
    <mergeCell ref="C2:D2"/>
    <mergeCell ref="A7:D7"/>
  </mergeCells>
  <dataValidations count="1">
    <dataValidation allowBlank="1" showDropDown="1" showInputMessage="1" showErrorMessage="1" promptTitle="Honorarsatz" sqref="B4" xr:uid="{00000000-0002-0000-0200-000000000000}"/>
  </dataValidations>
  <pageMargins left="0.70866141732283472" right="0.39370078740157483" top="0.6692913385826772" bottom="0.6692913385826772" header="0.31496062992125984" footer="0.31496062992125984"/>
  <pageSetup paperSize="9" scale="91" fitToHeight="0" orientation="portrait" r:id="rId1"/>
  <headerFooter>
    <oddHeader>&amp;L&amp;D&amp;C&amp;"Arial,Kursiv"Projektbezeichnung&amp;R&amp;G</oddHeader>
    <oddFooter>&amp;LGeschäftsbereich Bundesbau
Fachbereich Projekt- und Vertragsmanagement&amp;C&amp;P von &amp;N&amp;R&amp;A</oddFooter>
  </headerFooter>
  <ignoredErrors>
    <ignoredError sqref="C17 C23 C24" numberStoredAsText="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tabColor theme="6" tint="0.39997558519241921"/>
    <pageSetUpPr fitToPage="1"/>
  </sheetPr>
  <dimension ref="A1:D45"/>
  <sheetViews>
    <sheetView showGridLines="0" topLeftCell="A6" zoomScaleNormal="100" workbookViewId="0">
      <selection activeCell="A22" sqref="A22"/>
    </sheetView>
  </sheetViews>
  <sheetFormatPr baseColWidth="10" defaultRowHeight="12.75" x14ac:dyDescent="0.2"/>
  <cols>
    <col min="1" max="1" width="19.7109375" customWidth="1"/>
    <col min="2" max="2" width="19.28515625" style="3" customWidth="1"/>
    <col min="3" max="3" width="29.42578125" customWidth="1"/>
    <col min="4" max="4" width="20.42578125" customWidth="1"/>
  </cols>
  <sheetData>
    <row r="1" spans="1:4" ht="36" customHeight="1" x14ac:dyDescent="0.2">
      <c r="A1" s="337" t="s">
        <v>85</v>
      </c>
      <c r="B1" s="338"/>
      <c r="C1" s="338"/>
      <c r="D1" s="339"/>
    </row>
    <row r="2" spans="1:4" ht="20.100000000000001" customHeight="1" x14ac:dyDescent="0.2">
      <c r="A2" s="340" t="s">
        <v>8</v>
      </c>
      <c r="B2" s="341"/>
      <c r="C2" s="341"/>
      <c r="D2" s="342"/>
    </row>
    <row r="3" spans="1:4" s="236" customFormat="1" ht="7.5" customHeight="1" x14ac:dyDescent="0.2">
      <c r="A3" s="225"/>
      <c r="B3" s="225"/>
      <c r="C3" s="94"/>
      <c r="D3" s="235"/>
    </row>
    <row r="4" spans="1:4" ht="20.100000000000001" customHeight="1" thickBot="1" x14ac:dyDescent="0.25">
      <c r="A4" s="348" t="s">
        <v>511</v>
      </c>
      <c r="B4" s="349"/>
      <c r="C4" s="349"/>
      <c r="D4" s="350"/>
    </row>
    <row r="5" spans="1:4" ht="93" customHeight="1" thickBot="1" x14ac:dyDescent="0.25">
      <c r="A5" s="345" t="s">
        <v>512</v>
      </c>
      <c r="B5" s="346"/>
      <c r="C5" s="347"/>
      <c r="D5" s="271" t="s">
        <v>486</v>
      </c>
    </row>
    <row r="6" spans="1:4" ht="20.100000000000001" customHeight="1" thickBot="1" x14ac:dyDescent="0.25">
      <c r="A6" s="73" t="s">
        <v>29</v>
      </c>
      <c r="B6" s="271" t="s">
        <v>486</v>
      </c>
      <c r="C6" s="270" t="s">
        <v>30</v>
      </c>
      <c r="D6" s="75" t="e">
        <f>SUM(D5:D5)*B6</f>
        <v>#VALUE!</v>
      </c>
    </row>
    <row r="7" spans="1:4" ht="20.100000000000001" customHeight="1" x14ac:dyDescent="0.2">
      <c r="A7" s="343" t="s">
        <v>83</v>
      </c>
      <c r="B7" s="344"/>
      <c r="C7" s="344"/>
      <c r="D7" s="76" t="e">
        <f>SUM(D5:D5)+D6</f>
        <v>#VALUE!</v>
      </c>
    </row>
    <row r="8" spans="1:4" s="236" customFormat="1" ht="7.5" customHeight="1" x14ac:dyDescent="0.2">
      <c r="A8" s="225"/>
      <c r="B8" s="225"/>
      <c r="C8" s="94"/>
      <c r="D8" s="235"/>
    </row>
    <row r="9" spans="1:4" ht="20.100000000000001" customHeight="1" thickBot="1" x14ac:dyDescent="0.25">
      <c r="A9" s="348" t="s">
        <v>86</v>
      </c>
      <c r="B9" s="349"/>
      <c r="C9" s="349"/>
      <c r="D9" s="350"/>
    </row>
    <row r="10" spans="1:4" ht="75.75" customHeight="1" thickBot="1" x14ac:dyDescent="0.25">
      <c r="A10" s="345" t="s">
        <v>513</v>
      </c>
      <c r="B10" s="346"/>
      <c r="C10" s="347"/>
      <c r="D10" s="271" t="s">
        <v>486</v>
      </c>
    </row>
    <row r="11" spans="1:4" ht="20.100000000000001" customHeight="1" thickBot="1" x14ac:dyDescent="0.25">
      <c r="A11" s="73" t="s">
        <v>29</v>
      </c>
      <c r="B11" s="271" t="s">
        <v>486</v>
      </c>
      <c r="C11" s="74" t="s">
        <v>30</v>
      </c>
      <c r="D11" s="75" t="e">
        <f>SUM(D10:D10)*B11</f>
        <v>#VALUE!</v>
      </c>
    </row>
    <row r="12" spans="1:4" ht="20.100000000000001" customHeight="1" x14ac:dyDescent="0.2">
      <c r="A12" s="343" t="s">
        <v>89</v>
      </c>
      <c r="B12" s="344"/>
      <c r="C12" s="344"/>
      <c r="D12" s="76" t="e">
        <f>SUM(D10:D10)+D11</f>
        <v>#VALUE!</v>
      </c>
    </row>
    <row r="13" spans="1:4" s="236" customFormat="1" ht="7.5" customHeight="1" x14ac:dyDescent="0.2">
      <c r="A13" s="225"/>
      <c r="B13" s="225"/>
      <c r="C13" s="94"/>
      <c r="D13" s="235"/>
    </row>
    <row r="14" spans="1:4" ht="20.100000000000001" customHeight="1" thickBot="1" x14ac:dyDescent="0.25">
      <c r="A14" s="348" t="s">
        <v>514</v>
      </c>
      <c r="B14" s="349"/>
      <c r="C14" s="349"/>
      <c r="D14" s="350"/>
    </row>
    <row r="15" spans="1:4" ht="30.75" customHeight="1" thickBot="1" x14ac:dyDescent="0.25">
      <c r="A15" s="345" t="s">
        <v>515</v>
      </c>
      <c r="B15" s="346"/>
      <c r="C15" s="347"/>
      <c r="D15" s="271" t="s">
        <v>486</v>
      </c>
    </row>
    <row r="16" spans="1:4" ht="20.100000000000001" customHeight="1" thickBot="1" x14ac:dyDescent="0.25">
      <c r="A16" s="73" t="s">
        <v>29</v>
      </c>
      <c r="B16" s="271" t="s">
        <v>486</v>
      </c>
      <c r="C16" s="270" t="s">
        <v>30</v>
      </c>
      <c r="D16" s="75" t="e">
        <f>SUM(D15:D15)*B16</f>
        <v>#VALUE!</v>
      </c>
    </row>
    <row r="17" spans="1:4" ht="20.100000000000001" customHeight="1" x14ac:dyDescent="0.2">
      <c r="A17" s="343" t="s">
        <v>94</v>
      </c>
      <c r="B17" s="344"/>
      <c r="C17" s="344"/>
      <c r="D17" s="76" t="e">
        <f>SUM(D15:D15)+D16</f>
        <v>#VALUE!</v>
      </c>
    </row>
    <row r="18" spans="1:4" s="236" customFormat="1" ht="7.5" customHeight="1" x14ac:dyDescent="0.2">
      <c r="A18" s="225"/>
      <c r="B18" s="225"/>
      <c r="C18" s="94"/>
      <c r="D18" s="235"/>
    </row>
    <row r="19" spans="1:4" ht="20.100000000000001" customHeight="1" thickBot="1" x14ac:dyDescent="0.25">
      <c r="A19" s="348" t="s">
        <v>97</v>
      </c>
      <c r="B19" s="349"/>
      <c r="C19" s="349"/>
      <c r="D19" s="350"/>
    </row>
    <row r="20" spans="1:4" ht="30.75" customHeight="1" thickBot="1" x14ac:dyDescent="0.25">
      <c r="A20" s="345" t="s">
        <v>516</v>
      </c>
      <c r="B20" s="346"/>
      <c r="C20" s="347"/>
      <c r="D20" s="271" t="s">
        <v>486</v>
      </c>
    </row>
    <row r="21" spans="1:4" ht="36" customHeight="1" thickBot="1" x14ac:dyDescent="0.25">
      <c r="A21" s="345" t="s">
        <v>517</v>
      </c>
      <c r="B21" s="346"/>
      <c r="C21" s="347"/>
      <c r="D21" s="271" t="s">
        <v>486</v>
      </c>
    </row>
    <row r="22" spans="1:4" ht="20.100000000000001" customHeight="1" thickBot="1" x14ac:dyDescent="0.25">
      <c r="A22" s="73" t="s">
        <v>29</v>
      </c>
      <c r="B22" s="271" t="s">
        <v>486</v>
      </c>
      <c r="C22" s="74" t="s">
        <v>30</v>
      </c>
      <c r="D22" s="75" t="e">
        <f>SUM(D20:D21)*B22</f>
        <v>#VALUE!</v>
      </c>
    </row>
    <row r="23" spans="1:4" ht="20.100000000000001" customHeight="1" x14ac:dyDescent="0.2">
      <c r="A23" s="343" t="s">
        <v>94</v>
      </c>
      <c r="B23" s="344"/>
      <c r="C23" s="344"/>
      <c r="D23" s="76" t="e">
        <f>SUM(D20:D21)+D22</f>
        <v>#VALUE!</v>
      </c>
    </row>
    <row r="24" spans="1:4" s="236" customFormat="1" ht="7.5" customHeight="1" x14ac:dyDescent="0.2">
      <c r="A24" s="225"/>
      <c r="B24" s="225"/>
      <c r="C24" s="94"/>
      <c r="D24" s="235"/>
    </row>
    <row r="25" spans="1:4" s="236" customFormat="1" ht="7.5" customHeight="1" x14ac:dyDescent="0.2">
      <c r="A25" s="225"/>
      <c r="B25" s="225"/>
      <c r="C25" s="94"/>
      <c r="D25" s="235"/>
    </row>
    <row r="26" spans="1:4" ht="20.100000000000001" customHeight="1" x14ac:dyDescent="0.2">
      <c r="A26" s="5"/>
      <c r="B26" s="86"/>
      <c r="C26" s="86" t="s">
        <v>45</v>
      </c>
      <c r="D26" s="96" t="e">
        <f>D7+D12+D17+D23</f>
        <v>#VALUE!</v>
      </c>
    </row>
    <row r="27" spans="1:4" s="236" customFormat="1" ht="7.5" customHeight="1" x14ac:dyDescent="0.2">
      <c r="A27" s="225"/>
      <c r="B27" s="225"/>
      <c r="C27" s="94"/>
      <c r="D27" s="235"/>
    </row>
    <row r="28" spans="1:4" ht="20.100000000000001" customHeight="1" x14ac:dyDescent="0.2">
      <c r="B28" s="7"/>
      <c r="C28" s="83" t="s">
        <v>13</v>
      </c>
      <c r="D28" s="33" t="e">
        <f>D26*19%</f>
        <v>#VALUE!</v>
      </c>
    </row>
    <row r="29" spans="1:4" s="21" customFormat="1" ht="20.100000000000001" customHeight="1" x14ac:dyDescent="0.2">
      <c r="A29"/>
      <c r="B29" s="3"/>
      <c r="C29" s="86" t="s">
        <v>14</v>
      </c>
      <c r="D29" s="96" t="e">
        <f>D26+D28</f>
        <v>#VALUE!</v>
      </c>
    </row>
    <row r="30" spans="1:4" x14ac:dyDescent="0.2">
      <c r="B30" s="17"/>
    </row>
    <row r="32" spans="1:4" x14ac:dyDescent="0.2">
      <c r="C32" s="17"/>
      <c r="D32" s="17"/>
    </row>
    <row r="35" spans="2:2" x14ac:dyDescent="0.2">
      <c r="B35"/>
    </row>
    <row r="36" spans="2:2" x14ac:dyDescent="0.2">
      <c r="B36"/>
    </row>
    <row r="37" spans="2:2" x14ac:dyDescent="0.2">
      <c r="B37"/>
    </row>
    <row r="38" spans="2:2" x14ac:dyDescent="0.2">
      <c r="B38"/>
    </row>
    <row r="39" spans="2:2" x14ac:dyDescent="0.2">
      <c r="B39"/>
    </row>
    <row r="40" spans="2:2" x14ac:dyDescent="0.2">
      <c r="B40"/>
    </row>
    <row r="41" spans="2:2" x14ac:dyDescent="0.2">
      <c r="B41"/>
    </row>
    <row r="42" spans="2:2" x14ac:dyDescent="0.2">
      <c r="B42"/>
    </row>
    <row r="43" spans="2:2" x14ac:dyDescent="0.2">
      <c r="B43"/>
    </row>
    <row r="44" spans="2:2" x14ac:dyDescent="0.2">
      <c r="B44"/>
    </row>
    <row r="45" spans="2:2" x14ac:dyDescent="0.2">
      <c r="B45"/>
    </row>
  </sheetData>
  <mergeCells count="15">
    <mergeCell ref="A1:D1"/>
    <mergeCell ref="A2:D2"/>
    <mergeCell ref="A12:C12"/>
    <mergeCell ref="A23:C23"/>
    <mergeCell ref="A10:C10"/>
    <mergeCell ref="A9:D9"/>
    <mergeCell ref="A19:D19"/>
    <mergeCell ref="A21:C21"/>
    <mergeCell ref="A20:C20"/>
    <mergeCell ref="A4:D4"/>
    <mergeCell ref="A5:C5"/>
    <mergeCell ref="A7:C7"/>
    <mergeCell ref="A14:D14"/>
    <mergeCell ref="A15:C15"/>
    <mergeCell ref="A17:C17"/>
  </mergeCells>
  <pageMargins left="0.70866141732283472" right="0.39370078740157483" top="0.6692913385826772" bottom="0.6692913385826772" header="0.31496062992125984" footer="0.31496062992125984"/>
  <pageSetup paperSize="9"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tabColor theme="6" tint="0.39997558519241921"/>
    <pageSetUpPr fitToPage="1"/>
  </sheetPr>
  <dimension ref="A1:N35"/>
  <sheetViews>
    <sheetView showGridLines="0" zoomScaleNormal="100" workbookViewId="0">
      <selection activeCell="B30" sqref="B30:B31"/>
    </sheetView>
  </sheetViews>
  <sheetFormatPr baseColWidth="10" defaultRowHeight="12.75" x14ac:dyDescent="0.2"/>
  <cols>
    <col min="1" max="1" width="23.42578125" style="11" customWidth="1"/>
    <col min="2" max="2" width="26.140625" style="11" customWidth="1"/>
    <col min="3" max="3" width="40.28515625" style="11" customWidth="1"/>
    <col min="4" max="5" width="26.140625" style="11" customWidth="1"/>
    <col min="6" max="16384" width="11.42578125" style="11"/>
  </cols>
  <sheetData>
    <row r="1" spans="1:14" ht="36" customHeight="1" x14ac:dyDescent="0.2">
      <c r="A1" s="351" t="s">
        <v>113</v>
      </c>
      <c r="B1" s="324" t="str">
        <f>'Anrechenbare Kosten'!C59</f>
        <v>II</v>
      </c>
      <c r="C1" s="320" t="s">
        <v>4</v>
      </c>
      <c r="D1" s="321"/>
    </row>
    <row r="2" spans="1:14" ht="30" customHeight="1" thickBot="1" x14ac:dyDescent="0.25">
      <c r="A2" s="352"/>
      <c r="B2" s="325"/>
      <c r="C2" s="326">
        <f>'Anrechenbare Kosten'!B59</f>
        <v>653950</v>
      </c>
      <c r="D2" s="327"/>
    </row>
    <row r="3" spans="1:14" ht="9" customHeight="1" thickBot="1" x14ac:dyDescent="0.25">
      <c r="B3" s="223"/>
    </row>
    <row r="4" spans="1:14" s="4" customFormat="1" ht="23.25" customHeight="1" thickBot="1" x14ac:dyDescent="0.25">
      <c r="A4" s="4" t="s">
        <v>24</v>
      </c>
      <c r="B4" s="56" t="str">
        <f>'Anrechenbare Kosten'!D59</f>
        <v>Satz ist vom Bieter einzutragen!</v>
      </c>
      <c r="C4" s="78" t="s">
        <v>54</v>
      </c>
      <c r="D4" s="57" t="str">
        <f>'Anrechenbare Kosten'!E59</f>
        <v>Grundhonorar ist vom Bieter einzutragen!</v>
      </c>
    </row>
    <row r="5" spans="1:14" ht="9" customHeight="1" x14ac:dyDescent="0.2">
      <c r="B5" s="223"/>
    </row>
    <row r="6" spans="1:14" ht="29.25" customHeight="1" x14ac:dyDescent="0.2">
      <c r="A6" s="27" t="s">
        <v>6</v>
      </c>
      <c r="B6" s="28" t="s">
        <v>25</v>
      </c>
      <c r="C6" s="27" t="s">
        <v>7</v>
      </c>
      <c r="D6" s="29" t="s">
        <v>8</v>
      </c>
      <c r="N6" s="11" t="s">
        <v>51</v>
      </c>
    </row>
    <row r="7" spans="1:14" ht="20.100000000000001" customHeight="1" x14ac:dyDescent="0.2">
      <c r="A7" s="328" t="s">
        <v>82</v>
      </c>
      <c r="B7" s="329"/>
      <c r="C7" s="329"/>
      <c r="D7" s="330"/>
      <c r="M7" s="11">
        <v>1</v>
      </c>
      <c r="N7" s="11" t="s">
        <v>5</v>
      </c>
    </row>
    <row r="8" spans="1:14" ht="20.100000000000001" customHeight="1" x14ac:dyDescent="0.2">
      <c r="A8" s="79" t="s">
        <v>33</v>
      </c>
      <c r="B8" s="80">
        <v>0.03</v>
      </c>
      <c r="C8" s="81" t="s">
        <v>9</v>
      </c>
      <c r="D8" s="31" t="e">
        <f>B8*D4</f>
        <v>#VALUE!</v>
      </c>
      <c r="M8" s="11">
        <v>2</v>
      </c>
      <c r="N8" s="11" t="s">
        <v>52</v>
      </c>
    </row>
    <row r="9" spans="1:14" ht="20.100000000000001" customHeight="1" x14ac:dyDescent="0.2">
      <c r="A9" s="79" t="s">
        <v>99</v>
      </c>
      <c r="B9" s="80">
        <v>0.1</v>
      </c>
      <c r="C9" s="81" t="s">
        <v>19</v>
      </c>
      <c r="D9" s="31" t="e">
        <f>B9*D4</f>
        <v>#VALUE!</v>
      </c>
      <c r="M9" s="11">
        <v>3</v>
      </c>
      <c r="N9" s="11" t="s">
        <v>53</v>
      </c>
    </row>
    <row r="10" spans="1:14" ht="20.100000000000001" customHeight="1" x14ac:dyDescent="0.2">
      <c r="A10" s="79" t="s">
        <v>11</v>
      </c>
      <c r="B10" s="80">
        <v>0.15</v>
      </c>
      <c r="C10" s="81" t="s">
        <v>26</v>
      </c>
      <c r="D10" s="31" t="e">
        <f>B10*D4</f>
        <v>#VALUE!</v>
      </c>
    </row>
    <row r="11" spans="1:14" s="12" customFormat="1" ht="20.100000000000001" customHeight="1" thickBot="1" x14ac:dyDescent="0.25">
      <c r="A11" s="82" t="s">
        <v>15</v>
      </c>
      <c r="B11" s="229">
        <v>0.3</v>
      </c>
      <c r="C11" s="230" t="s">
        <v>37</v>
      </c>
      <c r="D11" s="31" t="e">
        <f>B11*D4</f>
        <v>#VALUE!</v>
      </c>
    </row>
    <row r="12" spans="1:14" s="12" customFormat="1" ht="20.100000000000001" customHeight="1" thickBot="1" x14ac:dyDescent="0.25">
      <c r="A12" s="82" t="s">
        <v>32</v>
      </c>
      <c r="B12" s="271" t="s">
        <v>486</v>
      </c>
      <c r="C12" s="83" t="s">
        <v>12</v>
      </c>
      <c r="D12" s="20" t="e">
        <f>SUM(D8:D11)*B12</f>
        <v>#VALUE!</v>
      </c>
    </row>
    <row r="13" spans="1:14" ht="20.100000000000001" customHeight="1" thickBot="1" x14ac:dyDescent="0.25">
      <c r="A13" s="88" t="s">
        <v>29</v>
      </c>
      <c r="B13" s="271" t="s">
        <v>486</v>
      </c>
      <c r="C13" s="89" t="s">
        <v>30</v>
      </c>
      <c r="D13" s="90" t="e">
        <f>SUM(D8:D11)*B13</f>
        <v>#VALUE!</v>
      </c>
    </row>
    <row r="14" spans="1:14" ht="20.100000000000001" customHeight="1" x14ac:dyDescent="0.2">
      <c r="A14" s="333" t="s">
        <v>83</v>
      </c>
      <c r="B14" s="333"/>
      <c r="C14" s="333"/>
      <c r="D14" s="77" t="e">
        <f>SUM(D8:D11)+D12+D13</f>
        <v>#VALUE!</v>
      </c>
    </row>
    <row r="15" spans="1:14" ht="7.5" customHeight="1" x14ac:dyDescent="0.2">
      <c r="B15" s="227"/>
    </row>
    <row r="16" spans="1:14" ht="20.100000000000001" customHeight="1" x14ac:dyDescent="0.2">
      <c r="A16" s="331" t="s">
        <v>84</v>
      </c>
      <c r="B16" s="332"/>
      <c r="C16" s="332"/>
      <c r="D16" s="332"/>
    </row>
    <row r="17" spans="1:4" ht="20.100000000000001" customHeight="1" thickBot="1" x14ac:dyDescent="0.25">
      <c r="A17" s="19" t="s">
        <v>16</v>
      </c>
      <c r="B17" s="84">
        <v>0.4</v>
      </c>
      <c r="C17" s="25" t="s">
        <v>38</v>
      </c>
      <c r="D17" s="32" t="e">
        <f>B17*D4</f>
        <v>#VALUE!</v>
      </c>
    </row>
    <row r="18" spans="1:4" s="226" customFormat="1" ht="20.100000000000001" customHeight="1" thickBot="1" x14ac:dyDescent="0.25">
      <c r="A18" s="210" t="s">
        <v>32</v>
      </c>
      <c r="B18" s="271" t="s">
        <v>486</v>
      </c>
      <c r="C18" s="211" t="s">
        <v>12</v>
      </c>
      <c r="D18" s="212" t="e">
        <f>SUM(D17)*B18</f>
        <v>#VALUE!</v>
      </c>
    </row>
    <row r="19" spans="1:4" ht="20.100000000000001" customHeight="1" thickBot="1" x14ac:dyDescent="0.25">
      <c r="A19" s="82" t="s">
        <v>29</v>
      </c>
      <c r="B19" s="271" t="s">
        <v>486</v>
      </c>
      <c r="C19" s="83" t="s">
        <v>30</v>
      </c>
      <c r="D19" s="20" t="e">
        <f>D17*B19</f>
        <v>#VALUE!</v>
      </c>
    </row>
    <row r="20" spans="1:4" ht="20.100000000000001" customHeight="1" x14ac:dyDescent="0.2">
      <c r="A20" s="333" t="s">
        <v>89</v>
      </c>
      <c r="B20" s="333"/>
      <c r="C20" s="333"/>
      <c r="D20" s="77" t="e">
        <f>D17+D18+D19</f>
        <v>#VALUE!</v>
      </c>
    </row>
    <row r="21" spans="1:4" ht="7.5" customHeight="1" x14ac:dyDescent="0.2">
      <c r="B21" s="227"/>
    </row>
    <row r="22" spans="1:4" s="12" customFormat="1" ht="20.100000000000001" customHeight="1" x14ac:dyDescent="0.2">
      <c r="A22" s="331" t="s">
        <v>90</v>
      </c>
      <c r="B22" s="332"/>
      <c r="C22" s="332"/>
      <c r="D22" s="332"/>
    </row>
    <row r="23" spans="1:4" ht="20.100000000000001" customHeight="1" thickBot="1" x14ac:dyDescent="0.25">
      <c r="A23" s="19" t="s">
        <v>18</v>
      </c>
      <c r="B23" s="71">
        <v>0.02</v>
      </c>
      <c r="C23" s="25" t="s">
        <v>36</v>
      </c>
      <c r="D23" s="32" t="e">
        <f>B23*D4</f>
        <v>#VALUE!</v>
      </c>
    </row>
    <row r="24" spans="1:4" s="226" customFormat="1" ht="20.100000000000001" customHeight="1" thickBot="1" x14ac:dyDescent="0.25">
      <c r="A24" s="210" t="s">
        <v>32</v>
      </c>
      <c r="B24" s="271" t="s">
        <v>486</v>
      </c>
      <c r="C24" s="211" t="s">
        <v>12</v>
      </c>
      <c r="D24" s="212" t="e">
        <f>SUM(D23)*B24</f>
        <v>#VALUE!</v>
      </c>
    </row>
    <row r="25" spans="1:4" ht="20.100000000000001" customHeight="1" thickBot="1" x14ac:dyDescent="0.25">
      <c r="A25" s="82" t="s">
        <v>29</v>
      </c>
      <c r="B25" s="271" t="s">
        <v>486</v>
      </c>
      <c r="C25" s="83" t="s">
        <v>30</v>
      </c>
      <c r="D25" s="20" t="e">
        <f>D23*B25</f>
        <v>#VALUE!</v>
      </c>
    </row>
    <row r="26" spans="1:4" ht="20.100000000000001" customHeight="1" x14ac:dyDescent="0.2">
      <c r="A26" s="333" t="s">
        <v>93</v>
      </c>
      <c r="B26" s="333"/>
      <c r="C26" s="333"/>
      <c r="D26" s="77" t="e">
        <f>D23+D24+D25</f>
        <v>#VALUE!</v>
      </c>
    </row>
    <row r="27" spans="1:4" ht="7.5" customHeight="1" x14ac:dyDescent="0.2">
      <c r="B27" s="227"/>
    </row>
    <row r="28" spans="1:4" ht="20.100000000000001" customHeight="1" x14ac:dyDescent="0.2">
      <c r="A28" s="5"/>
      <c r="B28" s="5"/>
      <c r="C28" s="205" t="s">
        <v>269</v>
      </c>
      <c r="D28" s="75" t="e">
        <f>SUM(D14,D20,D26)</f>
        <v>#VALUE!</v>
      </c>
    </row>
    <row r="29" spans="1:4" ht="7.5" customHeight="1" thickBot="1" x14ac:dyDescent="0.25">
      <c r="B29" s="227"/>
    </row>
    <row r="30" spans="1:4" ht="20.100000000000001" customHeight="1" thickBot="1" x14ac:dyDescent="0.25">
      <c r="A30" s="200" t="s">
        <v>265</v>
      </c>
      <c r="B30" s="271" t="s">
        <v>486</v>
      </c>
      <c r="C30" s="201" t="s">
        <v>267</v>
      </c>
      <c r="D30" s="202" t="e">
        <f>D28*B30</f>
        <v>#VALUE!</v>
      </c>
    </row>
    <row r="31" spans="1:4" ht="20.100000000000001" customHeight="1" thickBot="1" x14ac:dyDescent="0.25">
      <c r="A31" s="200" t="s">
        <v>266</v>
      </c>
      <c r="B31" s="271" t="s">
        <v>486</v>
      </c>
      <c r="C31" s="201" t="s">
        <v>268</v>
      </c>
      <c r="D31" s="202" t="e">
        <f>D28*B31</f>
        <v>#VALUE!</v>
      </c>
    </row>
    <row r="32" spans="1:4" ht="20.100000000000001" customHeight="1" x14ac:dyDescent="0.2">
      <c r="A32" s="5"/>
      <c r="B32" s="5"/>
      <c r="C32" s="205" t="s">
        <v>45</v>
      </c>
      <c r="D32" s="75" t="e">
        <f>D28+D30-D31</f>
        <v>#VALUE!</v>
      </c>
    </row>
    <row r="33" spans="2:4" ht="7.5" customHeight="1" x14ac:dyDescent="0.2">
      <c r="B33" s="227"/>
    </row>
    <row r="34" spans="2:4" ht="20.100000000000001" customHeight="1" x14ac:dyDescent="0.2">
      <c r="B34" s="224"/>
      <c r="C34" s="83" t="s">
        <v>13</v>
      </c>
      <c r="D34" s="31" t="e">
        <f>D32*19%</f>
        <v>#VALUE!</v>
      </c>
    </row>
    <row r="35" spans="2:4" ht="20.100000000000001" customHeight="1" x14ac:dyDescent="0.2">
      <c r="B35" s="223"/>
      <c r="C35" s="205" t="s">
        <v>14</v>
      </c>
      <c r="D35" s="75" t="e">
        <f>D32+D34</f>
        <v>#VALUE!</v>
      </c>
    </row>
  </sheetData>
  <mergeCells count="10">
    <mergeCell ref="A26:C26"/>
    <mergeCell ref="A16:D16"/>
    <mergeCell ref="A20:C20"/>
    <mergeCell ref="A22:D22"/>
    <mergeCell ref="B1:B2"/>
    <mergeCell ref="C1:D1"/>
    <mergeCell ref="C2:D2"/>
    <mergeCell ref="A7:D7"/>
    <mergeCell ref="A14:C14"/>
    <mergeCell ref="A1:A2"/>
  </mergeCells>
  <dataValidations count="1">
    <dataValidation allowBlank="1" showInputMessage="1" showErrorMessage="1" promptTitle="Honorarsatz" sqref="B4" xr:uid="{00000000-0002-0000-0400-000000000000}"/>
  </dataValidations>
  <pageMargins left="0.70866141732283472" right="0.39370078740157483" top="0.6692913385826772" bottom="0.6692913385826772" header="0.31496062992125984" footer="0.31496062992125984"/>
  <pageSetup paperSize="9" scale="80"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tabColor theme="6" tint="0.39997558519241921"/>
    <pageSetUpPr fitToPage="1"/>
  </sheetPr>
  <dimension ref="A1:F27"/>
  <sheetViews>
    <sheetView showGridLines="0" zoomScaleNormal="100" workbookViewId="0">
      <selection activeCell="H34" sqref="H34"/>
    </sheetView>
  </sheetViews>
  <sheetFormatPr baseColWidth="10" defaultRowHeight="12.75" x14ac:dyDescent="0.2"/>
  <cols>
    <col min="1" max="1" width="19.7109375" customWidth="1"/>
    <col min="2" max="2" width="19.28515625" style="3" customWidth="1"/>
    <col min="3" max="3" width="29.42578125" customWidth="1"/>
    <col min="4" max="4" width="20.42578125" customWidth="1"/>
  </cols>
  <sheetData>
    <row r="1" spans="1:4" ht="36" customHeight="1" x14ac:dyDescent="0.2">
      <c r="A1" s="337" t="s">
        <v>113</v>
      </c>
      <c r="B1" s="338"/>
      <c r="C1" s="338"/>
      <c r="D1" s="339"/>
    </row>
    <row r="2" spans="1:4" ht="20.100000000000001" customHeight="1" x14ac:dyDescent="0.2">
      <c r="A2" s="340" t="s">
        <v>8</v>
      </c>
      <c r="B2" s="341"/>
      <c r="C2" s="341"/>
      <c r="D2" s="342"/>
    </row>
    <row r="3" spans="1:4" ht="20.100000000000001" customHeight="1" x14ac:dyDescent="0.2">
      <c r="A3" s="348" t="s">
        <v>88</v>
      </c>
      <c r="B3" s="349"/>
      <c r="C3" s="349"/>
      <c r="D3" s="350"/>
    </row>
    <row r="4" spans="1:4" ht="28.5" customHeight="1" x14ac:dyDescent="0.2">
      <c r="A4" s="345" t="s">
        <v>414</v>
      </c>
      <c r="B4" s="346"/>
      <c r="C4" s="347"/>
      <c r="D4" s="59"/>
    </row>
    <row r="5" spans="1:4" ht="20.100000000000001" customHeight="1" x14ac:dyDescent="0.2">
      <c r="A5" s="73" t="s">
        <v>29</v>
      </c>
      <c r="B5" s="58"/>
      <c r="C5" s="74" t="s">
        <v>30</v>
      </c>
      <c r="D5" s="75">
        <f>SUM(D3:D4)*B5</f>
        <v>0</v>
      </c>
    </row>
    <row r="6" spans="1:4" ht="20.100000000000001" customHeight="1" x14ac:dyDescent="0.2">
      <c r="A6" s="343" t="s">
        <v>83</v>
      </c>
      <c r="B6" s="344"/>
      <c r="C6" s="344"/>
      <c r="D6" s="76">
        <f>D4+D5</f>
        <v>0</v>
      </c>
    </row>
    <row r="7" spans="1:4" s="232" customFormat="1" ht="7.5" customHeight="1" x14ac:dyDescent="0.2">
      <c r="A7" s="228"/>
      <c r="B7" s="92"/>
      <c r="C7" s="92"/>
      <c r="D7" s="231"/>
    </row>
    <row r="8" spans="1:4" ht="20.100000000000001" customHeight="1" x14ac:dyDescent="0.2">
      <c r="A8" s="233"/>
      <c r="B8" s="86"/>
      <c r="C8" s="86" t="s">
        <v>45</v>
      </c>
      <c r="D8" s="96">
        <f>D6</f>
        <v>0</v>
      </c>
    </row>
    <row r="9" spans="1:4" s="21" customFormat="1" ht="7.5" customHeight="1" x14ac:dyDescent="0.2">
      <c r="A9" s="234"/>
      <c r="B9" s="228"/>
      <c r="C9" s="92"/>
      <c r="D9" s="93"/>
    </row>
    <row r="10" spans="1:4" ht="20.100000000000001" customHeight="1" x14ac:dyDescent="0.2">
      <c r="B10" s="7"/>
      <c r="C10" s="83" t="s">
        <v>13</v>
      </c>
      <c r="D10" s="33">
        <f>D8*19%</f>
        <v>0</v>
      </c>
    </row>
    <row r="11" spans="1:4" s="21" customFormat="1" ht="20.100000000000001" customHeight="1" x14ac:dyDescent="0.2">
      <c r="A11"/>
      <c r="B11" s="3"/>
      <c r="C11" s="86" t="s">
        <v>14</v>
      </c>
      <c r="D11" s="96">
        <f>D8+D10</f>
        <v>0</v>
      </c>
    </row>
    <row r="12" spans="1:4" x14ac:dyDescent="0.2">
      <c r="B12" s="17"/>
    </row>
    <row r="14" spans="1:4" x14ac:dyDescent="0.2">
      <c r="C14" s="17"/>
      <c r="D14" s="17"/>
    </row>
    <row r="17" spans="2:6" x14ac:dyDescent="0.2">
      <c r="B17"/>
    </row>
    <row r="18" spans="2:6" x14ac:dyDescent="0.2">
      <c r="B18"/>
    </row>
    <row r="19" spans="2:6" x14ac:dyDescent="0.2">
      <c r="B19"/>
      <c r="F19" s="11"/>
    </row>
    <row r="20" spans="2:6" x14ac:dyDescent="0.2">
      <c r="B20"/>
    </row>
    <row r="21" spans="2:6" x14ac:dyDescent="0.2">
      <c r="B21"/>
    </row>
    <row r="22" spans="2:6" x14ac:dyDescent="0.2">
      <c r="B22"/>
    </row>
    <row r="23" spans="2:6" x14ac:dyDescent="0.2">
      <c r="B23"/>
    </row>
    <row r="24" spans="2:6" x14ac:dyDescent="0.2">
      <c r="B24"/>
    </row>
    <row r="25" spans="2:6" x14ac:dyDescent="0.2">
      <c r="B25"/>
    </row>
    <row r="26" spans="2:6" x14ac:dyDescent="0.2">
      <c r="B26"/>
    </row>
    <row r="27" spans="2:6" x14ac:dyDescent="0.2">
      <c r="B27"/>
    </row>
  </sheetData>
  <mergeCells count="5">
    <mergeCell ref="A1:D1"/>
    <mergeCell ref="A2:D2"/>
    <mergeCell ref="A3:D3"/>
    <mergeCell ref="A4:C4"/>
    <mergeCell ref="A6:C6"/>
  </mergeCells>
  <pageMargins left="0.70866141732283472" right="0.39370078740157483" top="0.6692913385826772" bottom="0.6692913385826772" header="0.31496062992125984" footer="0.31496062992125984"/>
  <pageSetup paperSize="9"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tabColor theme="6" tint="0.39997558519241921"/>
    <pageSetUpPr fitToPage="1"/>
  </sheetPr>
  <dimension ref="A1:R48"/>
  <sheetViews>
    <sheetView showGridLines="0" zoomScaleNormal="100" workbookViewId="0">
      <selection activeCell="B43" sqref="B43:B44"/>
    </sheetView>
  </sheetViews>
  <sheetFormatPr baseColWidth="10" defaultRowHeight="12.75" x14ac:dyDescent="0.2"/>
  <cols>
    <col min="1" max="1" width="23.140625" customWidth="1"/>
    <col min="2" max="2" width="15.28515625" customWidth="1"/>
    <col min="3" max="3" width="33.140625" bestFit="1" customWidth="1"/>
    <col min="4" max="4" width="28.5703125" customWidth="1"/>
  </cols>
  <sheetData>
    <row r="1" spans="1:18" ht="36" customHeight="1" x14ac:dyDescent="0.2">
      <c r="A1" s="322" t="s">
        <v>101</v>
      </c>
      <c r="B1" s="324" t="str">
        <f>'Anrechenbare Kosten'!C60</f>
        <v>I</v>
      </c>
      <c r="C1" s="320" t="s">
        <v>4</v>
      </c>
      <c r="D1" s="321"/>
      <c r="F1" s="22"/>
      <c r="G1" s="22"/>
      <c r="H1" s="22"/>
      <c r="I1" s="22"/>
      <c r="J1" s="22"/>
      <c r="K1" s="22"/>
      <c r="L1" s="22"/>
      <c r="M1" s="22"/>
      <c r="N1" s="22"/>
      <c r="O1" s="22"/>
      <c r="P1" s="22"/>
      <c r="Q1" s="22"/>
      <c r="R1" s="22"/>
    </row>
    <row r="2" spans="1:18" ht="30" customHeight="1" thickBot="1" x14ac:dyDescent="0.25">
      <c r="A2" s="323"/>
      <c r="B2" s="325"/>
      <c r="C2" s="326">
        <f>'Anrechenbare Kosten'!B60</f>
        <v>50000</v>
      </c>
      <c r="D2" s="327"/>
      <c r="F2" s="22"/>
      <c r="G2" s="22"/>
      <c r="H2" s="22"/>
      <c r="I2" s="22"/>
      <c r="J2" s="22"/>
      <c r="K2" s="22"/>
      <c r="L2" s="22"/>
      <c r="M2" s="22"/>
      <c r="N2" s="22"/>
      <c r="O2" s="22"/>
      <c r="P2" s="22"/>
      <c r="Q2" s="22"/>
      <c r="R2" s="22"/>
    </row>
    <row r="3" spans="1:18" ht="9" customHeight="1" thickBot="1" x14ac:dyDescent="0.25">
      <c r="B3" s="3"/>
      <c r="F3" s="22"/>
      <c r="G3" s="22"/>
      <c r="H3" s="22"/>
      <c r="I3" s="22"/>
      <c r="J3" s="22"/>
      <c r="K3" s="22"/>
      <c r="L3" s="22"/>
      <c r="M3" s="22"/>
      <c r="N3" s="22"/>
      <c r="O3" s="22"/>
      <c r="P3" s="22"/>
      <c r="Q3" s="22"/>
      <c r="R3" s="22"/>
    </row>
    <row r="4" spans="1:18" s="4" customFormat="1" ht="23.25" customHeight="1" thickBot="1" x14ac:dyDescent="0.25">
      <c r="A4" s="4" t="s">
        <v>24</v>
      </c>
      <c r="B4" s="56" t="str">
        <f>'Anrechenbare Kosten'!D60</f>
        <v>Satz ist vom Bieter einzutragen!</v>
      </c>
      <c r="C4" s="78" t="s">
        <v>54</v>
      </c>
      <c r="D4" s="57" t="str">
        <f>'Anrechenbare Kosten'!E60</f>
        <v>Grundhonorar ist vom Bieter einzutragen!</v>
      </c>
      <c r="F4" s="23"/>
      <c r="G4" s="23"/>
      <c r="H4" s="23"/>
      <c r="I4" s="23"/>
      <c r="J4" s="23"/>
      <c r="K4" s="23"/>
      <c r="L4" s="23"/>
      <c r="M4" s="23"/>
      <c r="N4" s="23"/>
      <c r="O4"/>
      <c r="P4" t="s">
        <v>51</v>
      </c>
      <c r="Q4" s="23"/>
      <c r="R4" s="23"/>
    </row>
    <row r="5" spans="1:18" ht="9" customHeight="1" x14ac:dyDescent="0.2">
      <c r="B5" s="3"/>
      <c r="F5" s="22"/>
      <c r="G5" s="22"/>
      <c r="H5" s="22"/>
      <c r="I5" s="22"/>
      <c r="J5" s="22"/>
      <c r="K5" s="22"/>
      <c r="L5" s="22"/>
      <c r="M5" s="22"/>
      <c r="N5" s="22"/>
      <c r="O5">
        <v>1</v>
      </c>
      <c r="P5" t="s">
        <v>5</v>
      </c>
      <c r="Q5" s="22"/>
      <c r="R5" s="22"/>
    </row>
    <row r="6" spans="1:18" ht="29.25" customHeight="1" x14ac:dyDescent="0.2">
      <c r="A6" s="27" t="s">
        <v>6</v>
      </c>
      <c r="B6" s="28" t="s">
        <v>25</v>
      </c>
      <c r="C6" s="27" t="s">
        <v>7</v>
      </c>
      <c r="D6" s="29" t="s">
        <v>8</v>
      </c>
      <c r="F6" s="22"/>
      <c r="G6" s="22"/>
      <c r="H6" s="22"/>
      <c r="I6" s="22"/>
      <c r="J6" s="22"/>
      <c r="K6" s="22"/>
      <c r="L6" s="22"/>
      <c r="M6" s="22"/>
      <c r="N6" s="22"/>
      <c r="O6">
        <v>2</v>
      </c>
      <c r="P6" t="s">
        <v>52</v>
      </c>
      <c r="Q6" s="22"/>
      <c r="R6" s="22"/>
    </row>
    <row r="7" spans="1:18" ht="20.100000000000001" customHeight="1" x14ac:dyDescent="0.2">
      <c r="A7" s="328" t="s">
        <v>82</v>
      </c>
      <c r="B7" s="329"/>
      <c r="C7" s="329"/>
      <c r="D7" s="330"/>
      <c r="F7" s="22"/>
      <c r="G7" s="22"/>
      <c r="H7" s="22"/>
      <c r="I7" s="22"/>
      <c r="J7" s="22"/>
      <c r="K7" s="22"/>
      <c r="L7" s="22"/>
      <c r="M7" s="22"/>
      <c r="N7" s="22"/>
      <c r="O7">
        <v>3</v>
      </c>
      <c r="P7" t="s">
        <v>53</v>
      </c>
      <c r="Q7" s="22"/>
      <c r="R7" s="22"/>
    </row>
    <row r="8" spans="1:18" ht="20.100000000000001" customHeight="1" x14ac:dyDescent="0.2">
      <c r="A8" s="216" t="s">
        <v>33</v>
      </c>
      <c r="B8" s="217">
        <v>0.02</v>
      </c>
      <c r="C8" s="218" t="s">
        <v>36</v>
      </c>
      <c r="D8" s="219" t="e">
        <f>B8*D4</f>
        <v>#VALUE!</v>
      </c>
      <c r="F8" s="22"/>
      <c r="G8" s="22"/>
      <c r="H8" s="22"/>
      <c r="I8" s="22"/>
      <c r="L8" s="22"/>
      <c r="M8" s="22"/>
      <c r="N8" s="22"/>
      <c r="O8" s="22"/>
      <c r="P8" s="22"/>
      <c r="Q8" s="22"/>
      <c r="R8" s="22"/>
    </row>
    <row r="9" spans="1:18" ht="20.100000000000001" customHeight="1" x14ac:dyDescent="0.2">
      <c r="A9" s="216" t="s">
        <v>99</v>
      </c>
      <c r="B9" s="217">
        <v>0.09</v>
      </c>
      <c r="C9" s="218" t="s">
        <v>39</v>
      </c>
      <c r="D9" s="219" t="e">
        <f>B9*D4</f>
        <v>#VALUE!</v>
      </c>
      <c r="F9" s="22"/>
      <c r="G9" s="22"/>
      <c r="H9" s="22"/>
      <c r="I9" s="22"/>
      <c r="L9" s="22"/>
      <c r="M9" s="22"/>
      <c r="N9" s="22"/>
      <c r="O9" s="22"/>
      <c r="P9" s="22"/>
      <c r="Q9" s="22"/>
      <c r="R9" s="22"/>
    </row>
    <row r="10" spans="1:18" ht="20.100000000000001" customHeight="1" x14ac:dyDescent="0.2">
      <c r="A10" s="210" t="s">
        <v>11</v>
      </c>
      <c r="B10" s="220">
        <v>0.17</v>
      </c>
      <c r="C10" s="221" t="s">
        <v>40</v>
      </c>
      <c r="D10" s="222" t="e">
        <f>B10*D4</f>
        <v>#VALUE!</v>
      </c>
      <c r="F10" s="22"/>
      <c r="G10" s="22"/>
      <c r="H10" s="22"/>
      <c r="I10" s="22"/>
      <c r="L10" s="22"/>
      <c r="M10" s="22"/>
      <c r="N10" s="22"/>
      <c r="O10" s="22"/>
      <c r="P10" s="22"/>
      <c r="Q10" s="22"/>
      <c r="R10" s="22"/>
    </row>
    <row r="11" spans="1:18" ht="20.100000000000001" customHeight="1" thickBot="1" x14ac:dyDescent="0.25">
      <c r="A11" s="210" t="s">
        <v>15</v>
      </c>
      <c r="B11" s="220">
        <v>0</v>
      </c>
      <c r="C11" s="221" t="s">
        <v>36</v>
      </c>
      <c r="D11" s="222" t="e">
        <f>B11*D4</f>
        <v>#VALUE!</v>
      </c>
      <c r="F11" s="22"/>
      <c r="G11" s="22"/>
      <c r="H11" s="22"/>
      <c r="I11" s="22"/>
      <c r="L11" s="22"/>
      <c r="M11" s="22"/>
      <c r="N11" s="22"/>
      <c r="O11" s="22"/>
      <c r="P11" s="22"/>
      <c r="Q11" s="22"/>
      <c r="R11" s="22"/>
    </row>
    <row r="12" spans="1:18" ht="20.100000000000001" customHeight="1" thickBot="1" x14ac:dyDescent="0.25">
      <c r="A12" s="210" t="s">
        <v>32</v>
      </c>
      <c r="B12" s="271" t="s">
        <v>486</v>
      </c>
      <c r="C12" s="211" t="s">
        <v>12</v>
      </c>
      <c r="D12" s="215" t="e">
        <f>SUM(D8:D11)*B12</f>
        <v>#VALUE!</v>
      </c>
      <c r="F12" s="22"/>
      <c r="G12" s="22"/>
      <c r="H12" s="22"/>
      <c r="I12" s="22"/>
      <c r="J12" s="22"/>
      <c r="K12" s="22"/>
      <c r="L12" s="22"/>
      <c r="M12" s="22"/>
      <c r="N12" s="22"/>
      <c r="O12" s="22"/>
      <c r="P12" s="22"/>
      <c r="Q12" s="22"/>
      <c r="R12" s="22"/>
    </row>
    <row r="13" spans="1:18" ht="20.100000000000001" customHeight="1" thickBot="1" x14ac:dyDescent="0.25">
      <c r="A13" s="88" t="s">
        <v>29</v>
      </c>
      <c r="B13" s="271" t="s">
        <v>486</v>
      </c>
      <c r="C13" s="89" t="s">
        <v>30</v>
      </c>
      <c r="D13" s="90" t="e">
        <f>SUM(D8:D11)*B13</f>
        <v>#VALUE!</v>
      </c>
      <c r="F13" s="22"/>
      <c r="G13" s="22"/>
      <c r="H13" s="22"/>
      <c r="I13" s="22"/>
      <c r="J13" s="22"/>
      <c r="K13" s="22"/>
      <c r="L13" s="22"/>
      <c r="M13" s="22"/>
      <c r="N13" s="22"/>
      <c r="O13" s="22"/>
      <c r="P13" s="22"/>
      <c r="Q13" s="22"/>
      <c r="R13" s="22"/>
    </row>
    <row r="14" spans="1:18" ht="20.100000000000001" customHeight="1" x14ac:dyDescent="0.2">
      <c r="A14" s="333" t="s">
        <v>83</v>
      </c>
      <c r="B14" s="333"/>
      <c r="C14" s="333"/>
      <c r="D14" s="77" t="e">
        <f>SUM(D8:D11)+D12+D13</f>
        <v>#VALUE!</v>
      </c>
      <c r="F14" s="22"/>
      <c r="G14" s="22"/>
      <c r="H14" s="22"/>
      <c r="I14" s="22"/>
      <c r="J14" s="22"/>
      <c r="K14" s="22"/>
      <c r="L14" s="22"/>
      <c r="M14" s="22"/>
      <c r="N14" s="22"/>
      <c r="O14" s="22"/>
      <c r="P14" s="22"/>
      <c r="Q14" s="22"/>
      <c r="R14" s="22"/>
    </row>
    <row r="15" spans="1:18" ht="7.5" customHeight="1" x14ac:dyDescent="0.2">
      <c r="A15" s="6"/>
      <c r="B15" s="6"/>
      <c r="C15" s="6"/>
      <c r="D15" s="87"/>
      <c r="F15" s="22"/>
      <c r="G15" s="22"/>
      <c r="H15" s="22"/>
      <c r="I15" s="22"/>
      <c r="J15" s="22"/>
      <c r="K15" s="22"/>
      <c r="L15" s="22"/>
      <c r="M15" s="22"/>
      <c r="N15" s="22"/>
      <c r="O15" s="22"/>
      <c r="P15" s="22"/>
      <c r="Q15" s="22"/>
      <c r="R15" s="22"/>
    </row>
    <row r="16" spans="1:18" ht="20.100000000000001" customHeight="1" x14ac:dyDescent="0.2">
      <c r="A16" s="331" t="s">
        <v>84</v>
      </c>
      <c r="B16" s="332"/>
      <c r="C16" s="332"/>
      <c r="D16" s="332"/>
      <c r="F16" s="22"/>
      <c r="G16" s="22"/>
      <c r="H16" s="22"/>
      <c r="I16" s="22"/>
      <c r="J16" s="22"/>
      <c r="K16" s="22"/>
      <c r="L16" s="22"/>
      <c r="M16" s="22"/>
      <c r="N16" s="22"/>
      <c r="O16" s="22"/>
      <c r="P16" s="22"/>
      <c r="Q16" s="22"/>
      <c r="R16" s="22"/>
    </row>
    <row r="17" spans="1:18" ht="20.100000000000001" customHeight="1" thickBot="1" x14ac:dyDescent="0.25">
      <c r="A17" s="19" t="s">
        <v>16</v>
      </c>
      <c r="B17" s="84">
        <v>0.22</v>
      </c>
      <c r="C17" s="25" t="s">
        <v>41</v>
      </c>
      <c r="D17" s="32" t="e">
        <f>B17*D4</f>
        <v>#VALUE!</v>
      </c>
      <c r="F17" s="22"/>
      <c r="G17" s="22"/>
      <c r="H17" s="22"/>
      <c r="I17" s="22"/>
      <c r="J17" s="22"/>
      <c r="K17" s="22"/>
      <c r="L17" s="22"/>
      <c r="M17" s="22"/>
      <c r="N17" s="22"/>
      <c r="O17" s="22"/>
      <c r="P17" s="22"/>
      <c r="Q17" s="22"/>
      <c r="R17" s="22"/>
    </row>
    <row r="18" spans="1:18" ht="20.100000000000001" customHeight="1" thickBot="1" x14ac:dyDescent="0.25">
      <c r="A18" s="210" t="s">
        <v>32</v>
      </c>
      <c r="B18" s="271" t="s">
        <v>486</v>
      </c>
      <c r="C18" s="211" t="s">
        <v>12</v>
      </c>
      <c r="D18" s="215" t="e">
        <f>D17*B18</f>
        <v>#VALUE!</v>
      </c>
      <c r="F18" s="22"/>
      <c r="G18" s="22"/>
      <c r="H18" s="22"/>
      <c r="I18" s="22"/>
      <c r="J18" s="22"/>
      <c r="K18" s="22"/>
      <c r="L18" s="22"/>
      <c r="M18" s="22"/>
      <c r="N18" s="22"/>
      <c r="O18" s="22"/>
      <c r="P18" s="22"/>
      <c r="Q18" s="22"/>
      <c r="R18" s="22"/>
    </row>
    <row r="19" spans="1:18" ht="20.100000000000001" customHeight="1" thickBot="1" x14ac:dyDescent="0.25">
      <c r="A19" s="82" t="s">
        <v>29</v>
      </c>
      <c r="B19" s="271" t="s">
        <v>486</v>
      </c>
      <c r="C19" s="83" t="s">
        <v>30</v>
      </c>
      <c r="D19" s="20" t="e">
        <f>D17*B19</f>
        <v>#VALUE!</v>
      </c>
      <c r="F19" s="22"/>
      <c r="G19" s="22"/>
      <c r="H19" s="22"/>
      <c r="I19" s="22"/>
      <c r="J19" s="22"/>
      <c r="K19" s="22"/>
      <c r="L19" s="22"/>
      <c r="M19" s="22"/>
      <c r="N19" s="22"/>
      <c r="O19" s="22"/>
      <c r="P19" s="22"/>
      <c r="Q19" s="22"/>
      <c r="R19" s="22"/>
    </row>
    <row r="20" spans="1:18" ht="20.100000000000001" customHeight="1" x14ac:dyDescent="0.2">
      <c r="A20" s="333" t="s">
        <v>89</v>
      </c>
      <c r="B20" s="333"/>
      <c r="C20" s="333"/>
      <c r="D20" s="77" t="e">
        <f>D17+D18+D19</f>
        <v>#VALUE!</v>
      </c>
      <c r="F20" s="22"/>
      <c r="G20" s="22"/>
      <c r="H20" s="22"/>
      <c r="I20" s="22"/>
      <c r="J20" s="22"/>
      <c r="K20" s="22"/>
      <c r="L20" s="22"/>
      <c r="M20" s="22"/>
      <c r="N20" s="22"/>
      <c r="O20" s="22"/>
      <c r="P20" s="22"/>
      <c r="Q20" s="22"/>
      <c r="R20" s="22"/>
    </row>
    <row r="21" spans="1:18" ht="7.5" customHeight="1" x14ac:dyDescent="0.2">
      <c r="A21" s="6"/>
      <c r="B21" s="6"/>
      <c r="C21" s="6"/>
      <c r="D21" s="87"/>
      <c r="F21" s="22"/>
      <c r="G21" s="22"/>
      <c r="H21" s="22"/>
      <c r="I21" s="22"/>
      <c r="J21" s="22"/>
      <c r="K21" s="22"/>
      <c r="L21" s="22"/>
      <c r="M21" s="22"/>
      <c r="N21" s="22"/>
      <c r="O21" s="22"/>
      <c r="P21" s="22"/>
      <c r="Q21" s="22"/>
      <c r="R21" s="22"/>
    </row>
    <row r="22" spans="1:18" ht="20.100000000000001" customHeight="1" x14ac:dyDescent="0.2">
      <c r="A22" s="331" t="s">
        <v>90</v>
      </c>
      <c r="B22" s="332"/>
      <c r="C22" s="332"/>
      <c r="D22" s="332"/>
      <c r="F22" s="22"/>
      <c r="G22" s="22"/>
      <c r="H22" s="22"/>
      <c r="I22" s="22"/>
      <c r="J22" s="22"/>
      <c r="K22" s="22"/>
      <c r="L22" s="22"/>
      <c r="M22" s="22"/>
      <c r="N22" s="22"/>
      <c r="O22" s="22"/>
      <c r="P22" s="22"/>
      <c r="Q22" s="22"/>
      <c r="R22" s="22"/>
    </row>
    <row r="23" spans="1:18" ht="20.100000000000001" customHeight="1" x14ac:dyDescent="0.2">
      <c r="A23" s="19" t="s">
        <v>18</v>
      </c>
      <c r="B23" s="71">
        <v>6.9000000000000006E-2</v>
      </c>
      <c r="C23" s="25" t="s">
        <v>10</v>
      </c>
      <c r="D23" s="32" t="e">
        <f>B23*D4</f>
        <v>#VALUE!</v>
      </c>
      <c r="F23" s="22"/>
      <c r="G23" s="22"/>
      <c r="H23" s="22"/>
      <c r="I23" s="22"/>
      <c r="J23" s="22"/>
      <c r="K23" s="22"/>
      <c r="L23" s="22"/>
      <c r="M23" s="22"/>
      <c r="N23" s="22"/>
      <c r="O23" s="22"/>
      <c r="P23" s="22"/>
      <c r="Q23" s="22"/>
      <c r="R23" s="22"/>
    </row>
    <row r="24" spans="1:18" ht="20.100000000000001" customHeight="1" thickBot="1" x14ac:dyDescent="0.25">
      <c r="A24" s="15" t="s">
        <v>20</v>
      </c>
      <c r="B24" s="105">
        <v>3.7499999999999999E-2</v>
      </c>
      <c r="C24" s="26" t="s">
        <v>27</v>
      </c>
      <c r="D24" s="31" t="e">
        <f>B24*D4</f>
        <v>#VALUE!</v>
      </c>
      <c r="F24" s="22"/>
      <c r="G24" s="22"/>
      <c r="H24" s="22"/>
      <c r="I24" s="22"/>
      <c r="J24" s="22"/>
      <c r="K24" s="22"/>
      <c r="L24" s="22"/>
      <c r="M24" s="22"/>
      <c r="N24" s="22"/>
      <c r="O24" s="22"/>
      <c r="P24" s="22"/>
      <c r="Q24" s="22"/>
      <c r="R24" s="22"/>
    </row>
    <row r="25" spans="1:18" s="21" customFormat="1" ht="20.100000000000001" customHeight="1" thickBot="1" x14ac:dyDescent="0.25">
      <c r="A25" s="210" t="s">
        <v>32</v>
      </c>
      <c r="B25" s="271" t="s">
        <v>486</v>
      </c>
      <c r="C25" s="211" t="s">
        <v>12</v>
      </c>
      <c r="D25" s="215" t="e">
        <f>(D24+D23)*B25</f>
        <v>#VALUE!</v>
      </c>
      <c r="F25" s="53"/>
      <c r="G25" s="53"/>
      <c r="H25" s="53"/>
      <c r="I25" s="53"/>
      <c r="J25" s="53"/>
      <c r="K25" s="53"/>
      <c r="L25" s="53"/>
      <c r="M25" s="53"/>
      <c r="N25" s="53"/>
      <c r="O25" s="53"/>
      <c r="P25" s="53"/>
      <c r="Q25" s="53"/>
      <c r="R25" s="53"/>
    </row>
    <row r="26" spans="1:18" ht="20.100000000000001" customHeight="1" thickBot="1" x14ac:dyDescent="0.25">
      <c r="A26" s="82" t="s">
        <v>29</v>
      </c>
      <c r="B26" s="271" t="s">
        <v>486</v>
      </c>
      <c r="C26" s="83" t="s">
        <v>30</v>
      </c>
      <c r="D26" s="20" t="e">
        <f>(D24+D23)*B26</f>
        <v>#VALUE!</v>
      </c>
    </row>
    <row r="27" spans="1:18" ht="20.100000000000001" customHeight="1" x14ac:dyDescent="0.2">
      <c r="A27" s="333" t="s">
        <v>93</v>
      </c>
      <c r="B27" s="333"/>
      <c r="C27" s="333"/>
      <c r="D27" s="77" t="e">
        <f>D24+D23+D25+D26</f>
        <v>#VALUE!</v>
      </c>
    </row>
    <row r="28" spans="1:18" ht="7.5" customHeight="1" x14ac:dyDescent="0.2">
      <c r="A28" s="6"/>
      <c r="B28" s="6"/>
      <c r="C28" s="6"/>
      <c r="D28" s="87"/>
    </row>
    <row r="29" spans="1:18" ht="20.100000000000001" customHeight="1" x14ac:dyDescent="0.2">
      <c r="A29" s="331" t="s">
        <v>91</v>
      </c>
      <c r="B29" s="332"/>
      <c r="C29" s="332"/>
      <c r="D29" s="332"/>
    </row>
    <row r="30" spans="1:18" ht="20.100000000000001" customHeight="1" thickBot="1" x14ac:dyDescent="0.25">
      <c r="A30" s="15" t="s">
        <v>22</v>
      </c>
      <c r="B30" s="104">
        <v>0.34449999999999997</v>
      </c>
      <c r="C30" s="26" t="s">
        <v>42</v>
      </c>
      <c r="D30" s="31" t="e">
        <f>B30*D4</f>
        <v>#VALUE!</v>
      </c>
    </row>
    <row r="31" spans="1:18" ht="20.100000000000001" customHeight="1" thickBot="1" x14ac:dyDescent="0.25">
      <c r="A31" s="210" t="s">
        <v>32</v>
      </c>
      <c r="B31" s="271" t="s">
        <v>486</v>
      </c>
      <c r="C31" s="211" t="s">
        <v>12</v>
      </c>
      <c r="D31" s="215" t="e">
        <f>D30*B31</f>
        <v>#VALUE!</v>
      </c>
    </row>
    <row r="32" spans="1:18" ht="20.100000000000001" customHeight="1" thickBot="1" x14ac:dyDescent="0.25">
      <c r="A32" s="82" t="s">
        <v>29</v>
      </c>
      <c r="B32" s="271" t="s">
        <v>486</v>
      </c>
      <c r="C32" s="83" t="s">
        <v>30</v>
      </c>
      <c r="D32" s="20" t="e">
        <f>D30*B32</f>
        <v>#VALUE!</v>
      </c>
    </row>
    <row r="33" spans="1:6" ht="20.100000000000001" customHeight="1" x14ac:dyDescent="0.2">
      <c r="A33" s="333" t="s">
        <v>94</v>
      </c>
      <c r="B33" s="333"/>
      <c r="C33" s="333"/>
      <c r="D33" s="77" t="e">
        <f>D30+D31+D32</f>
        <v>#VALUE!</v>
      </c>
    </row>
    <row r="34" spans="1:6" ht="7.5" customHeight="1" x14ac:dyDescent="0.2">
      <c r="A34" s="6"/>
      <c r="B34" s="6"/>
      <c r="C34" s="6"/>
      <c r="D34" s="87"/>
    </row>
    <row r="35" spans="1:6" ht="20.100000000000001" customHeight="1" x14ac:dyDescent="0.2">
      <c r="A35" s="331" t="s">
        <v>92</v>
      </c>
      <c r="B35" s="332"/>
      <c r="C35" s="332"/>
      <c r="D35" s="332"/>
      <c r="F35" s="11"/>
    </row>
    <row r="36" spans="1:6" ht="20.100000000000001" customHeight="1" thickBot="1" x14ac:dyDescent="0.25">
      <c r="A36" s="15" t="s">
        <v>23</v>
      </c>
      <c r="B36" s="52">
        <v>0.01</v>
      </c>
      <c r="C36" s="26" t="s">
        <v>43</v>
      </c>
      <c r="D36" s="31" t="e">
        <f>B36*D4</f>
        <v>#VALUE!</v>
      </c>
    </row>
    <row r="37" spans="1:6" ht="20.100000000000001" customHeight="1" thickBot="1" x14ac:dyDescent="0.25">
      <c r="A37" s="210" t="s">
        <v>32</v>
      </c>
      <c r="B37" s="271" t="s">
        <v>486</v>
      </c>
      <c r="C37" s="211" t="s">
        <v>12</v>
      </c>
      <c r="D37" s="215" t="e">
        <f>D36*B37</f>
        <v>#VALUE!</v>
      </c>
    </row>
    <row r="38" spans="1:6" ht="20.100000000000001" customHeight="1" thickBot="1" x14ac:dyDescent="0.25">
      <c r="A38" s="82" t="s">
        <v>29</v>
      </c>
      <c r="B38" s="271" t="s">
        <v>486</v>
      </c>
      <c r="C38" s="83" t="s">
        <v>30</v>
      </c>
      <c r="D38" s="20" t="e">
        <f>D36*B38</f>
        <v>#VALUE!</v>
      </c>
    </row>
    <row r="39" spans="1:6" ht="20.100000000000001" customHeight="1" x14ac:dyDescent="0.2">
      <c r="A39" s="334" t="s">
        <v>95</v>
      </c>
      <c r="B39" s="335"/>
      <c r="C39" s="336"/>
      <c r="D39" s="77" t="e">
        <f>D36+D37+D38</f>
        <v>#VALUE!</v>
      </c>
    </row>
    <row r="40" spans="1:6" ht="7.5" customHeight="1" x14ac:dyDescent="0.2">
      <c r="A40" s="6"/>
      <c r="B40" s="6"/>
      <c r="C40" s="6"/>
      <c r="D40" s="87"/>
    </row>
    <row r="41" spans="1:6" ht="20.100000000000001" customHeight="1" x14ac:dyDescent="0.2">
      <c r="A41" s="5"/>
      <c r="B41" s="5"/>
      <c r="C41" s="199" t="s">
        <v>269</v>
      </c>
      <c r="D41" s="96" t="e">
        <f>SUM(D14,D20,D27,D33,D39)</f>
        <v>#VALUE!</v>
      </c>
    </row>
    <row r="42" spans="1:6" ht="7.5" customHeight="1" thickBot="1" x14ac:dyDescent="0.25">
      <c r="A42" s="7"/>
      <c r="B42" s="7"/>
      <c r="C42" s="94"/>
      <c r="D42" s="95"/>
    </row>
    <row r="43" spans="1:6" ht="20.100000000000001" customHeight="1" thickBot="1" x14ac:dyDescent="0.25">
      <c r="A43" s="200" t="s">
        <v>265</v>
      </c>
      <c r="B43" s="271" t="s">
        <v>486</v>
      </c>
      <c r="C43" s="201" t="s">
        <v>267</v>
      </c>
      <c r="D43" s="202" t="e">
        <f>D41*B43</f>
        <v>#VALUE!</v>
      </c>
    </row>
    <row r="44" spans="1:6" ht="20.100000000000001" customHeight="1" thickBot="1" x14ac:dyDescent="0.25">
      <c r="A44" s="200" t="s">
        <v>266</v>
      </c>
      <c r="B44" s="271" t="s">
        <v>486</v>
      </c>
      <c r="C44" s="201" t="s">
        <v>268</v>
      </c>
      <c r="D44" s="202" t="e">
        <f>D41*B44</f>
        <v>#VALUE!</v>
      </c>
    </row>
    <row r="45" spans="1:6" ht="20.100000000000001" customHeight="1" x14ac:dyDescent="0.2">
      <c r="A45" s="5"/>
      <c r="B45" s="5"/>
      <c r="C45" s="199" t="s">
        <v>45</v>
      </c>
      <c r="D45" s="96" t="e">
        <f>D41+D43-D44</f>
        <v>#VALUE!</v>
      </c>
    </row>
    <row r="46" spans="1:6" ht="7.5" customHeight="1" x14ac:dyDescent="0.2">
      <c r="B46" s="17"/>
    </row>
    <row r="47" spans="1:6" ht="20.100000000000001" customHeight="1" x14ac:dyDescent="0.2">
      <c r="B47" s="7"/>
      <c r="C47" s="83" t="s">
        <v>13</v>
      </c>
      <c r="D47" s="203" t="e">
        <f>D45*19%</f>
        <v>#VALUE!</v>
      </c>
    </row>
    <row r="48" spans="1:6" ht="20.100000000000001" customHeight="1" x14ac:dyDescent="0.2">
      <c r="B48" s="3"/>
      <c r="C48" s="199" t="s">
        <v>14</v>
      </c>
      <c r="D48" s="96" t="e">
        <f>D45+D47</f>
        <v>#VALUE!</v>
      </c>
    </row>
  </sheetData>
  <mergeCells count="14">
    <mergeCell ref="A35:D35"/>
    <mergeCell ref="A39:C39"/>
    <mergeCell ref="A20:C20"/>
    <mergeCell ref="A22:D22"/>
    <mergeCell ref="A27:C27"/>
    <mergeCell ref="A29:D29"/>
    <mergeCell ref="A33:C33"/>
    <mergeCell ref="C1:D1"/>
    <mergeCell ref="C2:D2"/>
    <mergeCell ref="A7:D7"/>
    <mergeCell ref="A14:C14"/>
    <mergeCell ref="A16:D16"/>
    <mergeCell ref="A1:A2"/>
    <mergeCell ref="B1:B2"/>
  </mergeCells>
  <dataValidations count="1">
    <dataValidation allowBlank="1" showInputMessage="1" showErrorMessage="1" promptTitle="Honorarsatz" sqref="B4" xr:uid="{00000000-0002-0000-0600-000000000000}"/>
  </dataValidations>
  <pageMargins left="0.70866141732283472" right="0.39370078740157483" top="0.6692913385826772" bottom="0.6692913385826772" header="0.31496062992125984" footer="0.31496062992125984"/>
  <pageSetup paperSize="9" scale="93"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tabColor theme="6" tint="0.39997558519241921"/>
    <pageSetUpPr fitToPage="1"/>
  </sheetPr>
  <dimension ref="A1:R48"/>
  <sheetViews>
    <sheetView showGridLines="0" topLeftCell="A16" zoomScaleNormal="100" workbookViewId="0">
      <selection activeCell="B43" sqref="B43:B44"/>
    </sheetView>
  </sheetViews>
  <sheetFormatPr baseColWidth="10" defaultRowHeight="12.75" x14ac:dyDescent="0.2"/>
  <cols>
    <col min="1" max="1" width="23.140625" customWidth="1"/>
    <col min="2" max="2" width="15.28515625" customWidth="1"/>
    <col min="3" max="3" width="33.140625" bestFit="1" customWidth="1"/>
    <col min="4" max="4" width="28.5703125" customWidth="1"/>
  </cols>
  <sheetData>
    <row r="1" spans="1:18" ht="36" customHeight="1" x14ac:dyDescent="0.2">
      <c r="A1" s="322" t="s">
        <v>102</v>
      </c>
      <c r="B1" s="324" t="str">
        <f>'Anrechenbare Kosten'!C61</f>
        <v>I</v>
      </c>
      <c r="C1" s="320" t="s">
        <v>4</v>
      </c>
      <c r="D1" s="321"/>
      <c r="F1" s="22"/>
      <c r="G1" s="22"/>
      <c r="H1" s="22"/>
      <c r="I1" s="22"/>
      <c r="J1" s="22"/>
      <c r="K1" s="22"/>
      <c r="L1" s="22"/>
      <c r="M1" s="22"/>
      <c r="N1" s="22"/>
      <c r="O1" s="22"/>
      <c r="P1" s="22"/>
      <c r="Q1" s="22"/>
      <c r="R1" s="22"/>
    </row>
    <row r="2" spans="1:18" ht="30" customHeight="1" thickBot="1" x14ac:dyDescent="0.25">
      <c r="A2" s="323"/>
      <c r="B2" s="325"/>
      <c r="C2" s="353">
        <f>'Anrechenbare Kosten'!B61</f>
        <v>95546</v>
      </c>
      <c r="D2" s="354"/>
      <c r="F2" s="22"/>
      <c r="G2" s="22"/>
      <c r="H2" s="22"/>
      <c r="I2" s="22"/>
      <c r="J2" s="22"/>
      <c r="K2" s="22"/>
      <c r="L2" s="22"/>
      <c r="M2" s="22"/>
      <c r="N2" s="22"/>
      <c r="O2" s="22"/>
      <c r="P2" s="22"/>
      <c r="Q2" s="22"/>
      <c r="R2" s="22"/>
    </row>
    <row r="3" spans="1:18" ht="9" customHeight="1" thickBot="1" x14ac:dyDescent="0.25">
      <c r="B3" s="3"/>
      <c r="F3" s="22"/>
      <c r="G3" s="22"/>
      <c r="H3" s="22"/>
      <c r="I3" s="22"/>
      <c r="J3" s="22"/>
      <c r="K3" s="22"/>
      <c r="L3" s="22"/>
      <c r="M3" s="22"/>
      <c r="N3" s="22"/>
      <c r="O3" s="22"/>
      <c r="P3" s="22"/>
      <c r="Q3" s="22"/>
      <c r="R3" s="22"/>
    </row>
    <row r="4" spans="1:18" s="4" customFormat="1" ht="23.25" customHeight="1" thickBot="1" x14ac:dyDescent="0.25">
      <c r="A4" s="4" t="s">
        <v>24</v>
      </c>
      <c r="B4" s="56" t="str">
        <f>'Anrechenbare Kosten'!D61</f>
        <v>Satz ist vom Bieter einzutragen!</v>
      </c>
      <c r="C4" s="78" t="s">
        <v>54</v>
      </c>
      <c r="D4" s="57" t="str">
        <f>'Anrechenbare Kosten'!E61</f>
        <v>Grundhonorar ist vom Bieter einzutragen!</v>
      </c>
      <c r="F4" s="23"/>
      <c r="G4" s="23"/>
      <c r="H4" s="23"/>
      <c r="I4" s="23"/>
      <c r="J4" s="23"/>
      <c r="K4" s="23"/>
      <c r="L4" s="23"/>
      <c r="M4" s="23"/>
      <c r="N4" s="23"/>
      <c r="O4" s="23"/>
      <c r="P4" s="23"/>
      <c r="Q4" s="23"/>
      <c r="R4" s="23"/>
    </row>
    <row r="5" spans="1:18" ht="9" customHeight="1" x14ac:dyDescent="0.2">
      <c r="B5" s="3"/>
      <c r="F5" s="22"/>
      <c r="G5" s="22"/>
      <c r="H5" s="22"/>
      <c r="I5" s="22"/>
      <c r="J5" s="22"/>
      <c r="K5" s="22"/>
      <c r="L5" s="22"/>
      <c r="M5" s="22"/>
      <c r="N5" s="22"/>
      <c r="O5" s="22"/>
      <c r="P5" s="22"/>
      <c r="Q5" s="22"/>
      <c r="R5" s="22"/>
    </row>
    <row r="6" spans="1:18" ht="29.25" customHeight="1" x14ac:dyDescent="0.2">
      <c r="A6" s="27" t="s">
        <v>6</v>
      </c>
      <c r="B6" s="28" t="s">
        <v>25</v>
      </c>
      <c r="C6" s="27" t="s">
        <v>7</v>
      </c>
      <c r="D6" s="29" t="s">
        <v>8</v>
      </c>
      <c r="F6" s="22"/>
      <c r="G6" s="22"/>
      <c r="H6" s="22"/>
      <c r="I6" s="22"/>
      <c r="J6" s="22"/>
      <c r="K6" s="22"/>
      <c r="L6" s="22"/>
      <c r="M6" s="22"/>
      <c r="N6" s="22"/>
      <c r="O6" s="22"/>
      <c r="P6" s="22"/>
      <c r="Q6" s="22"/>
      <c r="R6" s="22"/>
    </row>
    <row r="7" spans="1:18" ht="20.100000000000001" customHeight="1" x14ac:dyDescent="0.2">
      <c r="A7" s="328" t="s">
        <v>82</v>
      </c>
      <c r="B7" s="329"/>
      <c r="C7" s="329"/>
      <c r="D7" s="330"/>
      <c r="F7" s="22"/>
      <c r="G7" s="22"/>
      <c r="H7" s="22"/>
      <c r="I7" s="22"/>
      <c r="J7" s="22"/>
      <c r="K7" s="22"/>
      <c r="L7" s="22"/>
      <c r="M7" s="22"/>
      <c r="N7" s="22"/>
      <c r="O7" s="22"/>
      <c r="P7" s="22"/>
      <c r="Q7" s="22"/>
      <c r="R7" s="22"/>
    </row>
    <row r="8" spans="1:18" ht="20.100000000000001" customHeight="1" x14ac:dyDescent="0.2">
      <c r="A8" s="216" t="s">
        <v>33</v>
      </c>
      <c r="B8" s="217">
        <v>0.02</v>
      </c>
      <c r="C8" s="218" t="s">
        <v>36</v>
      </c>
      <c r="D8" s="219" t="e">
        <f>B8*D4</f>
        <v>#VALUE!</v>
      </c>
      <c r="F8" s="22"/>
      <c r="G8" s="22"/>
      <c r="H8" s="22"/>
      <c r="I8" s="22"/>
      <c r="L8" s="22"/>
      <c r="M8" s="22"/>
      <c r="N8" s="22"/>
      <c r="O8" s="22"/>
      <c r="P8" s="22"/>
      <c r="Q8" s="22"/>
      <c r="R8" s="22"/>
    </row>
    <row r="9" spans="1:18" ht="20.100000000000001" customHeight="1" x14ac:dyDescent="0.2">
      <c r="A9" s="216" t="s">
        <v>99</v>
      </c>
      <c r="B9" s="217">
        <v>0.09</v>
      </c>
      <c r="C9" s="218" t="s">
        <v>39</v>
      </c>
      <c r="D9" s="219" t="e">
        <f>B9*D4</f>
        <v>#VALUE!</v>
      </c>
      <c r="F9" s="22"/>
      <c r="G9" s="22"/>
      <c r="H9" s="22"/>
      <c r="I9" s="22"/>
      <c r="L9" s="22"/>
      <c r="M9" s="22"/>
      <c r="N9" s="22"/>
      <c r="O9" s="22"/>
      <c r="P9" s="22"/>
      <c r="Q9" s="22"/>
      <c r="R9" s="22"/>
    </row>
    <row r="10" spans="1:18" ht="20.100000000000001" customHeight="1" x14ac:dyDescent="0.2">
      <c r="A10" s="210" t="s">
        <v>11</v>
      </c>
      <c r="B10" s="220">
        <v>0.17</v>
      </c>
      <c r="C10" s="221" t="s">
        <v>40</v>
      </c>
      <c r="D10" s="222" t="e">
        <f>B10*D4</f>
        <v>#VALUE!</v>
      </c>
      <c r="F10" s="22"/>
      <c r="G10" s="22"/>
      <c r="H10" s="22"/>
      <c r="I10" s="22"/>
      <c r="L10" s="22"/>
      <c r="M10" s="22"/>
      <c r="N10" s="22"/>
      <c r="O10" s="22"/>
      <c r="P10" s="22"/>
      <c r="Q10" s="22"/>
      <c r="R10" s="22"/>
    </row>
    <row r="11" spans="1:18" ht="20.100000000000001" customHeight="1" thickBot="1" x14ac:dyDescent="0.25">
      <c r="A11" s="210" t="s">
        <v>15</v>
      </c>
      <c r="B11" s="220">
        <v>0</v>
      </c>
      <c r="C11" s="221" t="s">
        <v>36</v>
      </c>
      <c r="D11" s="222" t="e">
        <f>B11*D4</f>
        <v>#VALUE!</v>
      </c>
      <c r="F11" s="22"/>
      <c r="G11" s="22"/>
      <c r="H11" s="22"/>
      <c r="I11" s="22"/>
      <c r="L11" s="22"/>
      <c r="M11" s="22"/>
      <c r="N11" s="22"/>
      <c r="O11" s="22"/>
      <c r="P11" s="22"/>
      <c r="Q11" s="22"/>
      <c r="R11" s="22"/>
    </row>
    <row r="12" spans="1:18" ht="20.100000000000001" customHeight="1" thickBot="1" x14ac:dyDescent="0.25">
      <c r="A12" s="210" t="s">
        <v>32</v>
      </c>
      <c r="B12" s="271" t="s">
        <v>486</v>
      </c>
      <c r="C12" s="211" t="s">
        <v>12</v>
      </c>
      <c r="D12" s="215" t="e">
        <f>SUM(D8:D11)*B12</f>
        <v>#VALUE!</v>
      </c>
      <c r="F12" s="22"/>
      <c r="G12" s="22"/>
      <c r="H12" s="22"/>
      <c r="I12" s="22"/>
      <c r="J12" s="22"/>
      <c r="K12" s="22"/>
      <c r="L12" s="22"/>
      <c r="M12" s="22"/>
      <c r="N12" s="22"/>
      <c r="O12" s="22"/>
      <c r="P12" s="22"/>
      <c r="Q12" s="22"/>
      <c r="R12" s="22"/>
    </row>
    <row r="13" spans="1:18" ht="20.100000000000001" customHeight="1" thickBot="1" x14ac:dyDescent="0.25">
      <c r="A13" s="88" t="s">
        <v>29</v>
      </c>
      <c r="B13" s="271" t="s">
        <v>486</v>
      </c>
      <c r="C13" s="89" t="s">
        <v>30</v>
      </c>
      <c r="D13" s="90" t="e">
        <f>SUM(D8:D11)*B13</f>
        <v>#VALUE!</v>
      </c>
      <c r="F13" s="22"/>
      <c r="G13" s="22"/>
      <c r="H13" s="22"/>
      <c r="I13" s="22"/>
      <c r="J13" s="22"/>
      <c r="K13" s="22"/>
      <c r="L13" s="22"/>
      <c r="M13" s="22"/>
      <c r="N13" s="22"/>
      <c r="O13" s="22"/>
      <c r="P13" s="22"/>
      <c r="Q13" s="22"/>
      <c r="R13" s="22"/>
    </row>
    <row r="14" spans="1:18" ht="20.100000000000001" customHeight="1" x14ac:dyDescent="0.2">
      <c r="A14" s="333" t="s">
        <v>83</v>
      </c>
      <c r="B14" s="333"/>
      <c r="C14" s="333"/>
      <c r="D14" s="77" t="e">
        <f>SUM(D8:D11)+D12+D13</f>
        <v>#VALUE!</v>
      </c>
      <c r="F14" s="22"/>
      <c r="G14" s="22"/>
      <c r="H14" s="22"/>
      <c r="I14" s="22"/>
      <c r="J14" s="22"/>
      <c r="K14" s="22"/>
      <c r="L14" s="22"/>
      <c r="M14" s="22"/>
      <c r="N14" s="22"/>
      <c r="O14" s="22"/>
      <c r="P14" s="22"/>
      <c r="Q14" s="22"/>
      <c r="R14" s="22"/>
    </row>
    <row r="15" spans="1:18" ht="7.5" customHeight="1" x14ac:dyDescent="0.2">
      <c r="A15" s="6"/>
      <c r="B15" s="6"/>
      <c r="C15" s="6"/>
      <c r="D15" s="87"/>
      <c r="F15" s="22"/>
      <c r="G15" s="22"/>
      <c r="H15" s="22"/>
      <c r="I15" s="22"/>
      <c r="J15" s="22"/>
      <c r="K15" s="22"/>
      <c r="L15" s="22"/>
      <c r="M15" s="22"/>
      <c r="N15" s="22"/>
      <c r="O15" s="22"/>
      <c r="P15" s="22"/>
      <c r="Q15" s="22"/>
      <c r="R15" s="22"/>
    </row>
    <row r="16" spans="1:18" ht="20.100000000000001" customHeight="1" x14ac:dyDescent="0.2">
      <c r="A16" s="331" t="s">
        <v>84</v>
      </c>
      <c r="B16" s="332"/>
      <c r="C16" s="332"/>
      <c r="D16" s="332"/>
      <c r="F16" s="22"/>
      <c r="G16" s="22"/>
      <c r="H16" s="22"/>
      <c r="I16" s="22"/>
      <c r="J16" s="22"/>
      <c r="K16" s="22"/>
      <c r="L16" s="22"/>
      <c r="M16" s="22"/>
      <c r="N16" s="22"/>
      <c r="O16" s="22"/>
      <c r="P16" s="22"/>
      <c r="Q16" s="22"/>
      <c r="R16" s="22"/>
    </row>
    <row r="17" spans="1:18" ht="20.100000000000001" customHeight="1" thickBot="1" x14ac:dyDescent="0.25">
      <c r="A17" s="19" t="s">
        <v>16</v>
      </c>
      <c r="B17" s="84">
        <v>0.22</v>
      </c>
      <c r="C17" s="25" t="s">
        <v>41</v>
      </c>
      <c r="D17" s="32" t="e">
        <f>B17*D4</f>
        <v>#VALUE!</v>
      </c>
      <c r="F17" s="22"/>
      <c r="G17" s="22"/>
      <c r="H17" s="22"/>
      <c r="I17" s="22"/>
      <c r="J17" s="22"/>
      <c r="K17" s="22"/>
      <c r="L17" s="22"/>
      <c r="M17" s="22"/>
      <c r="N17" s="22"/>
      <c r="O17" s="22"/>
      <c r="P17" s="22"/>
      <c r="Q17" s="22"/>
      <c r="R17" s="22"/>
    </row>
    <row r="18" spans="1:18" ht="20.100000000000001" customHeight="1" thickBot="1" x14ac:dyDescent="0.25">
      <c r="A18" s="210" t="s">
        <v>32</v>
      </c>
      <c r="B18" s="271" t="s">
        <v>486</v>
      </c>
      <c r="C18" s="211" t="s">
        <v>12</v>
      </c>
      <c r="D18" s="215" t="e">
        <f>D17*B18</f>
        <v>#VALUE!</v>
      </c>
      <c r="F18" s="22"/>
      <c r="G18" s="22"/>
      <c r="H18" s="22"/>
      <c r="I18" s="22"/>
      <c r="J18" s="22"/>
      <c r="K18" s="22"/>
      <c r="L18" s="22"/>
      <c r="M18" s="22"/>
      <c r="N18" s="22"/>
      <c r="O18" s="22"/>
      <c r="P18" s="22"/>
      <c r="Q18" s="22"/>
      <c r="R18" s="22"/>
    </row>
    <row r="19" spans="1:18" ht="20.100000000000001" customHeight="1" thickBot="1" x14ac:dyDescent="0.25">
      <c r="A19" s="82" t="s">
        <v>29</v>
      </c>
      <c r="B19" s="271" t="s">
        <v>486</v>
      </c>
      <c r="C19" s="83" t="s">
        <v>30</v>
      </c>
      <c r="D19" s="20" t="e">
        <f>D17*B19</f>
        <v>#VALUE!</v>
      </c>
      <c r="F19" s="22"/>
      <c r="G19" s="22"/>
      <c r="H19" s="22"/>
      <c r="I19" s="22"/>
      <c r="J19" s="22"/>
      <c r="K19" s="22"/>
      <c r="L19" s="22"/>
      <c r="M19" s="22"/>
      <c r="N19" s="22"/>
      <c r="O19" s="22"/>
      <c r="P19" s="22"/>
      <c r="Q19" s="22"/>
      <c r="R19" s="22"/>
    </row>
    <row r="20" spans="1:18" ht="20.100000000000001" customHeight="1" x14ac:dyDescent="0.2">
      <c r="A20" s="333" t="s">
        <v>89</v>
      </c>
      <c r="B20" s="333"/>
      <c r="C20" s="333"/>
      <c r="D20" s="77" t="e">
        <f>D17+D18+D19</f>
        <v>#VALUE!</v>
      </c>
      <c r="F20" s="22"/>
      <c r="G20" s="22"/>
      <c r="H20" s="22"/>
      <c r="I20" s="22"/>
      <c r="J20" s="22"/>
      <c r="K20" s="22"/>
      <c r="L20" s="22"/>
      <c r="M20" s="22"/>
      <c r="N20" s="22"/>
      <c r="O20" s="22"/>
      <c r="P20" s="22"/>
      <c r="Q20" s="22"/>
      <c r="R20" s="22"/>
    </row>
    <row r="21" spans="1:18" ht="7.5" customHeight="1" x14ac:dyDescent="0.2">
      <c r="A21" s="6"/>
      <c r="B21" s="6"/>
      <c r="C21" s="6"/>
      <c r="D21" s="87"/>
      <c r="F21" s="22"/>
      <c r="G21" s="22"/>
      <c r="H21" s="22"/>
      <c r="I21" s="22"/>
      <c r="J21" s="22"/>
      <c r="K21" s="22"/>
      <c r="L21" s="22"/>
      <c r="M21" s="22"/>
      <c r="N21" s="22"/>
      <c r="O21" s="22"/>
      <c r="P21" s="22"/>
      <c r="Q21" s="22"/>
      <c r="R21" s="22"/>
    </row>
    <row r="22" spans="1:18" ht="20.100000000000001" customHeight="1" x14ac:dyDescent="0.2">
      <c r="A22" s="331" t="s">
        <v>90</v>
      </c>
      <c r="B22" s="332"/>
      <c r="C22" s="332"/>
      <c r="D22" s="332"/>
      <c r="F22" s="22"/>
      <c r="G22" s="22"/>
      <c r="H22" s="22"/>
      <c r="I22" s="22"/>
      <c r="J22" s="22"/>
      <c r="K22" s="22"/>
      <c r="L22" s="22"/>
      <c r="M22" s="22"/>
      <c r="N22" s="22"/>
      <c r="O22" s="22"/>
      <c r="P22" s="22"/>
      <c r="Q22" s="22"/>
      <c r="R22" s="22"/>
    </row>
    <row r="23" spans="1:18" ht="20.100000000000001" customHeight="1" x14ac:dyDescent="0.2">
      <c r="A23" s="19" t="s">
        <v>18</v>
      </c>
      <c r="B23" s="71">
        <v>6.9000000000000006E-2</v>
      </c>
      <c r="C23" s="25" t="s">
        <v>10</v>
      </c>
      <c r="D23" s="32" t="e">
        <f>B23*D4</f>
        <v>#VALUE!</v>
      </c>
      <c r="F23" s="22"/>
      <c r="G23" s="22"/>
      <c r="H23" s="22"/>
      <c r="I23" s="22"/>
      <c r="J23" s="22"/>
      <c r="K23" s="22"/>
      <c r="L23" s="22"/>
      <c r="M23" s="22"/>
      <c r="N23" s="22"/>
      <c r="O23" s="22"/>
      <c r="P23" s="22"/>
      <c r="Q23" s="22"/>
      <c r="R23" s="22"/>
    </row>
    <row r="24" spans="1:18" ht="20.100000000000001" customHeight="1" thickBot="1" x14ac:dyDescent="0.25">
      <c r="A24" s="15" t="s">
        <v>20</v>
      </c>
      <c r="B24" s="105">
        <v>3.7499999999999999E-2</v>
      </c>
      <c r="C24" s="26" t="s">
        <v>27</v>
      </c>
      <c r="D24" s="31" t="e">
        <f>B24*D4</f>
        <v>#VALUE!</v>
      </c>
      <c r="F24" s="22"/>
      <c r="G24" s="22"/>
      <c r="H24" s="22"/>
      <c r="I24" s="22"/>
      <c r="J24" s="22"/>
      <c r="K24" s="22"/>
      <c r="L24" s="22"/>
      <c r="M24" s="22"/>
      <c r="N24" s="22"/>
      <c r="O24" s="22"/>
      <c r="P24" s="22"/>
      <c r="Q24" s="22"/>
      <c r="R24" s="22"/>
    </row>
    <row r="25" spans="1:18" s="21" customFormat="1" ht="20.100000000000001" customHeight="1" thickBot="1" x14ac:dyDescent="0.25">
      <c r="A25" s="210" t="s">
        <v>32</v>
      </c>
      <c r="B25" s="271" t="s">
        <v>486</v>
      </c>
      <c r="C25" s="211" t="s">
        <v>12</v>
      </c>
      <c r="D25" s="215" t="e">
        <f>(D24+D23)*B25</f>
        <v>#VALUE!</v>
      </c>
      <c r="F25" s="53"/>
      <c r="G25" s="53"/>
      <c r="H25" s="53"/>
      <c r="I25" s="53"/>
      <c r="J25" s="53"/>
      <c r="K25" s="53"/>
      <c r="L25" s="53"/>
      <c r="M25" s="53"/>
      <c r="N25" s="53"/>
      <c r="O25" s="53"/>
      <c r="P25" s="53"/>
      <c r="Q25" s="53"/>
      <c r="R25" s="53"/>
    </row>
    <row r="26" spans="1:18" ht="20.100000000000001" customHeight="1" thickBot="1" x14ac:dyDescent="0.25">
      <c r="A26" s="82" t="s">
        <v>29</v>
      </c>
      <c r="B26" s="271" t="s">
        <v>486</v>
      </c>
      <c r="C26" s="83" t="s">
        <v>30</v>
      </c>
      <c r="D26" s="20" t="e">
        <f>(D24+D23)*B26</f>
        <v>#VALUE!</v>
      </c>
    </row>
    <row r="27" spans="1:18" ht="20.100000000000001" customHeight="1" x14ac:dyDescent="0.2">
      <c r="A27" s="333" t="s">
        <v>93</v>
      </c>
      <c r="B27" s="333"/>
      <c r="C27" s="333"/>
      <c r="D27" s="77" t="e">
        <f>D24+D23+D25+D26</f>
        <v>#VALUE!</v>
      </c>
    </row>
    <row r="28" spans="1:18" ht="7.5" customHeight="1" x14ac:dyDescent="0.2">
      <c r="A28" s="6"/>
      <c r="B28" s="6"/>
      <c r="C28" s="6"/>
      <c r="D28" s="87"/>
    </row>
    <row r="29" spans="1:18" ht="20.100000000000001" customHeight="1" x14ac:dyDescent="0.2">
      <c r="A29" s="331" t="s">
        <v>91</v>
      </c>
      <c r="B29" s="332"/>
      <c r="C29" s="332"/>
      <c r="D29" s="332"/>
    </row>
    <row r="30" spans="1:18" ht="20.100000000000001" customHeight="1" thickBot="1" x14ac:dyDescent="0.25">
      <c r="A30" s="15" t="s">
        <v>22</v>
      </c>
      <c r="B30" s="104">
        <v>0.34449999999999997</v>
      </c>
      <c r="C30" s="26" t="s">
        <v>42</v>
      </c>
      <c r="D30" s="31" t="e">
        <f>B30*D4</f>
        <v>#VALUE!</v>
      </c>
    </row>
    <row r="31" spans="1:18" ht="20.100000000000001" customHeight="1" thickBot="1" x14ac:dyDescent="0.25">
      <c r="A31" s="210" t="s">
        <v>32</v>
      </c>
      <c r="B31" s="271" t="s">
        <v>486</v>
      </c>
      <c r="C31" s="211" t="s">
        <v>12</v>
      </c>
      <c r="D31" s="215" t="e">
        <f>D30*B31</f>
        <v>#VALUE!</v>
      </c>
    </row>
    <row r="32" spans="1:18" ht="20.100000000000001" customHeight="1" thickBot="1" x14ac:dyDescent="0.25">
      <c r="A32" s="82" t="s">
        <v>29</v>
      </c>
      <c r="B32" s="271" t="s">
        <v>486</v>
      </c>
      <c r="C32" s="83" t="s">
        <v>30</v>
      </c>
      <c r="D32" s="20" t="e">
        <f>D30*B32</f>
        <v>#VALUE!</v>
      </c>
    </row>
    <row r="33" spans="1:6" ht="20.100000000000001" customHeight="1" x14ac:dyDescent="0.2">
      <c r="A33" s="333" t="s">
        <v>94</v>
      </c>
      <c r="B33" s="333"/>
      <c r="C33" s="333"/>
      <c r="D33" s="77" t="e">
        <f>D30+D31+D32</f>
        <v>#VALUE!</v>
      </c>
    </row>
    <row r="34" spans="1:6" ht="7.5" customHeight="1" x14ac:dyDescent="0.2">
      <c r="A34" s="6"/>
      <c r="B34" s="6"/>
      <c r="C34" s="6"/>
      <c r="D34" s="87"/>
    </row>
    <row r="35" spans="1:6" ht="20.100000000000001" customHeight="1" x14ac:dyDescent="0.2">
      <c r="A35" s="331" t="s">
        <v>92</v>
      </c>
      <c r="B35" s="332"/>
      <c r="C35" s="332"/>
      <c r="D35" s="332"/>
      <c r="F35" s="11"/>
    </row>
    <row r="36" spans="1:6" ht="20.100000000000001" customHeight="1" thickBot="1" x14ac:dyDescent="0.25">
      <c r="A36" s="15" t="s">
        <v>23</v>
      </c>
      <c r="B36" s="52">
        <v>0.01</v>
      </c>
      <c r="C36" s="26" t="s">
        <v>43</v>
      </c>
      <c r="D36" s="31" t="e">
        <f>B36*D4</f>
        <v>#VALUE!</v>
      </c>
    </row>
    <row r="37" spans="1:6" ht="20.100000000000001" customHeight="1" thickBot="1" x14ac:dyDescent="0.25">
      <c r="A37" s="210" t="s">
        <v>32</v>
      </c>
      <c r="B37" s="271" t="s">
        <v>486</v>
      </c>
      <c r="C37" s="211" t="s">
        <v>12</v>
      </c>
      <c r="D37" s="215" t="e">
        <f>D36*B37</f>
        <v>#VALUE!</v>
      </c>
    </row>
    <row r="38" spans="1:6" ht="20.100000000000001" customHeight="1" thickBot="1" x14ac:dyDescent="0.25">
      <c r="A38" s="82" t="s">
        <v>29</v>
      </c>
      <c r="B38" s="271" t="s">
        <v>486</v>
      </c>
      <c r="C38" s="83" t="s">
        <v>30</v>
      </c>
      <c r="D38" s="20" t="e">
        <f>D36*B38</f>
        <v>#VALUE!</v>
      </c>
    </row>
    <row r="39" spans="1:6" ht="20.100000000000001" customHeight="1" x14ac:dyDescent="0.2">
      <c r="A39" s="334" t="s">
        <v>95</v>
      </c>
      <c r="B39" s="335"/>
      <c r="C39" s="336"/>
      <c r="D39" s="77" t="e">
        <f>D36+D37+D38</f>
        <v>#VALUE!</v>
      </c>
    </row>
    <row r="40" spans="1:6" ht="7.5" customHeight="1" x14ac:dyDescent="0.2">
      <c r="A40" s="6"/>
      <c r="B40" s="6"/>
      <c r="C40" s="6"/>
      <c r="D40" s="87"/>
    </row>
    <row r="41" spans="1:6" ht="20.100000000000001" customHeight="1" x14ac:dyDescent="0.2">
      <c r="A41" s="5"/>
      <c r="B41" s="5"/>
      <c r="C41" s="199" t="s">
        <v>269</v>
      </c>
      <c r="D41" s="96" t="e">
        <f>SUM(D14,D20,D27,D33,D39)</f>
        <v>#VALUE!</v>
      </c>
    </row>
    <row r="42" spans="1:6" ht="7.5" customHeight="1" thickBot="1" x14ac:dyDescent="0.25">
      <c r="A42" s="7"/>
      <c r="B42" s="7"/>
      <c r="C42" s="94"/>
      <c r="D42" s="95"/>
    </row>
    <row r="43" spans="1:6" ht="20.100000000000001" customHeight="1" thickBot="1" x14ac:dyDescent="0.25">
      <c r="A43" s="200" t="s">
        <v>265</v>
      </c>
      <c r="B43" s="271" t="s">
        <v>486</v>
      </c>
      <c r="C43" s="201" t="s">
        <v>267</v>
      </c>
      <c r="D43" s="202" t="e">
        <f>D41*B43</f>
        <v>#VALUE!</v>
      </c>
    </row>
    <row r="44" spans="1:6" ht="20.100000000000001" customHeight="1" thickBot="1" x14ac:dyDescent="0.25">
      <c r="A44" s="200" t="s">
        <v>266</v>
      </c>
      <c r="B44" s="271" t="s">
        <v>486</v>
      </c>
      <c r="C44" s="201" t="s">
        <v>268</v>
      </c>
      <c r="D44" s="202" t="e">
        <f>D41*B44</f>
        <v>#VALUE!</v>
      </c>
    </row>
    <row r="45" spans="1:6" ht="20.100000000000001" customHeight="1" x14ac:dyDescent="0.2">
      <c r="A45" s="5"/>
      <c r="B45" s="5"/>
      <c r="C45" s="199" t="s">
        <v>45</v>
      </c>
      <c r="D45" s="96" t="e">
        <f>D41+D43-D44</f>
        <v>#VALUE!</v>
      </c>
    </row>
    <row r="46" spans="1:6" ht="7.5" customHeight="1" x14ac:dyDescent="0.2">
      <c r="B46" s="17"/>
    </row>
    <row r="47" spans="1:6" ht="20.100000000000001" customHeight="1" x14ac:dyDescent="0.2">
      <c r="B47" s="7"/>
      <c r="C47" s="83" t="s">
        <v>13</v>
      </c>
      <c r="D47" s="203" t="e">
        <f>D45*19%</f>
        <v>#VALUE!</v>
      </c>
    </row>
    <row r="48" spans="1:6" ht="20.100000000000001" customHeight="1" x14ac:dyDescent="0.2">
      <c r="B48" s="3"/>
      <c r="C48" s="199" t="s">
        <v>14</v>
      </c>
      <c r="D48" s="96" t="e">
        <f>D45+D47</f>
        <v>#VALUE!</v>
      </c>
    </row>
  </sheetData>
  <mergeCells count="14">
    <mergeCell ref="A35:D35"/>
    <mergeCell ref="A39:C39"/>
    <mergeCell ref="A16:D16"/>
    <mergeCell ref="A20:C20"/>
    <mergeCell ref="A22:D22"/>
    <mergeCell ref="A27:C27"/>
    <mergeCell ref="A29:D29"/>
    <mergeCell ref="A33:C33"/>
    <mergeCell ref="A14:C14"/>
    <mergeCell ref="A1:A2"/>
    <mergeCell ref="B1:B2"/>
    <mergeCell ref="C1:D1"/>
    <mergeCell ref="C2:D2"/>
    <mergeCell ref="A7:D7"/>
  </mergeCells>
  <dataValidations count="1">
    <dataValidation allowBlank="1" showInputMessage="1" showErrorMessage="1" promptTitle="Honorarsatz" sqref="B4" xr:uid="{00000000-0002-0000-0700-000000000000}"/>
  </dataValidations>
  <pageMargins left="0.70866141732283472" right="0.39370078740157483" top="0.6692913385826772" bottom="0.6692913385826772" header="0.31496062992125984" footer="0.31496062992125984"/>
  <pageSetup paperSize="9" scale="93" fitToHeight="0" orientation="portrait" r:id="rId1"/>
  <headerFooter>
    <oddHeader>&amp;L&amp;D&amp;C&amp;"Arial,Kursiv"Projektbezeichnung&amp;R&amp;G</oddHeader>
    <oddFooter>&amp;LGeschäftsbereich Bundesbau
Fachbereich Projekt- und Vertragsmanagement&amp;C&amp;P von &amp;N&amp;R&amp;A</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17</vt:i4>
      </vt:variant>
    </vt:vector>
  </HeadingPairs>
  <TitlesOfParts>
    <vt:vector size="45" baseType="lpstr">
      <vt:lpstr>Deckblatt</vt:lpstr>
      <vt:lpstr>Honorarzusammenstellung </vt:lpstr>
      <vt:lpstr>Anrechenbare Kosten</vt:lpstr>
      <vt:lpstr>Grundleistungen Gebäude</vt:lpstr>
      <vt:lpstr>Besondere Leistungen Gebäude</vt:lpstr>
      <vt:lpstr>Grundleistung Tragwerk</vt:lpstr>
      <vt:lpstr>Besondere Leistungen Tragwerk</vt:lpstr>
      <vt:lpstr>Grundl. TGA Anlagengruppe 1</vt:lpstr>
      <vt:lpstr>Grundl. TGA Anlagengruppe 2</vt:lpstr>
      <vt:lpstr>Grundl. TGA Anlagengruppe 3</vt:lpstr>
      <vt:lpstr>Grundl. TGA Anlagengruppe 4</vt:lpstr>
      <vt:lpstr>Grundl. TGA Anlagengruppe 5</vt:lpstr>
      <vt:lpstr>Grundl. TGA Anlagengruppe 8</vt:lpstr>
      <vt:lpstr>Besondere Leistungen TGA</vt:lpstr>
      <vt:lpstr>Grundleistungen Freianlagen</vt:lpstr>
      <vt:lpstr>Besondere Leistungen Freianlage</vt:lpstr>
      <vt:lpstr>Grundleistungen Verkehrsplanung</vt:lpstr>
      <vt:lpstr>Besondere Leistung. Verkehrspl.</vt:lpstr>
      <vt:lpstr>Beratungsleistung Wärmeschutz</vt:lpstr>
      <vt:lpstr>Beratungsleistung Raumakustik</vt:lpstr>
      <vt:lpstr>Ingenieurvermessung</vt:lpstr>
      <vt:lpstr>SiGeKo</vt:lpstr>
      <vt:lpstr>Beratungsleistung Bauakustik</vt:lpstr>
      <vt:lpstr>Geotechnik</vt:lpstr>
      <vt:lpstr>Verrechnungssätze Geotechnik</vt:lpstr>
      <vt:lpstr>Brandschutz</vt:lpstr>
      <vt:lpstr>Rückbau</vt:lpstr>
      <vt:lpstr>Verrechnungssätze Rückbau</vt:lpstr>
      <vt:lpstr>'Anrechenbare Kosten'!Druckbereich</vt:lpstr>
      <vt:lpstr>'Beratungsleistung Bauakustik'!Druckbereich</vt:lpstr>
      <vt:lpstr>'Beratungsleistung Raumakustik'!Druckbereich</vt:lpstr>
      <vt:lpstr>'Beratungsleistung Wärmeschutz'!Druckbereich</vt:lpstr>
      <vt:lpstr>'Besondere Leistungen Freianlage'!Druckbereich</vt:lpstr>
      <vt:lpstr>'Besondere Leistungen Gebäude'!Druckbereich</vt:lpstr>
      <vt:lpstr>'Besondere Leistungen TGA'!Druckbereich</vt:lpstr>
      <vt:lpstr>'Besondere Leistungen Tragwerk'!Druckbereich</vt:lpstr>
      <vt:lpstr>Deckblatt!Druckbereich</vt:lpstr>
      <vt:lpstr>'Grundl. TGA Anlagengruppe 1'!Druckbereich</vt:lpstr>
      <vt:lpstr>'Grundleistung Tragwerk'!Druckbereich</vt:lpstr>
      <vt:lpstr>'Grundleistungen Gebäude'!Druckbereich</vt:lpstr>
      <vt:lpstr>'Honorarzusammenstellung '!Druckbereich</vt:lpstr>
      <vt:lpstr>Ingenieurvermessung!Druckbereich</vt:lpstr>
      <vt:lpstr>SiGeKo!Druckbereich</vt:lpstr>
      <vt:lpstr>'Verrechnungssätze Geotechnik'!Druckbereich</vt:lpstr>
      <vt:lpstr>'Verrechnungssätze Rückbau'!Druckbereich</vt:lpstr>
    </vt:vector>
  </TitlesOfParts>
  <Company>BLB 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100gurr</dc:creator>
  <cp:lastModifiedBy>Schmitz Holger (BLB AC)</cp:lastModifiedBy>
  <cp:lastPrinted>2021-11-10T12:32:43Z</cp:lastPrinted>
  <dcterms:created xsi:type="dcterms:W3CDTF">2011-12-28T09:46:08Z</dcterms:created>
  <dcterms:modified xsi:type="dcterms:W3CDTF">2025-12-03T09:59:06Z</dcterms:modified>
</cp:coreProperties>
</file>