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56 SGBII\56.65 B-Team\Maßnahmen\Maßnhamen 2026\26-56-03 Aktionsplan berufliche Orientierung\"/>
    </mc:Choice>
  </mc:AlternateContent>
  <xr:revisionPtr revIDLastSave="0" documentId="13_ncr:1_{CD42E509-EC70-4071-8B05-94EFABC0D92C}" xr6:coauthVersionLast="47" xr6:coauthVersionMax="47" xr10:uidLastSave="{00000000-0000-0000-0000-000000000000}"/>
  <bookViews>
    <workbookView xWindow="-120" yWindow="-120" windowWidth="29040" windowHeight="17640" firstSheet="1" activeTab="1" xr2:uid="{00000000-000D-0000-FFFF-FFFF00000000}"/>
  </bookViews>
  <sheets>
    <sheet name="FTEC Los 1" sheetId="1" state="veryHidden" r:id="rId1"/>
    <sheet name="xxxx" sheetId="2" r:id="rId2"/>
    <sheet name="FTEC Los 3" sheetId="3" state="veryHidden" r:id="rId3"/>
  </sheets>
  <definedNames>
    <definedName name="AC_PC_Konstantwert" localSheetId="0">'FTEC Los 1'!$BH$12</definedName>
    <definedName name="AC_PC_Konstantwert" localSheetId="2">'FTEC Los 3'!$BH$12</definedName>
    <definedName name="AC_PC_Konstantwert" localSheetId="1">xxxx!#REF!</definedName>
    <definedName name="B_BG" localSheetId="0">'FTEC Los 1'!$AE$10</definedName>
    <definedName name="B_BG" localSheetId="2">'FTEC Los 3'!$AE$10</definedName>
    <definedName name="B_BG" localSheetId="1">xxxx!$J$9</definedName>
    <definedName name="B_Bietername" localSheetId="0">'FTEC Los 1'!$AE$9</definedName>
    <definedName name="B_Bietername" localSheetId="2">'FTEC Los 3'!$AE$9</definedName>
    <definedName name="B_Bietername" localSheetId="1">xxxx!$J$8</definedName>
    <definedName name="B_koordDst_P" localSheetId="0">'FTEC Los 1'!$C$11</definedName>
    <definedName name="B_koordDst_P" localSheetId="2">'FTEC Los 3'!$C$11</definedName>
    <definedName name="B_koordDst_P" localSheetId="1">xxxx!$B$10</definedName>
    <definedName name="B_lfdNr_P" localSheetId="0">'FTEC Los 1'!$A$16</definedName>
    <definedName name="B_lfdNr_P" localSheetId="2">'FTEC Los 3'!$A$16</definedName>
    <definedName name="B_lfdNr_P" localSheetId="1">xxxx!$A$15</definedName>
    <definedName name="B_LosNr_P" localSheetId="0">'FTEC Los 1'!$C$9</definedName>
    <definedName name="B_LosNr_P" localSheetId="2">'FTEC Los 3'!$C$9</definedName>
    <definedName name="B_LosNr_P" localSheetId="1">xxxx!$A$9</definedName>
    <definedName name="B_PreisEingabe1_P" localSheetId="0">'FTEC Los 1'!$AE$16</definedName>
    <definedName name="B_PreisEingabe1_P" localSheetId="2">'FTEC Los 3'!$AE$16</definedName>
    <definedName name="B_PreisEingabe1_P" localSheetId="1">xxxx!$J$15</definedName>
    <definedName name="B_REZ_P" localSheetId="0">'FTEC Los 1'!$C$6</definedName>
    <definedName name="B_REZ_P" localSheetId="2">'FTEC Los 3'!$C$6</definedName>
    <definedName name="B_REZ_P" localSheetId="1">xxxx!$B$5</definedName>
    <definedName name="B_Summe1_P" localSheetId="0">'FTEC Los 1'!$AE$1</definedName>
    <definedName name="B_Summe1_P" localSheetId="2">'FTEC Los 3'!$AE$1</definedName>
    <definedName name="B_Summe1_P" localSheetId="1">xxxx!#REF!</definedName>
    <definedName name="B_SummeUSt1_P" localSheetId="0">'FTEC Los 1'!$AF$1</definedName>
    <definedName name="B_SummeUSt1_P" localSheetId="2">'FTEC Los 3'!$AF$1</definedName>
    <definedName name="B_SummeUSt1_P" localSheetId="1">xxxx!#REF!</definedName>
    <definedName name="B_TNArt" localSheetId="0">'FTEC Los 1'!$BE$5</definedName>
    <definedName name="B_TNArt" localSheetId="2">'FTEC Los 3'!$BE$5</definedName>
    <definedName name="B_TNArt" localSheetId="1">xxxx!#REF!</definedName>
    <definedName name="B_UStEingabe1_P" localSheetId="0">'FTEC Los 1'!$AF$16</definedName>
    <definedName name="B_UStEingabe1_P" localSheetId="2">'FTEC Los 3'!$AF$16</definedName>
    <definedName name="B_UStEingabe1_P" localSheetId="1">xxxx!#REF!</definedName>
    <definedName name="B_VergabeNr_P" localSheetId="0">'FTEC Los 1'!$C$8</definedName>
    <definedName name="B_VergabeNr_P" localSheetId="2">'FTEC Los 3'!$C$8</definedName>
    <definedName name="B_VergabeNr_P" localSheetId="1">xxxx!$B$7</definedName>
    <definedName name="BG" localSheetId="0">'FTEC Los 1'!$AF$10</definedName>
    <definedName name="BG" localSheetId="2">'FTEC Los 3'!$AF$10</definedName>
    <definedName name="BG" localSheetId="1">xxxx!#REF!</definedName>
    <definedName name="Bietername" localSheetId="0">'FTEC Los 1'!$AF$9</definedName>
    <definedName name="Bietername" localSheetId="2">'FTEC Los 3'!$AF$9</definedName>
    <definedName name="Bietername" localSheetId="1">xxxx!#REF!</definedName>
    <definedName name="Btg_lfdNr1UStEingabe1_P" localSheetId="0">'FTEC Los 1'!$AF$20</definedName>
    <definedName name="Btg_lfdNr1UStEingabe1_P" localSheetId="2">'FTEC Los 3'!$AF$20</definedName>
    <definedName name="Btg_lfdNr1UStEingabe1_P" localSheetId="1">xxxx!#REF!</definedName>
    <definedName name="BW_B_BT1" localSheetId="0">'FTEC Los 1'!$V$17</definedName>
    <definedName name="BW_B_BT1" localSheetId="2">'FTEC Los 3'!$V$17</definedName>
    <definedName name="BW_B_BT1" localSheetId="1">xxxx!#REF!</definedName>
    <definedName name="BW_B_BT2" localSheetId="0">'FTEC Los 1'!$W$17</definedName>
    <definedName name="BW_B_BT2" localSheetId="2">'FTEC Los 3'!$W$17</definedName>
    <definedName name="BW_B_BT2" localSheetId="1">xxxx!#REF!</definedName>
    <definedName name="BW_B_BT3" localSheetId="0">'FTEC Los 1'!$X$17</definedName>
    <definedName name="BW_B_BT3" localSheetId="2">'FTEC Los 3'!$X$17</definedName>
    <definedName name="BW_B_BT3" localSheetId="1">xxxx!#REF!</definedName>
    <definedName name="BW_B_BT4" localSheetId="0">'FTEC Los 1'!$Y$17</definedName>
    <definedName name="BW_B_BT4" localSheetId="2">'FTEC Los 3'!$Y$17</definedName>
    <definedName name="BW_B_BT4" localSheetId="1">xxxx!#REF!</definedName>
    <definedName name="BW_B_BT5" localSheetId="0">'FTEC Los 1'!$Z$17</definedName>
    <definedName name="BW_B_BT5" localSheetId="2">'FTEC Los 3'!$Z$17</definedName>
    <definedName name="BW_B_BT5" localSheetId="1">xxxx!#REF!</definedName>
    <definedName name="BW_B_TBBF1" localSheetId="0">'FTEC Los 1'!$H$18</definedName>
    <definedName name="BW_B_TBBF1" localSheetId="2">'FTEC Los 3'!$H$18</definedName>
    <definedName name="BW_B_TBBF1" localSheetId="1">xxxx!#REF!</definedName>
    <definedName name="BW_B_TBBF10" localSheetId="0">'FTEC Los 1'!$Q$18</definedName>
    <definedName name="BW_B_TBBF10" localSheetId="2">'FTEC Los 3'!$Q$18</definedName>
    <definedName name="BW_B_TBBF10" localSheetId="1">xxxx!#REF!</definedName>
    <definedName name="BW_B_TBBF11" localSheetId="0">'FTEC Los 1'!$R$18</definedName>
    <definedName name="BW_B_TBBF11" localSheetId="2">'FTEC Los 3'!$R$18</definedName>
    <definedName name="BW_B_TBBF11" localSheetId="1">xxxx!#REF!</definedName>
    <definedName name="BW_B_TBBF12" localSheetId="0">'FTEC Los 1'!$S$17</definedName>
    <definedName name="BW_B_TBBF12" localSheetId="2">'FTEC Los 3'!$S$17</definedName>
    <definedName name="BW_B_TBBF12" localSheetId="1">xxxx!#REF!</definedName>
    <definedName name="BW_B_TBBF13" localSheetId="0">'FTEC Los 1'!$T$17</definedName>
    <definedName name="BW_B_TBBF13" localSheetId="2">'FTEC Los 3'!$T$17</definedName>
    <definedName name="BW_B_TBBF13" localSheetId="1">xxxx!#REF!</definedName>
    <definedName name="BW_B_TBBF2" localSheetId="0">'FTEC Los 1'!$I$18</definedName>
    <definedName name="BW_B_TBBF2" localSheetId="2">'FTEC Los 3'!$I$18</definedName>
    <definedName name="BW_B_TBBF2" localSheetId="1">xxxx!#REF!</definedName>
    <definedName name="BW_B_TBBF3" localSheetId="0">'FTEC Los 1'!$J$18</definedName>
    <definedName name="BW_B_TBBF3" localSheetId="2">'FTEC Los 3'!$J$18</definedName>
    <definedName name="BW_B_TBBF3" localSheetId="1">xxxx!#REF!</definedName>
    <definedName name="BW_B_TBBF4" localSheetId="0">'FTEC Los 1'!$K$18</definedName>
    <definedName name="BW_B_TBBF4" localSheetId="2">'FTEC Los 3'!$K$18</definedName>
    <definedName name="BW_B_TBBF4" localSheetId="1">xxxx!#REF!</definedName>
    <definedName name="BW_B_TBBF5" localSheetId="0">'FTEC Los 1'!$L$18</definedName>
    <definedName name="BW_B_TBBF5" localSheetId="2">'FTEC Los 3'!$L$18</definedName>
    <definedName name="BW_B_TBBF5" localSheetId="1">xxxx!#REF!</definedName>
    <definedName name="BW_B_TBBF6" localSheetId="0">'FTEC Los 1'!$M$18</definedName>
    <definedName name="BW_B_TBBF6" localSheetId="2">'FTEC Los 3'!$M$18</definedName>
    <definedName name="BW_B_TBBF6" localSheetId="1">xxxx!#REF!</definedName>
    <definedName name="BW_B_TBBF7" localSheetId="0">'FTEC Los 1'!$N$17</definedName>
    <definedName name="BW_B_TBBF7" localSheetId="2">'FTEC Los 3'!$N$17</definedName>
    <definedName name="BW_B_TBBF7" localSheetId="1">xxxx!#REF!</definedName>
    <definedName name="BW_B_TBBF8" localSheetId="0">'FTEC Los 1'!$O$17</definedName>
    <definedName name="BW_B_TBBF8" localSheetId="2">'FTEC Los 3'!$O$17</definedName>
    <definedName name="BW_B_TBBF8" localSheetId="1">xxxx!#REF!</definedName>
    <definedName name="BW_B_TBBF9" localSheetId="0">'FTEC Los 1'!$P$18</definedName>
    <definedName name="BW_B_TBBF9" localSheetId="2">'FTEC Los 3'!$P$18</definedName>
    <definedName name="BW_B_TBBF9" localSheetId="1">xxxx!#REF!</definedName>
    <definedName name="BW_BaE_TNMonate_SGBII" localSheetId="0">'FTEC Los 1'!$BG$9</definedName>
    <definedName name="BW_BaE_TNMonate_SGBII" localSheetId="2">'FTEC Los 3'!$BG$9</definedName>
    <definedName name="BW_BaE_TNMonate_SGBII" localSheetId="1">xxxx!#REF!</definedName>
    <definedName name="BW_BaE_TNMonate_SGBIII" localSheetId="0">'FTEC Los 1'!$BH$9</definedName>
    <definedName name="BW_BaE_TNMonate_SGBIII" localSheetId="2">'FTEC Los 3'!$BH$9</definedName>
    <definedName name="BW_BaE_TNMonate_SGBIII" localSheetId="1">xxxx!#REF!</definedName>
    <definedName name="BW_BC_ÖffnungsStd" localSheetId="0">'FTEC Los 1'!$BH$2</definedName>
    <definedName name="BW_BC_ÖffnungsStd" localSheetId="2">'FTEC Los 3'!$BH$2</definedName>
    <definedName name="BW_BC_ÖffnungsStd" localSheetId="1">xxxx!#REF!</definedName>
    <definedName name="BW_Eintritte_gesamt" localSheetId="0">'FTEC Los 1'!$BE$2</definedName>
    <definedName name="BW_Eintritte_gesamt" localSheetId="2">'FTEC Los 3'!$BE$2</definedName>
    <definedName name="BW_Eintritte_gesamt" localSheetId="1">xxxx!#REF!</definedName>
    <definedName name="BW_Eintritte_SGBII" localSheetId="0">'FTEC Los 1'!$BF$2</definedName>
    <definedName name="BW_Eintritte_SGBII" localSheetId="2">'FTEC Los 3'!$BF$2</definedName>
    <definedName name="BW_Eintritte_SGBII" localSheetId="1">xxxx!#REF!</definedName>
    <definedName name="BW_Eintritte_SGBIII" localSheetId="0">'FTEC Los 1'!$BG$2</definedName>
    <definedName name="BW_Eintritte_SGBIII" localSheetId="2">'FTEC Los 3'!$BG$2</definedName>
    <definedName name="BW_Eintritte_SGBIII" localSheetId="1">xxxx!#REF!</definedName>
    <definedName name="BW_frMaßnahmebeginn" localSheetId="0">'FTEC Los 1'!$BA$15</definedName>
    <definedName name="BW_frMaßnahmebeginn" localSheetId="2">'FTEC Los 3'!$BA$15</definedName>
    <definedName name="BW_frMaßnahmebeginn" localSheetId="1">xxxx!#REF!</definedName>
    <definedName name="BW_FTEC_lfdNr1_betrErprob" localSheetId="0">'FTEC Los 1'!$C$21</definedName>
    <definedName name="BW_FTEC_lfdNr1_betrErprob" localSheetId="2">'FTEC Los 3'!$C$21</definedName>
    <definedName name="BW_FTEC_lfdNr1_betrErprob" localSheetId="1">xxxx!$B$19</definedName>
    <definedName name="BW_Kennz_lfdNr1_ind" localSheetId="0">'FTEC Los 1'!$B$20</definedName>
    <definedName name="BW_Kennz_lfdNr1_ind" localSheetId="2">'FTEC Los 3'!$B$20</definedName>
    <definedName name="BW_Kennz_lfdNr1_ind" localSheetId="1">xxxx!#REF!</definedName>
    <definedName name="BW_Kennz_Losblatt_ind" localSheetId="0">'FTEC Los 1'!$BA$9</definedName>
    <definedName name="BW_Kennz_Losblatt_ind" localSheetId="2">'FTEC Los 3'!$BA$9</definedName>
    <definedName name="BW_Kennz_Losblatt_ind" localSheetId="1">xxxx!#REF!</definedName>
    <definedName name="BW_lfdNr1_AnzTN_BT1" localSheetId="0">'FTEC Los 1'!$V$20</definedName>
    <definedName name="BW_lfdNr1_AnzTN_BT1" localSheetId="2">'FTEC Los 3'!$V$20</definedName>
    <definedName name="BW_lfdNr1_AnzTN_BT1" localSheetId="1">xxxx!#REF!</definedName>
    <definedName name="BW_lfdNr1_AnzTN_BT2" localSheetId="0">'FTEC Los 1'!$W$20</definedName>
    <definedName name="BW_lfdNr1_AnzTN_BT2" localSheetId="2">'FTEC Los 3'!$W$20</definedName>
    <definedName name="BW_lfdNr1_AnzTN_BT2" localSheetId="1">xxxx!#REF!</definedName>
    <definedName name="BW_lfdNr1_AnzTN_BT3" localSheetId="0">'FTEC Los 1'!$X$20</definedName>
    <definedName name="BW_lfdNr1_AnzTN_BT3" localSheetId="2">'FTEC Los 3'!$X$20</definedName>
    <definedName name="BW_lfdNr1_AnzTN_BT3" localSheetId="1">xxxx!#REF!</definedName>
    <definedName name="BW_lfdNr1_AnzTN_BT4" localSheetId="0">'FTEC Los 1'!$Y$20</definedName>
    <definedName name="BW_lfdNr1_AnzTN_BT4" localSheetId="2">'FTEC Los 3'!$Y$20</definedName>
    <definedName name="BW_lfdNr1_AnzTN_BT4" localSheetId="1">xxxx!#REF!</definedName>
    <definedName name="BW_lfdNr1_AnzTN_BT5" localSheetId="0">'FTEC Los 1'!$Z$20</definedName>
    <definedName name="BW_lfdNr1_AnzTN_BT5" localSheetId="2">'FTEC Los 3'!$Z$20</definedName>
    <definedName name="BW_lfdNr1_AnzTN_BT5" localSheetId="1">xxxx!#REF!</definedName>
    <definedName name="BW_lfdNr1_Beginn" localSheetId="0">'FTEC Los 1'!$F$20</definedName>
    <definedName name="BW_lfdNr1_Beginn" localSheetId="2">'FTEC Los 3'!$F$20</definedName>
    <definedName name="BW_lfdNr1_Beginn" localSheetId="1">xxxx!#REF!</definedName>
    <definedName name="BW_lfdNr1_Ende" localSheetId="0">'FTEC Los 1'!$G$20</definedName>
    <definedName name="BW_lfdNr1_Ende" localSheetId="2">'FTEC Los 3'!$G$20</definedName>
    <definedName name="BW_lfdNr1_Ende" localSheetId="1">xxxx!#REF!</definedName>
    <definedName name="BW_lfdNr1_JobCoach" localSheetId="0">'FTEC Los 1'!$AA$20</definedName>
    <definedName name="BW_lfdNr1_JobCoach" localSheetId="2">'FTEC Los 3'!$AA$20</definedName>
    <definedName name="BW_lfdNr1_JobCoach" localSheetId="1">xxxx!#REF!</definedName>
    <definedName name="BW_lfdNr1_Maßnahmeort" localSheetId="0">'FTEC Los 1'!$AC$20</definedName>
    <definedName name="BW_lfdNr1_Maßnahmeort" localSheetId="2">'FTEC Los 3'!$AC$20</definedName>
    <definedName name="BW_lfdNr1_Maßnahmeort" localSheetId="1">xxxx!#REF!</definedName>
    <definedName name="BW_lfdNr1_sozpäd" localSheetId="0">'FTEC Los 1'!$AB$20</definedName>
    <definedName name="BW_lfdNr1_sozpäd" localSheetId="2">'FTEC Los 3'!$AB$20</definedName>
    <definedName name="BW_lfdNr1_sozpäd" localSheetId="1">xxxx!#REF!</definedName>
    <definedName name="BW_lfdNr1_TBBF1_x" localSheetId="0">'FTEC Los 1'!$H$20</definedName>
    <definedName name="BW_lfdNr1_TBBF1_x" localSheetId="2">'FTEC Los 3'!$H$20</definedName>
    <definedName name="BW_lfdNr1_TBBF1_x" localSheetId="1">xxxx!#REF!</definedName>
    <definedName name="BW_lfdNr1_TBBF10_x" localSheetId="0">'FTEC Los 1'!$Q$20</definedName>
    <definedName name="BW_lfdNr1_TBBF10_x" localSheetId="2">'FTEC Los 3'!$Q$20</definedName>
    <definedName name="BW_lfdNr1_TBBF10_x" localSheetId="1">xxxx!#REF!</definedName>
    <definedName name="BW_lfdNr1_TBBF11_x" localSheetId="0">'FTEC Los 1'!$R$20</definedName>
    <definedName name="BW_lfdNr1_TBBF11_x" localSheetId="2">'FTEC Los 3'!$R$20</definedName>
    <definedName name="BW_lfdNr1_TBBF11_x" localSheetId="1">xxxx!#REF!</definedName>
    <definedName name="BW_lfdNr1_TBBF12_x" localSheetId="0">'FTEC Los 1'!$S$20</definedName>
    <definedName name="BW_lfdNr1_TBBF12_x" localSheetId="2">'FTEC Los 3'!$S$20</definedName>
    <definedName name="BW_lfdNr1_TBBF12_x" localSheetId="1">xxxx!#REF!</definedName>
    <definedName name="BW_lfdNr1_TBBF13_x" localSheetId="0">'FTEC Los 1'!$T$20</definedName>
    <definedName name="BW_lfdNr1_TBBF13_x" localSheetId="2">'FTEC Los 3'!$T$20</definedName>
    <definedName name="BW_lfdNr1_TBBF13_x" localSheetId="1">xxxx!#REF!</definedName>
    <definedName name="BW_lfdNr1_TBBF2_x" localSheetId="0">'FTEC Los 1'!$I$20</definedName>
    <definedName name="BW_lfdNr1_TBBF2_x" localSheetId="2">'FTEC Los 3'!$I$20</definedName>
    <definedName name="BW_lfdNr1_TBBF2_x" localSheetId="1">xxxx!#REF!</definedName>
    <definedName name="BW_lfdNr1_TBBF3_x" localSheetId="0">'FTEC Los 1'!$J$20</definedName>
    <definedName name="BW_lfdNr1_TBBF3_x" localSheetId="2">'FTEC Los 3'!$J$20</definedName>
    <definedName name="BW_lfdNr1_TBBF3_x" localSheetId="1">xxxx!#REF!</definedName>
    <definedName name="BW_lfdNr1_TBBF4_x" localSheetId="0">'FTEC Los 1'!$K$20</definedName>
    <definedName name="BW_lfdNr1_TBBF4_x" localSheetId="2">'FTEC Los 3'!$K$20</definedName>
    <definedName name="BW_lfdNr1_TBBF4_x" localSheetId="1">xxxx!#REF!</definedName>
    <definedName name="BW_lfdNr1_TBBF5_x" localSheetId="0">'FTEC Los 1'!$L$20</definedName>
    <definedName name="BW_lfdNr1_TBBF5_x" localSheetId="2">'FTEC Los 3'!$L$20</definedName>
    <definedName name="BW_lfdNr1_TBBF5_x" localSheetId="1">xxxx!#REF!</definedName>
    <definedName name="BW_lfdNr1_TBBF6_x" localSheetId="0">'FTEC Los 1'!$M$20</definedName>
    <definedName name="BW_lfdNr1_TBBF6_x" localSheetId="2">'FTEC Los 3'!$M$20</definedName>
    <definedName name="BW_lfdNr1_TBBF6_x" localSheetId="1">xxxx!#REF!</definedName>
    <definedName name="BW_lfdNr1_TBBF7_x" localSheetId="0">'FTEC Los 1'!$N$20</definedName>
    <definedName name="BW_lfdNr1_TBBF7_x" localSheetId="2">'FTEC Los 3'!$N$20</definedName>
    <definedName name="BW_lfdNr1_TBBF7_x" localSheetId="1">xxxx!#REF!</definedName>
    <definedName name="BW_lfdNr1_TBBF8_x" localSheetId="0">'FTEC Los 1'!$O$20</definedName>
    <definedName name="BW_lfdNr1_TBBF8_x" localSheetId="2">'FTEC Los 3'!$O$20</definedName>
    <definedName name="BW_lfdNr1_TBBF8_x" localSheetId="1">xxxx!#REF!</definedName>
    <definedName name="BW_lfdNr1_TBBF9_x" localSheetId="0">'FTEC Los 1'!$P$20</definedName>
    <definedName name="BW_lfdNr1_TBBF9_x" localSheetId="2">'FTEC Los 3'!$P$20</definedName>
    <definedName name="BW_lfdNr1_TBBF9_x" localSheetId="1">xxxx!#REF!</definedName>
    <definedName name="BW_lfdNr1_TN_gesamt" localSheetId="0">'FTEC Los 1'!$U$20</definedName>
    <definedName name="BW_lfdNr1_TN_gesamt" localSheetId="2">'FTEC Los 3'!$U$20</definedName>
    <definedName name="BW_lfdNr1_TN_gesamt" localSheetId="1">xxxx!#REF!</definedName>
    <definedName name="BW_MK_TNStdgesamt" localSheetId="0">'FTEC Los 1'!$BF$5</definedName>
    <definedName name="BW_MK_TNStdgesamt" localSheetId="2">'FTEC Los 3'!$BF$5</definedName>
    <definedName name="BW_MK_TNStdgesamt" localSheetId="1">xxxx!#REF!</definedName>
    <definedName name="BW_Rahmenvertrag" localSheetId="0">'FTEC Los 1'!$BB$9</definedName>
    <definedName name="BW_Rahmenvertrag" localSheetId="2">'FTEC Los 3'!$BB$9</definedName>
    <definedName name="BW_Rahmenvertrag" localSheetId="1">xxxx!#REF!</definedName>
    <definedName name="BW_RDName" localSheetId="0">'FTEC Los 1'!$G$5</definedName>
    <definedName name="BW_RDName" localSheetId="2">'FTEC Los 3'!$G$5</definedName>
    <definedName name="BW_RDName" localSheetId="1">xxxx!$F$4</definedName>
    <definedName name="BW_spätestesEnde" localSheetId="0">'FTEC Los 1'!$BB$15</definedName>
    <definedName name="BW_spätestesEnde" localSheetId="2">'FTEC Los 3'!$BB$15</definedName>
    <definedName name="BW_spätestesEnde" localSheetId="1">xxxx!#REF!</definedName>
    <definedName name="_xlnm.Print_Area" localSheetId="0">'FTEC Los 1'!$A$1:$AF$24</definedName>
    <definedName name="_xlnm.Print_Area" localSheetId="2">'FTEC Los 3'!$A$1:$AF$24</definedName>
    <definedName name="_xlnm.Print_Area" localSheetId="1">xxxx!$A$1:$J$26</definedName>
    <definedName name="Druckversion" localSheetId="0">'FTEC Los 1'!$A$15</definedName>
    <definedName name="Druckversion" localSheetId="2">'FTEC Los 3'!$A$15</definedName>
    <definedName name="Druckversion" localSheetId="1">xxxx!$A$14</definedName>
    <definedName name="Eingabe1_P" localSheetId="0">'FTEC Los 1'!$I$4</definedName>
    <definedName name="Eingabe1_P" localSheetId="2">'FTEC Los 3'!$I$4</definedName>
    <definedName name="Eingabe1_P" localSheetId="1">xxxx!#REF!</definedName>
    <definedName name="F_Auftragswert_LZVert" localSheetId="0">'FTEC Los 1'!$BA$12</definedName>
    <definedName name="F_Auftragswert_LZVert" localSheetId="2">'FTEC Los 3'!$BA$12</definedName>
    <definedName name="F_Auftragswert_LZVert" localSheetId="1">xxxx!#REF!</definedName>
    <definedName name="F_Auftragswert_LZVert_SGBII" localSheetId="0">'FTEC Los 1'!$BC$12</definedName>
    <definedName name="F_Auftragswert_LZVert_SGBII" localSheetId="2">'FTEC Los 3'!$BC$12</definedName>
    <definedName name="F_Auftragswert_LZVert_SGBII" localSheetId="1">xxxx!#REF!</definedName>
    <definedName name="F_Auftragswert_LZVert_SGBIII" localSheetId="0">'FTEC Los 1'!$BD$12</definedName>
    <definedName name="F_Auftragswert_LZVert_SGBIII" localSheetId="2">'FTEC Los 3'!$BD$12</definedName>
    <definedName name="F_Auftragswert_LZVert_SGBIII" localSheetId="1">xxxx!#REF!</definedName>
    <definedName name="F_Auftragswert_m_allen_Opt" localSheetId="0">'FTEC Los 1'!$BB$12</definedName>
    <definedName name="F_Auftragswert_m_allen_Opt" localSheetId="2">'FTEC Los 3'!$BB$12</definedName>
    <definedName name="F_Auftragswert_m_allen_Opt" localSheetId="1">xxxx!#REF!</definedName>
    <definedName name="F_USt_Prüfung" localSheetId="0">'FTEC Los 1'!$BG$5</definedName>
    <definedName name="F_USt_Prüfung" localSheetId="2">'FTEC Los 3'!$BG$5</definedName>
    <definedName name="F_USt_Prüfung" localSheetId="1">xxxx!#REF!</definedName>
    <definedName name="F_Wertungspreis" localSheetId="0">'FTEC Los 1'!$BG$12</definedName>
    <definedName name="F_Wertungspreis" localSheetId="2">'FTEC Los 3'!$BG$12</definedName>
    <definedName name="F_Wertungspreis" localSheetId="1">xxxx!#REF!</definedName>
    <definedName name="Fak_Optionswertberechnung" localSheetId="0">'FTEC Los 1'!$BG$15</definedName>
    <definedName name="Fak_Optionswertberechnung" localSheetId="2">'FTEC Los 3'!$BG$15</definedName>
    <definedName name="Fak_Optionswertberechnung" localSheetId="1">xxxx!#REF!</definedName>
    <definedName name="Fak_PGK1" localSheetId="0">'FTEC Los 1'!$BE$9</definedName>
    <definedName name="Fak_PGK1" localSheetId="2">'FTEC Los 3'!$BE$9</definedName>
    <definedName name="Fak_PGK1" localSheetId="1">xxxx!#REF!</definedName>
    <definedName name="Fak_VertDauer" localSheetId="0">'FTEC Los 1'!$BH$15</definedName>
    <definedName name="Fak_VertDauer" localSheetId="2">'FTEC Los 3'!$BH$15</definedName>
    <definedName name="Fak_VertDauer" localSheetId="1">xxxx!#REF!</definedName>
    <definedName name="koordDst_P" localSheetId="0">'FTEC Los 1'!$G$11</definedName>
    <definedName name="koordDst_P" localSheetId="2">'FTEC Los 3'!$G$11</definedName>
    <definedName name="koordDst_P" localSheetId="1">xxxx!$F$10</definedName>
    <definedName name="Kosten_SGBII_lfdNr1" localSheetId="0">'FTEC Los 1'!$BC$20</definedName>
    <definedName name="Kosten_SGBII_lfdNr1" localSheetId="2">'FTEC Los 3'!$BC$20</definedName>
    <definedName name="Kosten_SGBII_lfdNr1" localSheetId="1">xxxx!#REF!</definedName>
    <definedName name="Kosten_SGBIII_lfdNr1" localSheetId="0">'FTEC Los 1'!$BD$20</definedName>
    <definedName name="Kosten_SGBIII_lfdNr1" localSheetId="2">'FTEC Los 3'!$BD$20</definedName>
    <definedName name="Kosten_SGBIII_lfdNr1" localSheetId="1">xxxx!#REF!</definedName>
    <definedName name="Kundenkreis" localSheetId="0">'FTEC Los 1'!$BD$5</definedName>
    <definedName name="Kundenkreis" localSheetId="2">'FTEC Los 3'!$BD$5</definedName>
    <definedName name="Kundenkreis" localSheetId="1">xxxx!#REF!</definedName>
    <definedName name="lfdNr1_P" localSheetId="0">'FTEC Los 1'!$A$20</definedName>
    <definedName name="lfdNr1_P" localSheetId="2">'FTEC Los 3'!$A$20</definedName>
    <definedName name="lfdNr1_P" localSheetId="1">xxxx!#REF!</definedName>
    <definedName name="lfdNr1Eingabe1_P" localSheetId="0">'FTEC Los 1'!$AE$20</definedName>
    <definedName name="lfdNr1Eingabe1_P" localSheetId="2">'FTEC Los 3'!$AE$20</definedName>
    <definedName name="lfdNr1Eingabe1_P" localSheetId="1">xxxx!#REF!</definedName>
    <definedName name="LosNr_P" localSheetId="0">'FTEC Los 1'!$G$9</definedName>
    <definedName name="LosNr_P" localSheetId="2">'FTEC Los 3'!$G$9</definedName>
    <definedName name="LosNr_P" localSheetId="1">xxxx!$F$9</definedName>
    <definedName name="LZOpt1" localSheetId="0">'FTEC Los 1'!$BB$18</definedName>
    <definedName name="LZOpt1" localSheetId="2">'FTEC Los 3'!$BB$18</definedName>
    <definedName name="LZOpt1" localSheetId="1">xxxx!#REF!</definedName>
    <definedName name="LZOpt2" localSheetId="0">'FTEC Los 1'!$BC$18</definedName>
    <definedName name="LZOpt2" localSheetId="2">'FTEC Los 3'!$BC$18</definedName>
    <definedName name="LZOpt2" localSheetId="1">xxxx!#REF!</definedName>
    <definedName name="LZVert" localSheetId="0">'FTEC Los 1'!$BA$18</definedName>
    <definedName name="LZVert" localSheetId="2">'FTEC Los 3'!$BA$18</definedName>
    <definedName name="LZVert" localSheetId="1">xxxx!#REF!</definedName>
    <definedName name="NameAMDL_P" localSheetId="0">'FTEC Los 1'!$C$3</definedName>
    <definedName name="NameAMDL_P" localSheetId="2">'FTEC Los 3'!$C$3</definedName>
    <definedName name="NameAMDL_P" localSheetId="1">xxxx!$B$2</definedName>
    <definedName name="Preisblatttyp_Pu" localSheetId="0">'FTEC Los 1'!$BD$9</definedName>
    <definedName name="Preisblatttyp_Pu" localSheetId="2">'FTEC Los 3'!$BD$9</definedName>
    <definedName name="Preisblatttyp_Pu" localSheetId="1">xxxx!#REF!</definedName>
    <definedName name="REZ_P" localSheetId="0">'FTEC Los 1'!$G$6</definedName>
    <definedName name="REZ_P" localSheetId="2">'FTEC Los 3'!$G$6</definedName>
    <definedName name="REZ_P" localSheetId="1">xxxx!$F$5</definedName>
    <definedName name="SchWmitOpt" localSheetId="0">'FTEC Los 1'!$BB$2</definedName>
    <definedName name="SchWmitOpt" localSheetId="2">'FTEC Los 3'!$BB$2</definedName>
    <definedName name="SchWmitOpt" localSheetId="1">xxxx!#REF!</definedName>
    <definedName name="SchWTNPlatz" localSheetId="0">'FTEC Los 1'!$BD$2</definedName>
    <definedName name="SchWTNPlatz" localSheetId="2">'FTEC Los 3'!$BD$2</definedName>
    <definedName name="SchWTNPlatz" localSheetId="1">xxxx!#REF!</definedName>
    <definedName name="SchWVert" localSheetId="0">'FTEC Los 1'!$BA$2</definedName>
    <definedName name="SchWVert" localSheetId="2">'FTEC Los 3'!$BA$2</definedName>
    <definedName name="SchWVert" localSheetId="1">xxxx!#REF!</definedName>
    <definedName name="SchWWertungspreis_WM" localSheetId="0">'FTEC Los 1'!$BE$12</definedName>
    <definedName name="SchWWertungspreis_WM" localSheetId="2">'FTEC Los 3'!$BE$12</definedName>
    <definedName name="SchWWertungspreis_WM" localSheetId="1">xxxx!#REF!</definedName>
    <definedName name="Summe1_P" localSheetId="0">'FTEC Los 1'!$AE$3</definedName>
    <definedName name="Summe1_P" localSheetId="2">'FTEC Los 3'!$AE$3</definedName>
    <definedName name="Summe1_P" localSheetId="1">xxxx!$J$2</definedName>
    <definedName name="SummeUSt1_P" localSheetId="0">'FTEC Los 1'!$AF$3</definedName>
    <definedName name="SummeUSt1_P" localSheetId="2">'FTEC Los 3'!$AF$3</definedName>
    <definedName name="SummeUSt1_P" localSheetId="1">xxxx!#REF!</definedName>
    <definedName name="TNgesamt" localSheetId="0">'FTEC Los 1'!$BA$5</definedName>
    <definedName name="TNgesamt" localSheetId="2">'FTEC Los 3'!$BA$5</definedName>
    <definedName name="TNgesamt" localSheetId="1">xxxx!#REF!</definedName>
    <definedName name="TNMonate_gesamt" localSheetId="0">'FTEC Los 1'!$BF$9</definedName>
    <definedName name="TNMonate_gesamt" localSheetId="2">'FTEC Los 3'!$BF$9</definedName>
    <definedName name="TNMonate_gesamt" localSheetId="1">xxxx!#REF!</definedName>
    <definedName name="TNSGBII" localSheetId="0">'FTEC Los 1'!$BB$5</definedName>
    <definedName name="TNSGBII" localSheetId="2">'FTEC Los 3'!$BB$5</definedName>
    <definedName name="TNSGBII" localSheetId="1">xxxx!#REF!</definedName>
    <definedName name="TNSGBII_lfdNr1" localSheetId="0">'FTEC Los 1'!$BA$20</definedName>
    <definedName name="TNSGBII_lfdNr1" localSheetId="2">'FTEC Los 3'!$BA$20</definedName>
    <definedName name="TNSGBII_lfdNr1" localSheetId="1">xxxx!#REF!</definedName>
    <definedName name="TNSGBIII" localSheetId="0">'FTEC Los 1'!$BC$5</definedName>
    <definedName name="TNSGBIII" localSheetId="2">'FTEC Los 3'!$BC$5</definedName>
    <definedName name="TNSGBIII" localSheetId="1">xxxx!#REF!</definedName>
    <definedName name="TNSGBIII_lfdNr1" localSheetId="0">'FTEC Los 1'!$BB$20</definedName>
    <definedName name="TNSGBIII_lfdNr1" localSheetId="2">'FTEC Los 3'!$BB$20</definedName>
    <definedName name="TNSGBIII_lfdNr1" localSheetId="1">xxxx!#REF!</definedName>
    <definedName name="VergabeNr_P" localSheetId="0">'FTEC Los 1'!$G$8</definedName>
    <definedName name="VergabeNr_P" localSheetId="2">'FTEC Los 3'!$G$8</definedName>
    <definedName name="VergabeNr_P" localSheetId="1">xxxx!$F$8</definedName>
    <definedName name="Version_Pu" localSheetId="0">'FTEC Los 1'!$BC$9</definedName>
    <definedName name="Version_Pu" localSheetId="2">'FTEC Los 3'!$BC$9</definedName>
    <definedName name="Version_Pu" localSheetId="1">xxxx!#REF!</definedName>
    <definedName name="Vertbeginn" localSheetId="0">'FTEC Los 1'!$G$13</definedName>
    <definedName name="Vertbeginn" localSheetId="2">'FTEC Los 3'!$G$13</definedName>
    <definedName name="Vertbeginn" localSheetId="1">xxxx!$C$12</definedName>
    <definedName name="VertbeginnOpt1" localSheetId="0">'FTEC Los 1'!$BC$15</definedName>
    <definedName name="VertbeginnOpt1" localSheetId="2">'FTEC Los 3'!$BC$15</definedName>
    <definedName name="VertbeginnOpt1" localSheetId="1">xxxx!#REF!</definedName>
    <definedName name="VertbeginnOpt2" localSheetId="0">'FTEC Los 1'!$BE$15</definedName>
    <definedName name="VertbeginnOpt2" localSheetId="2">'FTEC Los 3'!$BE$15</definedName>
    <definedName name="VertbeginnOpt2" localSheetId="1">xxxx!#REF!</definedName>
    <definedName name="Vertende" localSheetId="0">'FTEC Los 1'!$G$14</definedName>
    <definedName name="Vertende" localSheetId="2">'FTEC Los 3'!$G$14</definedName>
    <definedName name="Vertende" localSheetId="1">xxxx!$C$13</definedName>
    <definedName name="VertendeOpt1" localSheetId="0">'FTEC Los 1'!$BD$15</definedName>
    <definedName name="VertendeOpt1" localSheetId="2">'FTEC Los 3'!$BD$15</definedName>
    <definedName name="VertendeOpt1" localSheetId="1">xxxx!#REF!</definedName>
    <definedName name="VertendeOpt2" localSheetId="0">'FTEC Los 1'!$BF$15</definedName>
    <definedName name="VertendeOpt2" localSheetId="2">'FTEC Los 3'!$BF$15</definedName>
    <definedName name="VertendeOpt2" localSheetId="1">xxxx!#REF!</definedName>
    <definedName name="VgV_Wert" localSheetId="0">'FTEC Los 1'!$BC$2</definedName>
    <definedName name="VgV_Wert" localSheetId="2">'FTEC Los 3'!$BC$2</definedName>
    <definedName name="VgV_Wert" localSheetId="1">xxxx!#REF!</definedName>
  </definedNames>
  <calcPr calcId="181029"/>
</workbook>
</file>

<file path=xl/calcChain.xml><?xml version="1.0" encoding="utf-8"?>
<calcChain xmlns="http://schemas.openxmlformats.org/spreadsheetml/2006/main">
  <c r="I6" i="2" l="1"/>
  <c r="BE20" i="3" l="1"/>
  <c r="BG5" i="3" s="1"/>
  <c r="BD20" i="3"/>
  <c r="BD12" i="3" s="1"/>
  <c r="BC20" i="3"/>
  <c r="BC12" i="3" s="1"/>
  <c r="F19" i="3"/>
  <c r="G19" i="3" s="1"/>
  <c r="H19" i="3" s="1"/>
  <c r="I19" i="3" s="1"/>
  <c r="J19" i="3" s="1"/>
  <c r="K19" i="3" s="1"/>
  <c r="L19" i="3" s="1"/>
  <c r="M19" i="3" s="1"/>
  <c r="N19" i="3" s="1"/>
  <c r="O19" i="3" s="1"/>
  <c r="P19" i="3" s="1"/>
  <c r="Q19" i="3" s="1"/>
  <c r="R19" i="3" s="1"/>
  <c r="S19" i="3" s="1"/>
  <c r="T19" i="3" s="1"/>
  <c r="U19" i="3" s="1"/>
  <c r="V19" i="3" s="1"/>
  <c r="W19" i="3" s="1"/>
  <c r="X19" i="3" s="1"/>
  <c r="Y19" i="3" s="1"/>
  <c r="Z19" i="3" s="1"/>
  <c r="AA19" i="3" s="1"/>
  <c r="AB19" i="3" s="1"/>
  <c r="AC19" i="3" s="1"/>
  <c r="AD19" i="3" s="1"/>
  <c r="AE19" i="3" s="1"/>
  <c r="AF19" i="3" s="1"/>
  <c r="AF3" i="3"/>
  <c r="AE3" i="3"/>
  <c r="BG12" i="3" s="1"/>
  <c r="E18" i="2"/>
  <c r="F18" i="2" s="1"/>
  <c r="G18" i="2" l="1"/>
  <c r="I18" i="2"/>
  <c r="J18" i="2" s="1"/>
  <c r="BA12" i="3"/>
  <c r="BB12" i="3" s="1"/>
  <c r="BE20" i="1"/>
  <c r="BD20" i="1"/>
  <c r="F19" i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BG5" i="1"/>
  <c r="AF3" i="1"/>
  <c r="AE3" i="1"/>
  <c r="BA12" i="1" s="1"/>
  <c r="BB12" i="1" s="1"/>
  <c r="BD12" i="1" l="1"/>
  <c r="BC12" i="1"/>
  <c r="BC20" i="1"/>
  <c r="BG12" i="1"/>
</calcChain>
</file>

<file path=xl/sharedStrings.xml><?xml version="1.0" encoding="utf-8"?>
<sst xmlns="http://schemas.openxmlformats.org/spreadsheetml/2006/main" count="277" uniqueCount="122">
  <si>
    <t>E.1</t>
  </si>
  <si>
    <t>Losgesamtpreis
für den Vertragszeitraum
(brutto in Euro)</t>
  </si>
  <si>
    <r>
      <t xml:space="preserve">darin enthaltene Umsatzsteuer für den Vertragszeitraum
 (in Euro) </t>
    </r>
    <r>
      <rPr>
        <sz val="12"/>
        <rFont val="Arial"/>
        <family val="2"/>
      </rPr>
      <t>(sofern ohne USt kalkuliert wurde, ist der Betrag mit 0,00 € anzugeben)</t>
    </r>
  </si>
  <si>
    <t>Schätzwert Vertragslaufzeit</t>
  </si>
  <si>
    <t>Schätzwert mit allen Optionen</t>
  </si>
  <si>
    <t>VgV-Wert</t>
  </si>
  <si>
    <t>geschätzter Preis pro 
Teilnehmer und Monat</t>
  </si>
  <si>
    <t>Eintritte insgesamt (BC,FTEC und PC)</t>
  </si>
  <si>
    <t>Eintritte SGB II (BC, FTEC und PC)</t>
  </si>
  <si>
    <t>Eintritte SGB III (BC, FTEC und PC)</t>
  </si>
  <si>
    <t>wöchentl. ÖffnungsStd (BC)</t>
  </si>
  <si>
    <t>Maßnahmen zur Feststellung, Verringerung oder Beseitigung von Vermittlungshemmnissen - Feststellungs-, Trainings- und Erprobungscenter</t>
  </si>
  <si>
    <t>TN gesamt</t>
  </si>
  <si>
    <t>TN SGB II</t>
  </si>
  <si>
    <t>TN SGB III</t>
  </si>
  <si>
    <t>Kundenkreis</t>
  </si>
  <si>
    <t>Mengeneinheit der Teilnehmer</t>
  </si>
  <si>
    <t>TN-Std insgesamt (Module)</t>
  </si>
  <si>
    <t>Umsatzsteuerhöchstsatz überschritten?</t>
  </si>
  <si>
    <t>Regionaldirektion</t>
  </si>
  <si>
    <t>Teilnehmerplätze</t>
  </si>
  <si>
    <t>Regionales Einkaufszentrum</t>
  </si>
  <si>
    <t>Vergabe-Nr.:</t>
  </si>
  <si>
    <t>Standardisierungsgrad
 d. Losblattes</t>
  </si>
  <si>
    <t>Rahmenvertrag 
(ja/nein)</t>
  </si>
  <si>
    <t>Versionsnummer LV-Cockpit</t>
  </si>
  <si>
    <t>Preisblatttyp</t>
  </si>
  <si>
    <t>Faktor Preisgleitklausel</t>
  </si>
  <si>
    <t>TN-Monate insgesamt (Ah, AC,PC)</t>
  </si>
  <si>
    <t>TN-Monate SGB II (Ah, AC, PC)</t>
  </si>
  <si>
    <t>TN-Monate SGB III (Ah, AC,PC)</t>
  </si>
  <si>
    <t>Los-Nr.:</t>
  </si>
  <si>
    <t>Bietername</t>
  </si>
  <si>
    <r>
      <t xml:space="preserve">Bietergemeinschaft
</t>
    </r>
    <r>
      <rPr>
        <sz val="10"/>
        <rFont val="Arial"/>
        <family val="2"/>
      </rPr>
      <t>(ja/nein)</t>
    </r>
  </si>
  <si>
    <t>Koordinierende Dienststelle:</t>
  </si>
  <si>
    <t>Formel für die Berechnung des Auftragswertes für die Vertragslaufzeit</t>
  </si>
  <si>
    <t>Formel für Berechnung des Auftragswertes mit allen Optionen</t>
  </si>
  <si>
    <t>Formel für die Berechnung des Auftragswertes für die Vertragslaufzeit SGB II</t>
  </si>
  <si>
    <t>Formel für die Berechnung des Auftragswertes für die Vertragslaufzeit SGB III</t>
  </si>
  <si>
    <t>Schätzwert Wertungspreis (brutto in €)</t>
  </si>
  <si>
    <t>Wertungspreis</t>
  </si>
  <si>
    <t>Konstantwert (AC, PC)</t>
  </si>
  <si>
    <t>Vertragsbeginn:</t>
  </si>
  <si>
    <t>Vertragsende:</t>
  </si>
  <si>
    <t>Ende</t>
  </si>
  <si>
    <t>frühester Maßnahmebeginn
 im Los:</t>
  </si>
  <si>
    <t>spätestes Maßnahmeende im Los:</t>
  </si>
  <si>
    <t>Beginn Option 1:</t>
  </si>
  <si>
    <t>Ende Option 1:</t>
  </si>
  <si>
    <t>Beginn Option 2:</t>
  </si>
  <si>
    <t>Ende Option 2:</t>
  </si>
  <si>
    <t>Faktor Optionsberechnung (MK,FTEC, BC, PC,AC)</t>
  </si>
  <si>
    <t>Faktor Vertragsdauer (MK)</t>
  </si>
  <si>
    <t>Nur Ansicht- und Druckversion -- nicht zur Angebotsabgabe zu verwenden!</t>
  </si>
  <si>
    <t xml:space="preserve">Lfnd. Nr. </t>
  </si>
  <si>
    <t>internes Ordnungskriterium</t>
  </si>
  <si>
    <t>Bezeichnung</t>
  </si>
  <si>
    <t>Beginn</t>
  </si>
  <si>
    <t>Berufsfeld / Themenblock</t>
  </si>
  <si>
    <t>Gesamtteilnehmerplatzzahl</t>
  </si>
  <si>
    <t>davon Plätze der/des</t>
  </si>
  <si>
    <t>Personalkap.</t>
  </si>
  <si>
    <t>Maßnahmeort</t>
  </si>
  <si>
    <t>Bemerkungen</t>
  </si>
  <si>
    <t>Maßnahmefestpreis
für den Vertragszeitraum 
(brutto in Euro)</t>
  </si>
  <si>
    <r>
      <t xml:space="preserve">darin entahltene Umsatzsteuer für den Vertragszeitraum (in Euro) </t>
    </r>
    <r>
      <rPr>
        <sz val="10"/>
        <rFont val="Arial"/>
        <family val="2"/>
      </rPr>
      <t>(sofern ohne USt kalkuliert wurde, ist der Betrag mit 0,00 € anzugeben)</t>
    </r>
  </si>
  <si>
    <t>gewerblich-technisch</t>
  </si>
  <si>
    <t>Lager</t>
  </si>
  <si>
    <t>Pflege</t>
  </si>
  <si>
    <t>HoGa</t>
  </si>
  <si>
    <t>Verkauf</t>
  </si>
  <si>
    <t>kauf-
männisch</t>
  </si>
  <si>
    <t>Job-Coach</t>
  </si>
  <si>
    <t>soz.päd. Betreuung</t>
  </si>
  <si>
    <t>Vertragslaufzeit 
in Monaten</t>
  </si>
  <si>
    <t>Option1 
Laufzeit in Monaten</t>
  </si>
  <si>
    <t>Option2 
Laufzeit in Monaten</t>
  </si>
  <si>
    <t>Holz</t>
  </si>
  <si>
    <t>Elektro</t>
  </si>
  <si>
    <t>Farbe / Trockenbau</t>
  </si>
  <si>
    <t xml:space="preserve">Metall/ Sanitär- und Heizungstechnik </t>
  </si>
  <si>
    <t>Bau</t>
  </si>
  <si>
    <t xml:space="preserve">Garten- und Landschaftsbau </t>
  </si>
  <si>
    <t>Empfang</t>
  </si>
  <si>
    <t>Küche</t>
  </si>
  <si>
    <t>Service</t>
  </si>
  <si>
    <t>Kosten SGB II</t>
  </si>
  <si>
    <t>Kosten SGB III</t>
  </si>
  <si>
    <t>Ust. überschritten?</t>
  </si>
  <si>
    <t>C</t>
  </si>
  <si>
    <t>Feststellungs-, Trainings- und Erprobungscenter</t>
  </si>
  <si>
    <t>x</t>
  </si>
  <si>
    <t/>
  </si>
  <si>
    <t>Stadt Ahlen</t>
  </si>
  <si>
    <t>Eigenregieplätze in Holz, Küche und Service</t>
  </si>
  <si>
    <t>mit betriebl. Erprobung</t>
  </si>
  <si>
    <t>301-11-46FTEC-10166</t>
  </si>
  <si>
    <t>individuell</t>
  </si>
  <si>
    <t>ja</t>
  </si>
  <si>
    <t>1.0</t>
  </si>
  <si>
    <t>03_MASSNAHME_EIN_PREIS_SUMME</t>
  </si>
  <si>
    <t>Jobcenter Kreis Warendorf</t>
  </si>
  <si>
    <t>Nordrhein-Westfalen</t>
  </si>
  <si>
    <t>Nordrhein-Westfalen, Josef-Gockeln-Strasse 7, 40474 Düsseldorf, Tel.: 0211 / 4306-611, -275, -726 od. -716, Telefax: 0211 / 4306 777</t>
  </si>
  <si>
    <t>Stadt Warendorf</t>
  </si>
  <si>
    <t>Eigenregieplätze in Küche, Metall/Sanitär- und Heizungstechnik sowie Lager</t>
  </si>
  <si>
    <t>SGB II</t>
  </si>
  <si>
    <t>48231 Warendorf</t>
  </si>
  <si>
    <t xml:space="preserve">   Jobcenter Kreis Warendorf</t>
  </si>
  <si>
    <t xml:space="preserve">   Vergabenummer</t>
  </si>
  <si>
    <t xml:space="preserve">   Vertragsbeginn:</t>
  </si>
  <si>
    <t xml:space="preserve">   Vertragsende:</t>
  </si>
  <si>
    <t>Ort, Datum                                                    Unterschrift / Stempel</t>
  </si>
  <si>
    <t>Waldenburger Straße 2</t>
  </si>
  <si>
    <t>Gesamtauftragswert</t>
  </si>
  <si>
    <t xml:space="preserve">Lfd. Nr. </t>
  </si>
  <si>
    <t>Aufwandspauschale je 
Teilnahmeplatz und Monat
(brutto)</t>
  </si>
  <si>
    <r>
      <t xml:space="preserve">  </t>
    </r>
    <r>
      <rPr>
        <b/>
        <sz val="20"/>
        <rFont val="Arial"/>
        <family val="2"/>
      </rPr>
      <t xml:space="preserve">Los- und Preisblatt  </t>
    </r>
    <r>
      <rPr>
        <b/>
        <sz val="1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Maßnahme zur Aktivierung und beruflichen Eingliederung für erwerbsfähige Leistungsbezieher (eLB) durch Feststellung, Verringerung oder Beseitigung von Vermittlungshemmnissen gemäß § 16 Abs. 1 SGB II i. V. m. § 45 Abs. 1 S. 1 Nr. 1 SGB III</t>
    </r>
  </si>
  <si>
    <t>Aktionsplan berufliche Orientierung</t>
  </si>
  <si>
    <t>Warendorf</t>
  </si>
  <si>
    <t>Regionalteam Nord Integration</t>
  </si>
  <si>
    <t>26-56-03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</si>
</sst>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"/>
  </numFmts>
  <fonts count="27" x14ac:knownFonts="1"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3"/>
      <name val="Arial"/>
      <family val="2"/>
    </font>
    <font>
      <sz val="20"/>
      <name val="Arial"/>
      <family val="2"/>
    </font>
    <font>
      <strike/>
      <sz val="10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i/>
      <sz val="13"/>
      <name val="Arial"/>
      <family val="2"/>
    </font>
    <font>
      <b/>
      <sz val="12"/>
      <color indexed="10"/>
      <name val="Arial"/>
      <family val="2"/>
    </font>
    <font>
      <b/>
      <sz val="16"/>
      <color indexed="10"/>
      <name val="Arial"/>
      <family val="2"/>
    </font>
    <font>
      <sz val="16"/>
      <name val="Arial"/>
      <family val="2"/>
    </font>
    <font>
      <b/>
      <sz val="12"/>
      <color indexed="9"/>
      <name val="Arial"/>
      <family val="2"/>
    </font>
    <font>
      <sz val="16"/>
      <color indexed="9"/>
      <name val="Arial"/>
      <family val="2"/>
    </font>
    <font>
      <b/>
      <i/>
      <sz val="11"/>
      <name val="Arial"/>
      <family val="2"/>
    </font>
    <font>
      <b/>
      <sz val="11"/>
      <color theme="1"/>
      <name val="Arial"/>
      <family val="2"/>
    </font>
    <font>
      <b/>
      <sz val="20"/>
      <name val="Arial"/>
      <family val="2"/>
    </font>
    <font>
      <b/>
      <sz val="1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1" applyFont="1" applyAlignment="1">
      <alignment vertical="center"/>
    </xf>
    <xf numFmtId="0" fontId="1" fillId="0" borderId="0" xfId="1"/>
    <xf numFmtId="49" fontId="3" fillId="0" borderId="1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0" fontId="1" fillId="2" borderId="3" xfId="1" applyFill="1" applyBorder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3" borderId="4" xfId="1" applyFill="1" applyBorder="1" applyAlignment="1">
      <alignment horizontal="center" vertical="center" wrapText="1"/>
    </xf>
    <xf numFmtId="0" fontId="1" fillId="4" borderId="4" xfId="1" applyFill="1" applyBorder="1" applyAlignment="1">
      <alignment horizontal="center" vertical="center" wrapText="1"/>
    </xf>
    <xf numFmtId="0" fontId="5" fillId="0" borderId="0" xfId="1" applyFont="1"/>
    <xf numFmtId="14" fontId="1" fillId="0" borderId="0" xfId="1" applyNumberFormat="1"/>
    <xf numFmtId="2" fontId="1" fillId="0" borderId="0" xfId="1" applyNumberFormat="1"/>
    <xf numFmtId="0" fontId="3" fillId="5" borderId="1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164" fontId="1" fillId="3" borderId="3" xfId="1" applyNumberFormat="1" applyFill="1" applyBorder="1" applyAlignment="1">
      <alignment horizontal="center"/>
    </xf>
    <xf numFmtId="164" fontId="1" fillId="3" borderId="4" xfId="1" applyNumberFormat="1" applyFill="1" applyBorder="1" applyAlignment="1">
      <alignment horizontal="center" wrapText="1"/>
    </xf>
    <xf numFmtId="3" fontId="1" fillId="3" borderId="4" xfId="1" applyNumberFormat="1" applyFill="1" applyBorder="1" applyAlignment="1">
      <alignment horizontal="center" wrapText="1"/>
    </xf>
    <xf numFmtId="0" fontId="6" fillId="0" borderId="0" xfId="1" applyFont="1" applyAlignment="1">
      <alignment vertical="center"/>
    </xf>
    <xf numFmtId="0" fontId="7" fillId="0" borderId="5" xfId="1" applyFont="1" applyBorder="1" applyAlignment="1">
      <alignment horizontal="center" vertical="center"/>
    </xf>
    <xf numFmtId="8" fontId="8" fillId="0" borderId="2" xfId="1" applyNumberFormat="1" applyFont="1" applyBorder="1" applyAlignment="1">
      <alignment horizontal="center" vertical="center"/>
    </xf>
    <xf numFmtId="164" fontId="1" fillId="3" borderId="6" xfId="1" applyNumberFormat="1" applyFill="1" applyBorder="1" applyAlignment="1">
      <alignment horizontal="center"/>
    </xf>
    <xf numFmtId="164" fontId="9" fillId="3" borderId="0" xfId="1" applyNumberFormat="1" applyFont="1" applyFill="1" applyAlignment="1">
      <alignment horizontal="center" wrapText="1"/>
    </xf>
    <xf numFmtId="164" fontId="1" fillId="3" borderId="0" xfId="1" applyNumberFormat="1" applyFill="1" applyAlignment="1">
      <alignment horizontal="center" wrapText="1"/>
    </xf>
    <xf numFmtId="1" fontId="1" fillId="3" borderId="7" xfId="1" applyNumberFormat="1" applyFill="1" applyBorder="1" applyAlignment="1">
      <alignment horizontal="center" wrapText="1"/>
    </xf>
    <xf numFmtId="0" fontId="10" fillId="0" borderId="0" xfId="1" applyFont="1" applyAlignment="1">
      <alignment vertical="top"/>
    </xf>
    <xf numFmtId="49" fontId="11" fillId="0" borderId="0" xfId="1" applyNumberFormat="1" applyFont="1" applyAlignment="1">
      <alignment vertical="top" wrapText="1"/>
    </xf>
    <xf numFmtId="49" fontId="13" fillId="0" borderId="0" xfId="2" applyNumberFormat="1" applyFont="1" applyBorder="1" applyAlignment="1" applyProtection="1">
      <alignment horizontal="left" vertical="top" wrapText="1"/>
    </xf>
    <xf numFmtId="49" fontId="13" fillId="0" borderId="0" xfId="2" applyNumberFormat="1" applyFont="1" applyBorder="1" applyAlignment="1" applyProtection="1">
      <alignment vertical="top" wrapText="1"/>
    </xf>
    <xf numFmtId="49" fontId="1" fillId="0" borderId="0" xfId="1" applyNumberFormat="1"/>
    <xf numFmtId="0" fontId="1" fillId="2" borderId="3" xfId="1" applyFill="1" applyBorder="1" applyAlignment="1">
      <alignment horizontal="center"/>
    </xf>
    <xf numFmtId="0" fontId="1" fillId="3" borderId="5" xfId="1" applyFill="1" applyBorder="1" applyAlignment="1">
      <alignment horizontal="center" wrapText="1"/>
    </xf>
    <xf numFmtId="0" fontId="14" fillId="0" borderId="0" xfId="1" applyFont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/>
    <xf numFmtId="49" fontId="15" fillId="0" borderId="0" xfId="1" applyNumberFormat="1" applyFont="1" applyAlignment="1">
      <alignment horizontal="left" vertical="top"/>
    </xf>
    <xf numFmtId="49" fontId="10" fillId="0" borderId="0" xfId="1" applyNumberFormat="1" applyFont="1" applyAlignment="1">
      <alignment vertical="center"/>
    </xf>
    <xf numFmtId="49" fontId="1" fillId="0" borderId="0" xfId="1" applyNumberFormat="1" applyAlignment="1">
      <alignment vertical="center"/>
    </xf>
    <xf numFmtId="0" fontId="1" fillId="0" borderId="0" xfId="1" applyAlignment="1">
      <alignment vertical="center"/>
    </xf>
    <xf numFmtId="3" fontId="1" fillId="3" borderId="3" xfId="1" applyNumberFormat="1" applyFill="1" applyBorder="1" applyAlignment="1">
      <alignment horizontal="center"/>
    </xf>
    <xf numFmtId="49" fontId="1" fillId="0" borderId="4" xfId="1" applyNumberFormat="1" applyBorder="1" applyAlignment="1">
      <alignment horizontal="center" wrapText="1"/>
    </xf>
    <xf numFmtId="49" fontId="1" fillId="3" borderId="4" xfId="1" applyNumberFormat="1" applyFill="1" applyBorder="1" applyAlignment="1">
      <alignment horizontal="center" wrapText="1"/>
    </xf>
    <xf numFmtId="0" fontId="16" fillId="6" borderId="4" xfId="1" applyFont="1" applyFill="1" applyBorder="1" applyAlignment="1">
      <alignment horizontal="center" wrapText="1"/>
    </xf>
    <xf numFmtId="0" fontId="17" fillId="0" borderId="0" xfId="1" applyFont="1" applyAlignment="1">
      <alignment vertical="center"/>
    </xf>
    <xf numFmtId="49" fontId="4" fillId="0" borderId="0" xfId="1" applyNumberFormat="1" applyFont="1" applyAlignment="1" applyProtection="1">
      <alignment vertical="center" wrapText="1"/>
      <protection locked="0"/>
    </xf>
    <xf numFmtId="49" fontId="4" fillId="0" borderId="0" xfId="1" applyNumberFormat="1" applyFont="1" applyAlignment="1">
      <alignment vertical="top"/>
    </xf>
    <xf numFmtId="49" fontId="15" fillId="0" borderId="0" xfId="1" applyNumberFormat="1" applyFont="1" applyAlignment="1" applyProtection="1">
      <alignment horizontal="left" vertical="top" wrapText="1"/>
      <protection locked="0"/>
    </xf>
    <xf numFmtId="49" fontId="1" fillId="0" borderId="0" xfId="1" applyNumberFormat="1" applyAlignment="1" applyProtection="1">
      <alignment vertical="top" wrapText="1"/>
      <protection locked="0"/>
    </xf>
    <xf numFmtId="0" fontId="3" fillId="0" borderId="0" xfId="1" applyFont="1" applyAlignment="1">
      <alignment horizontal="center" vertical="center" wrapText="1"/>
    </xf>
    <xf numFmtId="1" fontId="1" fillId="3" borderId="6" xfId="1" applyNumberFormat="1" applyFill="1" applyBorder="1" applyAlignment="1">
      <alignment horizontal="center"/>
    </xf>
    <xf numFmtId="1" fontId="1" fillId="3" borderId="0" xfId="1" applyNumberFormat="1" applyFill="1" applyAlignment="1">
      <alignment horizontal="center" wrapText="1"/>
    </xf>
    <xf numFmtId="0" fontId="1" fillId="3" borderId="0" xfId="1" applyFill="1" applyAlignment="1">
      <alignment horizontal="center" wrapText="1"/>
    </xf>
    <xf numFmtId="49" fontId="18" fillId="0" borderId="0" xfId="1" applyNumberFormat="1" applyFont="1"/>
    <xf numFmtId="49" fontId="19" fillId="0" borderId="0" xfId="1" applyNumberFormat="1" applyFont="1"/>
    <xf numFmtId="49" fontId="10" fillId="0" borderId="0" xfId="1" applyNumberFormat="1" applyFont="1" applyAlignment="1">
      <alignment vertical="top"/>
    </xf>
    <xf numFmtId="0" fontId="1" fillId="3" borderId="7" xfId="1" applyFill="1" applyBorder="1" applyAlignment="1">
      <alignment horizontal="center" wrapText="1"/>
    </xf>
    <xf numFmtId="49" fontId="4" fillId="0" borderId="0" xfId="1" applyNumberFormat="1" applyFont="1" applyAlignment="1" applyProtection="1">
      <alignment vertical="top" wrapText="1"/>
      <protection locked="0"/>
    </xf>
    <xf numFmtId="49" fontId="4" fillId="0" borderId="0" xfId="1" applyNumberFormat="1" applyFont="1" applyAlignment="1" applyProtection="1">
      <alignment horizontal="left" vertical="center"/>
      <protection locked="0"/>
    </xf>
    <xf numFmtId="49" fontId="10" fillId="0" borderId="0" xfId="1" applyNumberFormat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0" fontId="1" fillId="2" borderId="3" xfId="1" applyFill="1" applyBorder="1" applyAlignment="1">
      <alignment horizontal="center" vertical="center" wrapText="1"/>
    </xf>
    <xf numFmtId="0" fontId="1" fillId="2" borderId="4" xfId="1" applyFill="1" applyBorder="1" applyAlignment="1">
      <alignment horizontal="center" vertical="center" wrapText="1"/>
    </xf>
    <xf numFmtId="1" fontId="4" fillId="0" borderId="0" xfId="1" applyNumberFormat="1" applyFont="1" applyAlignment="1" applyProtection="1">
      <alignment horizontal="left" vertical="center" wrapText="1"/>
      <protection locked="0"/>
    </xf>
    <xf numFmtId="49" fontId="10" fillId="0" borderId="0" xfId="1" applyNumberFormat="1" applyFont="1"/>
    <xf numFmtId="0" fontId="10" fillId="0" borderId="0" xfId="1" applyFont="1"/>
    <xf numFmtId="49" fontId="20" fillId="0" borderId="4" xfId="1" applyNumberFormat="1" applyFont="1" applyBorder="1"/>
    <xf numFmtId="49" fontId="10" fillId="0" borderId="4" xfId="1" applyNumberFormat="1" applyFont="1" applyBorder="1"/>
    <xf numFmtId="49" fontId="1" fillId="3" borderId="3" xfId="1" applyNumberFormat="1" applyFill="1" applyBorder="1" applyAlignment="1">
      <alignment horizontal="center"/>
    </xf>
    <xf numFmtId="4" fontId="1" fillId="3" borderId="4" xfId="1" applyNumberFormat="1" applyFill="1" applyBorder="1" applyAlignment="1">
      <alignment horizontal="center" wrapText="1"/>
    </xf>
    <xf numFmtId="49" fontId="3" fillId="0" borderId="0" xfId="1" applyNumberFormat="1" applyFont="1" applyAlignment="1">
      <alignment horizontal="left" vertical="center"/>
    </xf>
    <xf numFmtId="49" fontId="10" fillId="0" borderId="0" xfId="1" applyNumberFormat="1" applyFont="1" applyAlignment="1">
      <alignment horizontal="right" vertical="top"/>
    </xf>
    <xf numFmtId="49" fontId="20" fillId="0" borderId="4" xfId="1" applyNumberFormat="1" applyFont="1" applyBorder="1" applyAlignment="1">
      <alignment wrapText="1"/>
    </xf>
    <xf numFmtId="49" fontId="4" fillId="0" borderId="0" xfId="1" applyNumberFormat="1" applyFont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164" fontId="1" fillId="0" borderId="0" xfId="1" applyNumberFormat="1"/>
    <xf numFmtId="0" fontId="1" fillId="7" borderId="4" xfId="1" applyFill="1" applyBorder="1" applyAlignment="1">
      <alignment horizontal="center" vertical="center" wrapText="1"/>
    </xf>
    <xf numFmtId="164" fontId="1" fillId="2" borderId="4" xfId="1" applyNumberForma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3" fillId="0" borderId="0" xfId="1" applyFont="1" applyAlignment="1">
      <alignment horizontal="left" vertical="center"/>
    </xf>
    <xf numFmtId="0" fontId="10" fillId="0" borderId="0" xfId="1" applyFont="1" applyAlignment="1">
      <alignment horizontal="right" vertical="top"/>
    </xf>
    <xf numFmtId="14" fontId="4" fillId="0" borderId="0" xfId="1" applyNumberFormat="1" applyFont="1" applyAlignment="1">
      <alignment horizontal="left" vertical="center"/>
    </xf>
    <xf numFmtId="14" fontId="15" fillId="0" borderId="0" xfId="1" applyNumberFormat="1" applyFont="1" applyAlignment="1">
      <alignment horizontal="left" vertical="center"/>
    </xf>
    <xf numFmtId="0" fontId="1" fillId="3" borderId="6" xfId="1" applyFill="1" applyBorder="1" applyAlignment="1">
      <alignment horizontal="center"/>
    </xf>
    <xf numFmtId="0" fontId="21" fillId="0" borderId="0" xfId="1" applyFont="1" applyAlignment="1">
      <alignment horizontal="center" vertical="center"/>
    </xf>
    <xf numFmtId="14" fontId="22" fillId="0" borderId="0" xfId="1" applyNumberFormat="1" applyFont="1" applyAlignment="1">
      <alignment horizontal="center" vertical="center"/>
    </xf>
    <xf numFmtId="0" fontId="1" fillId="3" borderId="4" xfId="1" applyFill="1" applyBorder="1" applyAlignment="1">
      <alignment horizontal="center" wrapText="1"/>
    </xf>
    <xf numFmtId="14" fontId="1" fillId="3" borderId="3" xfId="1" applyNumberFormat="1" applyFill="1" applyBorder="1" applyAlignment="1">
      <alignment horizontal="center"/>
    </xf>
    <xf numFmtId="14" fontId="1" fillId="3" borderId="4" xfId="1" applyNumberFormat="1" applyFill="1" applyBorder="1" applyAlignment="1">
      <alignment horizontal="center"/>
    </xf>
    <xf numFmtId="165" fontId="1" fillId="3" borderId="4" xfId="1" applyNumberFormat="1" applyFill="1" applyBorder="1" applyAlignment="1">
      <alignment horizontal="center" wrapText="1"/>
    </xf>
    <xf numFmtId="0" fontId="1" fillId="3" borderId="0" xfId="1" applyFill="1" applyAlignment="1">
      <alignment horizontal="center"/>
    </xf>
    <xf numFmtId="0" fontId="1" fillId="3" borderId="7" xfId="1" applyFill="1" applyBorder="1" applyAlignment="1">
      <alignment horizontal="center"/>
    </xf>
    <xf numFmtId="0" fontId="1" fillId="3" borderId="3" xfId="1" applyFill="1" applyBorder="1" applyAlignment="1">
      <alignment horizontal="center" vertical="center" wrapText="1"/>
    </xf>
    <xf numFmtId="49" fontId="5" fillId="0" borderId="21" xfId="1" applyNumberFormat="1" applyFont="1" applyBorder="1" applyAlignment="1">
      <alignment horizontal="center" vertical="center" textRotation="90" wrapText="1"/>
    </xf>
    <xf numFmtId="49" fontId="5" fillId="0" borderId="22" xfId="1" applyNumberFormat="1" applyFont="1" applyBorder="1" applyAlignment="1">
      <alignment horizontal="center" vertical="center" textRotation="90" wrapText="1"/>
    </xf>
    <xf numFmtId="49" fontId="5" fillId="0" borderId="23" xfId="1" applyNumberFormat="1" applyFont="1" applyBorder="1" applyAlignment="1">
      <alignment horizontal="center" vertical="center" textRotation="90" wrapText="1"/>
    </xf>
    <xf numFmtId="4" fontId="1" fillId="3" borderId="3" xfId="1" applyNumberFormat="1" applyFill="1" applyBorder="1" applyAlignment="1">
      <alignment horizontal="center"/>
    </xf>
    <xf numFmtId="4" fontId="1" fillId="3" borderId="4" xfId="1" applyNumberFormat="1" applyFill="1" applyBorder="1" applyAlignment="1">
      <alignment horizontal="center"/>
    </xf>
    <xf numFmtId="0" fontId="5" fillId="5" borderId="10" xfId="1" applyFont="1" applyFill="1" applyBorder="1" applyAlignment="1">
      <alignment horizontal="center" vertical="top" wrapText="1"/>
    </xf>
    <xf numFmtId="0" fontId="5" fillId="0" borderId="11" xfId="1" applyFont="1" applyBorder="1" applyAlignment="1">
      <alignment horizontal="center" vertical="top" wrapText="1"/>
    </xf>
    <xf numFmtId="0" fontId="1" fillId="2" borderId="24" xfId="1" applyFill="1" applyBorder="1" applyAlignment="1">
      <alignment horizontal="center" wrapText="1"/>
    </xf>
    <xf numFmtId="0" fontId="1" fillId="2" borderId="4" xfId="1" applyFill="1" applyBorder="1" applyAlignment="1">
      <alignment horizontal="center"/>
    </xf>
    <xf numFmtId="49" fontId="24" fillId="0" borderId="0" xfId="1" applyNumberFormat="1" applyFont="1"/>
    <xf numFmtId="14" fontId="3" fillId="0" borderId="0" xfId="1" applyNumberFormat="1" applyFont="1" applyAlignment="1">
      <alignment horizontal="left" vertical="center"/>
    </xf>
    <xf numFmtId="1" fontId="3" fillId="0" borderId="0" xfId="1" applyNumberFormat="1" applyFont="1" applyAlignment="1" applyProtection="1">
      <alignment horizontal="left" vertical="center" wrapText="1"/>
      <protection locked="0"/>
    </xf>
    <xf numFmtId="0" fontId="1" fillId="0" borderId="37" xfId="1" applyBorder="1" applyAlignment="1">
      <alignment vertical="center"/>
    </xf>
    <xf numFmtId="0" fontId="1" fillId="0" borderId="38" xfId="1" applyBorder="1" applyAlignment="1">
      <alignment vertical="center"/>
    </xf>
    <xf numFmtId="0" fontId="10" fillId="0" borderId="39" xfId="1" applyFont="1" applyBorder="1" applyAlignment="1">
      <alignment vertical="top"/>
    </xf>
    <xf numFmtId="0" fontId="1" fillId="0" borderId="35" xfId="1" applyBorder="1"/>
    <xf numFmtId="0" fontId="1" fillId="0" borderId="39" xfId="1" applyBorder="1"/>
    <xf numFmtId="0" fontId="1" fillId="0" borderId="40" xfId="1" applyBorder="1"/>
    <xf numFmtId="0" fontId="15" fillId="0" borderId="44" xfId="0" applyFont="1" applyBorder="1" applyAlignment="1">
      <alignment vertical="center"/>
    </xf>
    <xf numFmtId="0" fontId="6" fillId="0" borderId="39" xfId="1" applyFont="1" applyBorder="1" applyAlignment="1">
      <alignment vertical="center"/>
    </xf>
    <xf numFmtId="0" fontId="3" fillId="0" borderId="39" xfId="1" applyFont="1" applyBorder="1" applyAlignment="1">
      <alignment vertical="center"/>
    </xf>
    <xf numFmtId="49" fontId="3" fillId="0" borderId="0" xfId="1" applyNumberFormat="1" applyFont="1"/>
    <xf numFmtId="49" fontId="3" fillId="0" borderId="39" xfId="1" applyNumberFormat="1" applyFont="1" applyBorder="1" applyAlignment="1">
      <alignment vertical="center"/>
    </xf>
    <xf numFmtId="164" fontId="1" fillId="0" borderId="35" xfId="1" applyNumberFormat="1" applyBorder="1"/>
    <xf numFmtId="0" fontId="3" fillId="0" borderId="0" xfId="1" applyFont="1"/>
    <xf numFmtId="14" fontId="22" fillId="0" borderId="35" xfId="1" applyNumberFormat="1" applyFont="1" applyBorder="1" applyAlignment="1">
      <alignment horizontal="center" vertical="center"/>
    </xf>
    <xf numFmtId="0" fontId="5" fillId="5" borderId="47" xfId="1" applyFont="1" applyFill="1" applyBorder="1" applyAlignment="1">
      <alignment horizontal="center" vertical="top" wrapText="1"/>
    </xf>
    <xf numFmtId="0" fontId="5" fillId="5" borderId="25" xfId="1" applyFont="1" applyFill="1" applyBorder="1" applyAlignment="1">
      <alignment horizontal="center" vertical="top" wrapText="1"/>
    </xf>
    <xf numFmtId="0" fontId="1" fillId="0" borderId="36" xfId="1" applyBorder="1"/>
    <xf numFmtId="0" fontId="5" fillId="0" borderId="36" xfId="1" applyFont="1" applyBorder="1"/>
    <xf numFmtId="0" fontId="1" fillId="0" borderId="41" xfId="1" applyBorder="1"/>
    <xf numFmtId="0" fontId="7" fillId="0" borderId="0" xfId="1" applyFont="1" applyAlignment="1">
      <alignment horizontal="center" vertical="center"/>
    </xf>
    <xf numFmtId="8" fontId="8" fillId="6" borderId="35" xfId="1" applyNumberFormat="1" applyFont="1" applyFill="1" applyBorder="1" applyAlignment="1">
      <alignment horizontal="center" vertical="center"/>
    </xf>
    <xf numFmtId="49" fontId="2" fillId="0" borderId="0" xfId="1" applyNumberFormat="1" applyFont="1"/>
    <xf numFmtId="49" fontId="2" fillId="0" borderId="0" xfId="1" applyNumberFormat="1" applyFont="1" applyAlignment="1">
      <alignment vertical="center"/>
    </xf>
    <xf numFmtId="3" fontId="3" fillId="9" borderId="4" xfId="1" applyNumberFormat="1" applyFont="1" applyFill="1" applyBorder="1" applyAlignment="1">
      <alignment horizontal="center" vertical="center"/>
    </xf>
    <xf numFmtId="49" fontId="4" fillId="0" borderId="49" xfId="1" applyNumberFormat="1" applyFont="1" applyBorder="1" applyAlignment="1">
      <alignment vertical="center" wrapText="1"/>
    </xf>
    <xf numFmtId="8" fontId="20" fillId="8" borderId="29" xfId="1" applyNumberFormat="1" applyFont="1" applyFill="1" applyBorder="1" applyAlignment="1" applyProtection="1">
      <alignment horizontal="center" vertical="center"/>
      <protection locked="0"/>
    </xf>
    <xf numFmtId="0" fontId="4" fillId="0" borderId="50" xfId="1" applyFont="1" applyBorder="1" applyAlignment="1">
      <alignment vertical="center" wrapText="1"/>
    </xf>
    <xf numFmtId="0" fontId="26" fillId="0" borderId="0" xfId="0" applyFont="1"/>
    <xf numFmtId="3" fontId="3" fillId="0" borderId="4" xfId="1" applyNumberFormat="1" applyFont="1" applyBorder="1" applyAlignment="1">
      <alignment horizontal="center" vertical="center"/>
    </xf>
    <xf numFmtId="8" fontId="20" fillId="0" borderId="30" xfId="1" applyNumberFormat="1" applyFont="1" applyBorder="1" applyAlignment="1" applyProtection="1">
      <alignment horizontal="center" vertical="center"/>
      <protection locked="0"/>
    </xf>
    <xf numFmtId="1" fontId="15" fillId="0" borderId="4" xfId="1" applyNumberFormat="1" applyFont="1" applyBorder="1" applyAlignment="1">
      <alignment vertical="center"/>
    </xf>
    <xf numFmtId="14" fontId="4" fillId="0" borderId="4" xfId="1" applyNumberFormat="1" applyFont="1" applyBorder="1" applyAlignment="1">
      <alignment vertical="center"/>
    </xf>
    <xf numFmtId="14" fontId="4" fillId="0" borderId="4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left" vertical="center" wrapText="1"/>
    </xf>
    <xf numFmtId="164" fontId="8" fillId="0" borderId="0" xfId="1" applyNumberFormat="1" applyFont="1" applyAlignment="1">
      <alignment horizontal="center"/>
    </xf>
    <xf numFmtId="164" fontId="8" fillId="0" borderId="8" xfId="1" applyNumberFormat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49" fontId="10" fillId="0" borderId="9" xfId="1" applyNumberFormat="1" applyFont="1" applyBorder="1" applyAlignment="1">
      <alignment horizontal="center" vertical="top"/>
    </xf>
    <xf numFmtId="49" fontId="5" fillId="0" borderId="10" xfId="1" applyNumberFormat="1" applyFont="1" applyBorder="1" applyAlignment="1">
      <alignment horizontal="center" textRotation="90" wrapText="1"/>
    </xf>
    <xf numFmtId="49" fontId="5" fillId="0" borderId="15" xfId="1" applyNumberFormat="1" applyFont="1" applyBorder="1" applyAlignment="1">
      <alignment horizontal="center" textRotation="90" wrapText="1"/>
    </xf>
    <xf numFmtId="49" fontId="5" fillId="0" borderId="18" xfId="1" applyNumberFormat="1" applyFont="1" applyBorder="1" applyAlignment="1">
      <alignment horizontal="center" textRotation="90" wrapText="1"/>
    </xf>
    <xf numFmtId="49" fontId="3" fillId="0" borderId="10" xfId="1" applyNumberFormat="1" applyFont="1" applyBorder="1" applyAlignment="1">
      <alignment horizontal="center" vertical="center" textRotation="90" wrapText="1"/>
    </xf>
    <xf numFmtId="49" fontId="3" fillId="0" borderId="15" xfId="1" applyNumberFormat="1" applyFont="1" applyBorder="1" applyAlignment="1">
      <alignment horizontal="center" vertical="center" textRotation="90" wrapText="1"/>
    </xf>
    <xf numFmtId="49" fontId="3" fillId="0" borderId="18" xfId="1" applyNumberFormat="1" applyFont="1" applyBorder="1" applyAlignment="1">
      <alignment horizontal="center" vertical="center" textRotation="90" wrapText="1"/>
    </xf>
    <xf numFmtId="49" fontId="5" fillId="0" borderId="11" xfId="1" applyNumberFormat="1" applyFont="1" applyBorder="1" applyAlignment="1">
      <alignment horizontal="center" vertical="center" wrapText="1"/>
    </xf>
    <xf numFmtId="49" fontId="5" fillId="0" borderId="8" xfId="1" applyNumberFormat="1" applyFont="1" applyBorder="1" applyAlignment="1">
      <alignment horizontal="center" vertical="center" wrapText="1"/>
    </xf>
    <xf numFmtId="49" fontId="5" fillId="0" borderId="12" xfId="1" applyNumberFormat="1" applyFont="1" applyBorder="1" applyAlignment="1">
      <alignment horizontal="center" vertical="center" wrapText="1"/>
    </xf>
    <xf numFmtId="49" fontId="5" fillId="0" borderId="16" xfId="1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49" fontId="5" fillId="0" borderId="19" xfId="1" applyNumberFormat="1" applyFont="1" applyBorder="1" applyAlignment="1">
      <alignment horizontal="center" vertical="center" wrapText="1"/>
    </xf>
    <xf numFmtId="49" fontId="5" fillId="0" borderId="9" xfId="1" applyNumberFormat="1" applyFont="1" applyBorder="1" applyAlignment="1">
      <alignment horizontal="center" vertical="center" wrapText="1"/>
    </xf>
    <xf numFmtId="49" fontId="5" fillId="0" borderId="20" xfId="1" applyNumberFormat="1" applyFont="1" applyBorder="1" applyAlignment="1">
      <alignment horizontal="center" vertical="center" wrapText="1"/>
    </xf>
    <xf numFmtId="49" fontId="5" fillId="0" borderId="10" xfId="1" applyNumberFormat="1" applyFont="1" applyBorder="1" applyAlignment="1">
      <alignment horizontal="center" vertical="center" wrapText="1"/>
    </xf>
    <xf numFmtId="49" fontId="5" fillId="0" borderId="15" xfId="1" applyNumberFormat="1" applyFont="1" applyBorder="1" applyAlignment="1">
      <alignment horizontal="center" vertical="center" wrapText="1"/>
    </xf>
    <xf numFmtId="49" fontId="5" fillId="0" borderId="18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49" fontId="5" fillId="0" borderId="17" xfId="1" applyNumberFormat="1" applyFont="1" applyBorder="1" applyAlignment="1">
      <alignment horizontal="center" vertical="center" textRotation="90" wrapText="1"/>
    </xf>
    <xf numFmtId="49" fontId="5" fillId="0" borderId="21" xfId="1" applyNumberFormat="1" applyFont="1" applyBorder="1" applyAlignment="1">
      <alignment horizontal="center" vertical="center" textRotation="90" wrapText="1"/>
    </xf>
    <xf numFmtId="49" fontId="5" fillId="0" borderId="15" xfId="1" applyNumberFormat="1" applyFont="1" applyBorder="1" applyAlignment="1">
      <alignment horizontal="center" vertical="center" textRotation="90" wrapText="1"/>
    </xf>
    <xf numFmtId="49" fontId="5" fillId="0" borderId="18" xfId="1" applyNumberFormat="1" applyFont="1" applyBorder="1" applyAlignment="1">
      <alignment horizontal="center" vertical="center" textRotation="90" wrapText="1"/>
    </xf>
    <xf numFmtId="14" fontId="4" fillId="0" borderId="26" xfId="1" applyNumberFormat="1" applyFont="1" applyBorder="1" applyAlignment="1">
      <alignment horizontal="center" vertical="center"/>
    </xf>
    <xf numFmtId="14" fontId="4" fillId="0" borderId="22" xfId="1" applyNumberFormat="1" applyFont="1" applyBorder="1" applyAlignment="1">
      <alignment horizontal="center" vertical="center"/>
    </xf>
    <xf numFmtId="49" fontId="5" fillId="0" borderId="14" xfId="1" applyNumberFormat="1" applyFont="1" applyBorder="1" applyAlignment="1">
      <alignment horizontal="center" vertical="center" wrapText="1"/>
    </xf>
    <xf numFmtId="49" fontId="5" fillId="0" borderId="10" xfId="1" applyNumberFormat="1" applyFont="1" applyBorder="1" applyAlignment="1">
      <alignment horizontal="center" vertical="center" textRotation="90" wrapText="1"/>
    </xf>
    <xf numFmtId="0" fontId="5" fillId="5" borderId="11" xfId="1" applyFont="1" applyFill="1" applyBorder="1" applyAlignment="1">
      <alignment horizontal="center" vertical="top" wrapText="1"/>
    </xf>
    <xf numFmtId="0" fontId="5" fillId="5" borderId="8" xfId="1" applyFont="1" applyFill="1" applyBorder="1" applyAlignment="1">
      <alignment horizontal="center" vertical="top" wrapText="1"/>
    </xf>
    <xf numFmtId="0" fontId="5" fillId="5" borderId="12" xfId="1" applyFont="1" applyFill="1" applyBorder="1" applyAlignment="1">
      <alignment horizontal="center" vertical="top" wrapText="1"/>
    </xf>
    <xf numFmtId="1" fontId="4" fillId="0" borderId="25" xfId="1" applyNumberFormat="1" applyFont="1" applyBorder="1" applyAlignment="1">
      <alignment horizontal="center" vertical="center"/>
    </xf>
    <xf numFmtId="1" fontId="4" fillId="0" borderId="21" xfId="1" applyNumberFormat="1" applyFont="1" applyBorder="1" applyAlignment="1">
      <alignment horizontal="center" vertical="center"/>
    </xf>
    <xf numFmtId="49" fontId="4" fillId="0" borderId="26" xfId="1" applyNumberFormat="1" applyFont="1" applyBorder="1" applyAlignment="1">
      <alignment horizontal="center" vertical="center"/>
    </xf>
    <xf numFmtId="49" fontId="4" fillId="0" borderId="22" xfId="1" applyNumberFormat="1" applyFont="1" applyBorder="1" applyAlignment="1">
      <alignment horizontal="center" vertical="center"/>
    </xf>
    <xf numFmtId="49" fontId="4" fillId="0" borderId="27" xfId="1" applyNumberFormat="1" applyFont="1" applyBorder="1" applyAlignment="1">
      <alignment horizontal="center" vertical="center" wrapText="1"/>
    </xf>
    <xf numFmtId="49" fontId="4" fillId="0" borderId="28" xfId="1" applyNumberFormat="1" applyFont="1" applyBorder="1" applyAlignment="1">
      <alignment horizontal="center" vertical="center" wrapText="1"/>
    </xf>
    <xf numFmtId="49" fontId="4" fillId="0" borderId="29" xfId="1" applyNumberFormat="1" applyFont="1" applyBorder="1" applyAlignment="1">
      <alignment horizontal="center" vertical="center" wrapText="1"/>
    </xf>
    <xf numFmtId="3" fontId="4" fillId="0" borderId="26" xfId="1" applyNumberFormat="1" applyFont="1" applyBorder="1" applyAlignment="1">
      <alignment horizontal="center" vertical="center"/>
    </xf>
    <xf numFmtId="3" fontId="4" fillId="0" borderId="22" xfId="1" applyNumberFormat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1" fillId="0" borderId="4" xfId="1" applyBorder="1" applyAlignment="1">
      <alignment horizontal="center"/>
    </xf>
    <xf numFmtId="49" fontId="4" fillId="0" borderId="31" xfId="1" applyNumberFormat="1" applyFont="1" applyBorder="1" applyAlignment="1">
      <alignment horizontal="center" vertical="center"/>
    </xf>
    <xf numFmtId="49" fontId="4" fillId="0" borderId="32" xfId="1" applyNumberFormat="1" applyFont="1" applyBorder="1" applyAlignment="1">
      <alignment horizontal="center" vertical="center"/>
    </xf>
    <xf numFmtId="49" fontId="4" fillId="0" borderId="33" xfId="1" applyNumberFormat="1" applyFont="1" applyBorder="1" applyAlignment="1">
      <alignment horizontal="center" vertical="center"/>
    </xf>
    <xf numFmtId="8" fontId="20" fillId="8" borderId="30" xfId="1" applyNumberFormat="1" applyFont="1" applyFill="1" applyBorder="1" applyAlignment="1" applyProtection="1">
      <alignment horizontal="center" vertical="center"/>
      <protection locked="0"/>
    </xf>
    <xf numFmtId="164" fontId="20" fillId="8" borderId="34" xfId="1" applyNumberFormat="1" applyFont="1" applyFill="1" applyBorder="1" applyAlignment="1" applyProtection="1">
      <alignment horizontal="center" vertical="center"/>
      <protection locked="0"/>
    </xf>
    <xf numFmtId="3" fontId="1" fillId="0" borderId="4" xfId="1" applyNumberFormat="1" applyBorder="1" applyAlignment="1">
      <alignment horizontal="center"/>
    </xf>
    <xf numFmtId="164" fontId="1" fillId="0" borderId="4" xfId="1" applyNumberFormat="1" applyBorder="1" applyAlignment="1">
      <alignment horizontal="center"/>
    </xf>
    <xf numFmtId="4" fontId="4" fillId="0" borderId="26" xfId="1" applyNumberFormat="1" applyFont="1" applyBorder="1" applyAlignment="1">
      <alignment horizontal="center" vertical="center"/>
    </xf>
    <xf numFmtId="4" fontId="4" fillId="0" borderId="22" xfId="1" applyNumberFormat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2" fillId="10" borderId="42" xfId="0" applyFont="1" applyFill="1" applyBorder="1" applyAlignment="1">
      <alignment horizontal="center" wrapText="1"/>
    </xf>
    <xf numFmtId="0" fontId="2" fillId="10" borderId="43" xfId="0" applyFont="1" applyFill="1" applyBorder="1" applyAlignment="1">
      <alignment horizontal="center" wrapText="1"/>
    </xf>
    <xf numFmtId="0" fontId="2" fillId="10" borderId="44" xfId="0" applyFont="1" applyFill="1" applyBorder="1" applyAlignment="1">
      <alignment horizontal="center" wrapText="1"/>
    </xf>
    <xf numFmtId="164" fontId="8" fillId="0" borderId="35" xfId="1" applyNumberFormat="1" applyFont="1" applyBorder="1" applyAlignment="1">
      <alignment horizontal="center"/>
    </xf>
    <xf numFmtId="0" fontId="4" fillId="0" borderId="35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/>
    </xf>
    <xf numFmtId="0" fontId="10" fillId="0" borderId="38" xfId="1" applyFont="1" applyBorder="1" applyAlignment="1">
      <alignment horizontal="center"/>
    </xf>
    <xf numFmtId="0" fontId="10" fillId="0" borderId="40" xfId="1" applyFont="1" applyBorder="1" applyAlignment="1">
      <alignment horizontal="center"/>
    </xf>
    <xf numFmtId="0" fontId="10" fillId="0" borderId="41" xfId="1" applyFont="1" applyBorder="1" applyAlignment="1">
      <alignment horizontal="center"/>
    </xf>
    <xf numFmtId="0" fontId="2" fillId="3" borderId="39" xfId="0" applyFont="1" applyFill="1" applyBorder="1" applyAlignment="1" applyProtection="1">
      <alignment horizontal="left"/>
      <protection hidden="1"/>
    </xf>
    <xf numFmtId="0" fontId="2" fillId="3" borderId="0" xfId="0" applyFont="1" applyFill="1" applyAlignment="1" applyProtection="1">
      <alignment horizontal="left"/>
      <protection hidden="1"/>
    </xf>
    <xf numFmtId="0" fontId="0" fillId="0" borderId="39" xfId="0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3" fillId="3" borderId="0" xfId="0" applyFont="1" applyFill="1" applyAlignment="1" applyProtection="1">
      <alignment horizontal="left"/>
      <protection hidden="1"/>
    </xf>
    <xf numFmtId="49" fontId="15" fillId="0" borderId="4" xfId="1" applyNumberFormat="1" applyFont="1" applyBorder="1" applyAlignment="1">
      <alignment horizontal="center" vertical="center" wrapText="1"/>
    </xf>
    <xf numFmtId="0" fontId="5" fillId="9" borderId="25" xfId="0" applyFont="1" applyFill="1" applyBorder="1" applyAlignment="1" applyProtection="1">
      <alignment horizontal="center" vertical="center" wrapText="1"/>
      <protection hidden="1"/>
    </xf>
    <xf numFmtId="0" fontId="5" fillId="9" borderId="17" xfId="0" applyFont="1" applyFill="1" applyBorder="1" applyAlignment="1" applyProtection="1">
      <alignment horizontal="center" vertical="center" wrapText="1"/>
      <protection hidden="1"/>
    </xf>
    <xf numFmtId="0" fontId="0" fillId="0" borderId="21" xfId="0" applyBorder="1" applyAlignment="1">
      <alignment horizontal="center" vertical="center" wrapText="1"/>
    </xf>
    <xf numFmtId="0" fontId="2" fillId="0" borderId="42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left" vertical="top"/>
    </xf>
    <xf numFmtId="0" fontId="5" fillId="0" borderId="44" xfId="0" applyFont="1" applyBorder="1" applyAlignment="1">
      <alignment horizontal="left" vertical="top"/>
    </xf>
    <xf numFmtId="49" fontId="5" fillId="9" borderId="10" xfId="1" applyNumberFormat="1" applyFont="1" applyFill="1" applyBorder="1" applyAlignment="1">
      <alignment horizontal="center" vertical="center" textRotation="90" wrapText="1"/>
    </xf>
    <xf numFmtId="49" fontId="5" fillId="9" borderId="15" xfId="1" applyNumberFormat="1" applyFont="1" applyFill="1" applyBorder="1" applyAlignment="1">
      <alignment horizontal="center" vertical="center" textRotation="90" wrapText="1"/>
    </xf>
    <xf numFmtId="49" fontId="5" fillId="9" borderId="18" xfId="1" applyNumberFormat="1" applyFont="1" applyFill="1" applyBorder="1" applyAlignment="1">
      <alignment horizontal="center" vertical="center" textRotation="90" wrapText="1"/>
    </xf>
    <xf numFmtId="164" fontId="10" fillId="0" borderId="39" xfId="1" applyNumberFormat="1" applyFont="1" applyBorder="1" applyAlignment="1">
      <alignment horizontal="center" vertical="center" wrapText="1"/>
    </xf>
    <xf numFmtId="164" fontId="10" fillId="0" borderId="35" xfId="1" applyNumberFormat="1" applyFont="1" applyBorder="1" applyAlignment="1">
      <alignment horizontal="center" vertical="center" wrapText="1"/>
    </xf>
    <xf numFmtId="164" fontId="10" fillId="0" borderId="40" xfId="1" applyNumberFormat="1" applyFont="1" applyBorder="1" applyAlignment="1">
      <alignment horizontal="center" vertical="center" wrapText="1"/>
    </xf>
    <xf numFmtId="164" fontId="10" fillId="0" borderId="41" xfId="1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49" fontId="10" fillId="0" borderId="45" xfId="1" applyNumberFormat="1" applyFont="1" applyBorder="1" applyAlignment="1">
      <alignment horizontal="center" vertical="top"/>
    </xf>
    <xf numFmtId="49" fontId="10" fillId="0" borderId="46" xfId="1" applyNumberFormat="1" applyFont="1" applyBorder="1" applyAlignment="1">
      <alignment horizontal="center" vertical="top"/>
    </xf>
    <xf numFmtId="49" fontId="5" fillId="0" borderId="47" xfId="1" applyNumberFormat="1" applyFont="1" applyBorder="1" applyAlignment="1">
      <alignment horizontal="center" vertical="center" textRotation="90" wrapText="1"/>
    </xf>
    <xf numFmtId="49" fontId="5" fillId="0" borderId="48" xfId="1" applyNumberFormat="1" applyFont="1" applyBorder="1" applyAlignment="1">
      <alignment horizontal="center" vertical="center" textRotation="90" wrapText="1"/>
    </xf>
    <xf numFmtId="49" fontId="5" fillId="0" borderId="23" xfId="1" applyNumberFormat="1" applyFont="1" applyBorder="1" applyAlignment="1">
      <alignment horizontal="center" vertical="center" textRotation="90" wrapText="1"/>
    </xf>
    <xf numFmtId="0" fontId="15" fillId="0" borderId="42" xfId="0" applyFont="1" applyBorder="1" applyAlignment="1">
      <alignment horizontal="left" wrapText="1"/>
    </xf>
    <xf numFmtId="0" fontId="15" fillId="0" borderId="43" xfId="0" applyFont="1" applyBorder="1" applyAlignment="1">
      <alignment horizontal="left" wrapText="1"/>
    </xf>
  </cellXfs>
  <cellStyles count="4">
    <cellStyle name="Euro" xfId="3" xr:uid="{00000000-0005-0000-0000-000000000000}"/>
    <cellStyle name="Link" xfId="2" builtinId="8"/>
    <cellStyle name="Standard" xfId="0" builtinId="0"/>
    <cellStyle name="Standard 2" xfId="1" xr:uid="{00000000-0005-0000-0000-000003000000}"/>
  </cellStyles>
  <dxfs count="7">
    <dxf>
      <fill>
        <patternFill>
          <bgColor indexed="9"/>
        </patternFill>
      </fill>
    </dxf>
    <dxf>
      <font>
        <condense val="0"/>
        <extend val="0"/>
        <color indexed="9"/>
      </font>
    </dxf>
    <dxf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9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5"/>
  <dimension ref="A1:BH24"/>
  <sheetViews>
    <sheetView showGridLines="0" topLeftCell="A12" zoomScaleNormal="100" workbookViewId="0">
      <selection activeCell="BA12" sqref="BA12"/>
    </sheetView>
  </sheetViews>
  <sheetFormatPr baseColWidth="10" defaultColWidth="11" defaultRowHeight="12.75" x14ac:dyDescent="0.2"/>
  <cols>
    <col min="1" max="1" width="4.125" style="2" customWidth="1"/>
    <col min="2" max="2" width="6.5" style="2" customWidth="1"/>
    <col min="3" max="4" width="7.875" style="2" customWidth="1"/>
    <col min="5" max="5" width="8.125" style="2" customWidth="1"/>
    <col min="6" max="6" width="11.75" style="2" customWidth="1"/>
    <col min="7" max="7" width="12.125" style="2" bestFit="1" customWidth="1"/>
    <col min="8" max="21" width="6.25" style="2" customWidth="1"/>
    <col min="22" max="26" width="8.375" style="2" customWidth="1"/>
    <col min="27" max="28" width="6.875" style="2" customWidth="1"/>
    <col min="29" max="29" width="28.125" style="2" customWidth="1"/>
    <col min="30" max="30" width="33.5" style="2" customWidth="1"/>
    <col min="31" max="31" width="30.875" style="2" customWidth="1"/>
    <col min="32" max="32" width="31.625" style="2" customWidth="1"/>
    <col min="33" max="33" width="11" style="2"/>
    <col min="34" max="52" width="0" style="2" hidden="1" customWidth="1"/>
    <col min="53" max="53" width="26" style="2" customWidth="1"/>
    <col min="54" max="54" width="32.625" style="2" customWidth="1"/>
    <col min="55" max="55" width="24.875" style="2" customWidth="1"/>
    <col min="56" max="56" width="23.625" style="2" customWidth="1"/>
    <col min="57" max="58" width="26.5" style="2" customWidth="1"/>
    <col min="59" max="59" width="21" style="2" customWidth="1"/>
    <col min="60" max="60" width="22.25" style="2" customWidth="1"/>
    <col min="61" max="16384" width="11" style="2"/>
  </cols>
  <sheetData>
    <row r="1" spans="1:60" ht="94.5" customHeight="1" thickBot="1" x14ac:dyDescent="0.25">
      <c r="A1" s="1" t="s">
        <v>0</v>
      </c>
      <c r="B1" s="1"/>
      <c r="C1" s="1"/>
      <c r="D1" s="1"/>
      <c r="E1" s="1"/>
      <c r="AE1" s="3" t="s">
        <v>1</v>
      </c>
      <c r="AF1" s="4" t="s">
        <v>2</v>
      </c>
      <c r="BA1" s="5" t="s">
        <v>3</v>
      </c>
      <c r="BB1" s="6" t="s">
        <v>4</v>
      </c>
      <c r="BC1" s="6" t="s">
        <v>5</v>
      </c>
      <c r="BD1" s="7" t="s">
        <v>6</v>
      </c>
      <c r="BE1" s="8" t="s">
        <v>7</v>
      </c>
      <c r="BF1" s="8" t="s">
        <v>8</v>
      </c>
      <c r="BG1" s="8" t="s">
        <v>9</v>
      </c>
      <c r="BH1" s="8" t="s">
        <v>10</v>
      </c>
    </row>
    <row r="2" spans="1:60" ht="16.5" thickBot="1" x14ac:dyDescent="0.25">
      <c r="H2" s="9"/>
      <c r="K2" s="9"/>
      <c r="Z2" s="10"/>
      <c r="AA2" s="10"/>
      <c r="AB2" s="11"/>
      <c r="AE2" s="12">
        <v>31</v>
      </c>
      <c r="AF2" s="13">
        <v>32</v>
      </c>
      <c r="BA2" s="14">
        <v>115054.71</v>
      </c>
      <c r="BB2" s="15">
        <v>230109.42</v>
      </c>
      <c r="BC2" s="15">
        <v>272520.27</v>
      </c>
      <c r="BD2" s="15"/>
      <c r="BE2" s="16">
        <v>72</v>
      </c>
      <c r="BF2" s="16">
        <v>72</v>
      </c>
      <c r="BG2" s="16">
        <v>0</v>
      </c>
      <c r="BH2" s="16"/>
    </row>
    <row r="3" spans="1:60" ht="59.25" customHeight="1" thickBot="1" x14ac:dyDescent="0.25">
      <c r="A3" s="17"/>
      <c r="B3" s="17"/>
      <c r="C3" s="138" t="s">
        <v>11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AD3" s="18"/>
      <c r="AE3" s="19" t="str">
        <f>IF(lfdNr1Eingabe1_P="","",SUM(AE20:AE21))</f>
        <v/>
      </c>
      <c r="AF3" s="19" t="str">
        <f>IF(Btg_lfdNr1UStEingabe1_P="","",SUM(AF20:AF21))</f>
        <v/>
      </c>
      <c r="BA3" s="20"/>
      <c r="BB3" s="21"/>
      <c r="BC3" s="21"/>
      <c r="BD3" s="22"/>
      <c r="BE3" s="22"/>
      <c r="BF3" s="22"/>
      <c r="BG3" s="22"/>
      <c r="BH3" s="23"/>
    </row>
    <row r="4" spans="1:60" ht="27.75" x14ac:dyDescent="0.35">
      <c r="A4" s="24"/>
      <c r="B4" s="24"/>
      <c r="C4" s="25"/>
      <c r="D4" s="26"/>
      <c r="E4" s="26"/>
      <c r="F4" s="27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AD4" s="139"/>
      <c r="AE4" s="140"/>
      <c r="BA4" s="29" t="s">
        <v>12</v>
      </c>
      <c r="BB4" s="6" t="s">
        <v>13</v>
      </c>
      <c r="BC4" s="6" t="s">
        <v>14</v>
      </c>
      <c r="BD4" s="6" t="s">
        <v>15</v>
      </c>
      <c r="BE4" s="6" t="s">
        <v>16</v>
      </c>
      <c r="BF4" s="8" t="s">
        <v>17</v>
      </c>
      <c r="BG4" s="6" t="s">
        <v>18</v>
      </c>
      <c r="BH4" s="30"/>
    </row>
    <row r="5" spans="1:60" s="38" customFormat="1" ht="20.25" customHeight="1" x14ac:dyDescent="0.2">
      <c r="A5" s="31"/>
      <c r="B5" s="31"/>
      <c r="C5" s="32" t="s">
        <v>19</v>
      </c>
      <c r="D5" s="33"/>
      <c r="E5" s="32"/>
      <c r="F5" s="33"/>
      <c r="G5" s="33" t="s">
        <v>102</v>
      </c>
      <c r="H5" s="34"/>
      <c r="I5" s="35"/>
      <c r="J5" s="36"/>
      <c r="K5" s="36"/>
      <c r="L5" s="36"/>
      <c r="M5" s="36"/>
      <c r="N5" s="36"/>
      <c r="O5" s="37"/>
      <c r="P5" s="37"/>
      <c r="Q5" s="37"/>
      <c r="R5" s="36"/>
      <c r="S5" s="36"/>
      <c r="T5" s="36"/>
      <c r="U5" s="36"/>
      <c r="V5" s="36"/>
      <c r="AD5" s="141"/>
      <c r="AE5" s="141"/>
      <c r="AF5" s="2"/>
      <c r="AG5" s="2"/>
      <c r="AH5" s="2"/>
      <c r="BA5" s="39">
        <v>22</v>
      </c>
      <c r="BB5" s="16">
        <v>22</v>
      </c>
      <c r="BC5" s="16">
        <v>0</v>
      </c>
      <c r="BD5" s="40" t="s">
        <v>106</v>
      </c>
      <c r="BE5" s="41" t="s">
        <v>20</v>
      </c>
      <c r="BF5" s="16"/>
      <c r="BG5" s="42" t="str">
        <f>IF(SUM(BE20:BE21)&gt;0,"Umsatzsteuerhöchstsatz überschritten!","")</f>
        <v/>
      </c>
      <c r="BH5" s="30"/>
    </row>
    <row r="6" spans="1:60" s="38" customFormat="1" ht="20.25" customHeight="1" x14ac:dyDescent="0.2">
      <c r="A6" s="43"/>
      <c r="B6" s="43"/>
      <c r="C6" s="32" t="s">
        <v>21</v>
      </c>
      <c r="D6" s="33"/>
      <c r="E6" s="44"/>
      <c r="F6" s="33"/>
      <c r="G6" s="33" t="s">
        <v>103</v>
      </c>
      <c r="H6" s="45"/>
      <c r="I6" s="46"/>
      <c r="J6" s="47"/>
      <c r="K6" s="47"/>
      <c r="L6" s="47"/>
      <c r="M6" s="37"/>
      <c r="N6" s="37"/>
      <c r="O6" s="37"/>
      <c r="P6" s="37"/>
      <c r="Q6" s="37"/>
      <c r="R6" s="37"/>
      <c r="S6" s="37"/>
      <c r="T6" s="37"/>
      <c r="U6" s="37"/>
      <c r="V6" s="37"/>
      <c r="AF6" s="48"/>
      <c r="AG6" s="48"/>
      <c r="AH6" s="48"/>
      <c r="AI6" s="48"/>
      <c r="AJ6" s="48"/>
      <c r="BA6" s="49"/>
      <c r="BB6" s="50"/>
      <c r="BC6" s="50"/>
      <c r="BD6" s="50"/>
      <c r="BE6" s="51"/>
      <c r="BF6" s="51"/>
      <c r="BG6" s="51"/>
      <c r="BH6" s="30"/>
    </row>
    <row r="7" spans="1:60" ht="20.25" customHeight="1" x14ac:dyDescent="0.3">
      <c r="A7" s="24"/>
      <c r="B7" s="24"/>
      <c r="C7" s="34"/>
      <c r="D7" s="34"/>
      <c r="E7" s="34"/>
      <c r="F7" s="34"/>
      <c r="G7" s="52"/>
      <c r="H7" s="34"/>
      <c r="I7" s="53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24"/>
      <c r="AD7" s="24"/>
      <c r="AE7" s="24"/>
      <c r="BA7" s="49"/>
      <c r="BB7" s="50"/>
      <c r="BC7" s="50"/>
      <c r="BD7" s="50"/>
      <c r="BE7" s="51"/>
      <c r="BF7" s="51"/>
      <c r="BG7" s="51"/>
      <c r="BH7" s="55"/>
    </row>
    <row r="8" spans="1:60" ht="34.5" customHeight="1" x14ac:dyDescent="0.2">
      <c r="A8" s="24"/>
      <c r="B8" s="24"/>
      <c r="C8" s="32" t="s">
        <v>22</v>
      </c>
      <c r="D8" s="34"/>
      <c r="E8" s="56"/>
      <c r="F8" s="34"/>
      <c r="G8" s="57" t="s">
        <v>96</v>
      </c>
      <c r="H8" s="34"/>
      <c r="I8" s="46"/>
      <c r="J8" s="58"/>
      <c r="K8" s="58"/>
      <c r="L8" s="58"/>
      <c r="M8" s="58"/>
      <c r="N8" s="58"/>
      <c r="O8" s="58"/>
      <c r="P8" s="58"/>
      <c r="Q8" s="28"/>
      <c r="R8" s="28"/>
      <c r="S8" s="28"/>
      <c r="T8" s="28"/>
      <c r="U8" s="28"/>
      <c r="V8" s="28"/>
      <c r="AD8" s="59"/>
      <c r="BA8" s="60" t="s">
        <v>23</v>
      </c>
      <c r="BB8" s="61" t="s">
        <v>24</v>
      </c>
      <c r="BC8" s="61" t="s">
        <v>25</v>
      </c>
      <c r="BD8" s="61" t="s">
        <v>26</v>
      </c>
      <c r="BE8" s="7" t="s">
        <v>27</v>
      </c>
      <c r="BF8" s="8" t="s">
        <v>28</v>
      </c>
      <c r="BG8" s="8" t="s">
        <v>29</v>
      </c>
      <c r="BH8" s="8" t="s">
        <v>30</v>
      </c>
    </row>
    <row r="9" spans="1:60" ht="34.5" customHeight="1" x14ac:dyDescent="0.3">
      <c r="A9" s="24"/>
      <c r="B9" s="24"/>
      <c r="C9" s="32" t="s">
        <v>31</v>
      </c>
      <c r="D9" s="34"/>
      <c r="E9" s="34"/>
      <c r="F9" s="34"/>
      <c r="G9" s="62">
        <v>1</v>
      </c>
      <c r="H9" s="34"/>
      <c r="I9" s="46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  <c r="AE9" s="65" t="s">
        <v>32</v>
      </c>
      <c r="AF9" s="66"/>
      <c r="BA9" s="67" t="s">
        <v>97</v>
      </c>
      <c r="BB9" s="41" t="s">
        <v>98</v>
      </c>
      <c r="BC9" s="41" t="s">
        <v>99</v>
      </c>
      <c r="BD9" s="41" t="s">
        <v>100</v>
      </c>
      <c r="BE9" s="68">
        <v>1.02</v>
      </c>
      <c r="BF9" s="16"/>
      <c r="BG9" s="16"/>
      <c r="BH9" s="16"/>
    </row>
    <row r="10" spans="1:60" ht="40.5" customHeight="1" x14ac:dyDescent="0.3">
      <c r="A10" s="24"/>
      <c r="B10" s="24"/>
      <c r="C10" s="32"/>
      <c r="D10" s="34"/>
      <c r="E10" s="34"/>
      <c r="F10" s="34"/>
      <c r="G10" s="69"/>
      <c r="H10" s="34"/>
      <c r="I10" s="70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4"/>
      <c r="AE10" s="71" t="s">
        <v>33</v>
      </c>
      <c r="AF10" s="66"/>
      <c r="BA10" s="20"/>
      <c r="BB10" s="21"/>
      <c r="BC10" s="21"/>
      <c r="BD10" s="22"/>
      <c r="BE10" s="22"/>
      <c r="BF10" s="22"/>
      <c r="BG10" s="22"/>
      <c r="BH10" s="23"/>
    </row>
    <row r="11" spans="1:60" ht="40.5" customHeight="1" x14ac:dyDescent="0.3">
      <c r="A11" s="24"/>
      <c r="B11" s="24"/>
      <c r="C11" s="32" t="s">
        <v>34</v>
      </c>
      <c r="D11" s="34"/>
      <c r="E11" s="34"/>
      <c r="F11" s="34"/>
      <c r="G11" s="72" t="s">
        <v>101</v>
      </c>
      <c r="H11" s="34"/>
      <c r="I11" s="7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4"/>
      <c r="AE11" s="74"/>
      <c r="BA11" s="60" t="s">
        <v>35</v>
      </c>
      <c r="BB11" s="61" t="s">
        <v>36</v>
      </c>
      <c r="BC11" s="61" t="s">
        <v>37</v>
      </c>
      <c r="BD11" s="61" t="s">
        <v>38</v>
      </c>
      <c r="BE11" s="75" t="s">
        <v>39</v>
      </c>
      <c r="BF11" s="75"/>
      <c r="BG11" s="76" t="s">
        <v>40</v>
      </c>
      <c r="BH11" s="8" t="s">
        <v>41</v>
      </c>
    </row>
    <row r="12" spans="1:60" ht="20.25" customHeight="1" x14ac:dyDescent="0.3">
      <c r="A12" s="24"/>
      <c r="B12" s="24"/>
      <c r="C12" s="77"/>
      <c r="D12" s="78"/>
      <c r="E12" s="78"/>
      <c r="F12" s="78"/>
      <c r="G12" s="79"/>
      <c r="H12" s="78"/>
      <c r="I12" s="80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BA12" s="14" t="str">
        <f>Summe1_P</f>
        <v/>
      </c>
      <c r="BB12" s="15" t="e">
        <f>F_Auftragswert_LZVert*Fak_Optionswertberechnung</f>
        <v>#VALUE!</v>
      </c>
      <c r="BC12" s="15">
        <f>SUM(BD20:BD21)</f>
        <v>0</v>
      </c>
      <c r="BD12" s="15">
        <f>SUM(BD20:BD21)</f>
        <v>0</v>
      </c>
      <c r="BE12" s="15">
        <v>115054.71</v>
      </c>
      <c r="BF12" s="15"/>
      <c r="BG12" s="15" t="str">
        <f>Summe1_P</f>
        <v/>
      </c>
      <c r="BH12" s="15"/>
    </row>
    <row r="13" spans="1:60" ht="20.25" customHeight="1" x14ac:dyDescent="0.3">
      <c r="A13" s="24"/>
      <c r="B13" s="24"/>
      <c r="C13" s="32" t="s">
        <v>42</v>
      </c>
      <c r="D13" s="78"/>
      <c r="E13" s="78"/>
      <c r="F13" s="78"/>
      <c r="G13" s="81">
        <v>40820</v>
      </c>
      <c r="H13" s="78"/>
      <c r="I13" s="82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BA13" s="83"/>
      <c r="BB13" s="51"/>
      <c r="BC13" s="51"/>
      <c r="BD13" s="51"/>
      <c r="BE13" s="51"/>
      <c r="BF13" s="51"/>
      <c r="BG13" s="51"/>
      <c r="BH13" s="55"/>
    </row>
    <row r="14" spans="1:60" ht="33" customHeight="1" x14ac:dyDescent="0.3">
      <c r="A14" s="24"/>
      <c r="B14" s="24"/>
      <c r="C14" s="32" t="s">
        <v>43</v>
      </c>
      <c r="D14" s="78"/>
      <c r="E14" s="78"/>
      <c r="F14" s="78"/>
      <c r="G14" s="81">
        <v>41002</v>
      </c>
      <c r="H14" s="78"/>
      <c r="I14" s="82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AD14" s="84" t="s">
        <v>44</v>
      </c>
      <c r="AE14" s="85">
        <v>39814</v>
      </c>
      <c r="BA14" s="5" t="s">
        <v>45</v>
      </c>
      <c r="BB14" s="6" t="s">
        <v>46</v>
      </c>
      <c r="BC14" s="86" t="s">
        <v>47</v>
      </c>
      <c r="BD14" s="86" t="s">
        <v>48</v>
      </c>
      <c r="BE14" s="86" t="s">
        <v>49</v>
      </c>
      <c r="BF14" s="86" t="s">
        <v>50</v>
      </c>
      <c r="BG14" s="8" t="s">
        <v>51</v>
      </c>
      <c r="BH14" s="8" t="s">
        <v>52</v>
      </c>
    </row>
    <row r="15" spans="1:60" ht="24.75" customHeight="1" thickBot="1" x14ac:dyDescent="0.25">
      <c r="A15" s="142" t="s">
        <v>53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BA15" s="87">
        <v>40820</v>
      </c>
      <c r="BB15" s="88">
        <v>41002</v>
      </c>
      <c r="BC15" s="88"/>
      <c r="BD15" s="88"/>
      <c r="BE15" s="88"/>
      <c r="BF15" s="88"/>
      <c r="BG15" s="68">
        <v>2</v>
      </c>
      <c r="BH15" s="89"/>
    </row>
    <row r="16" spans="1:60" ht="20.25" customHeight="1" thickBot="1" x14ac:dyDescent="0.25">
      <c r="A16" s="143" t="s">
        <v>54</v>
      </c>
      <c r="B16" s="146" t="s">
        <v>55</v>
      </c>
      <c r="C16" s="149" t="s">
        <v>56</v>
      </c>
      <c r="D16" s="150"/>
      <c r="E16" s="151"/>
      <c r="F16" s="158" t="s">
        <v>57</v>
      </c>
      <c r="G16" s="149" t="s">
        <v>44</v>
      </c>
      <c r="H16" s="161" t="s">
        <v>58</v>
      </c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70" t="s">
        <v>59</v>
      </c>
      <c r="V16" s="161" t="s">
        <v>60</v>
      </c>
      <c r="W16" s="162"/>
      <c r="X16" s="162"/>
      <c r="Y16" s="162"/>
      <c r="Z16" s="162"/>
      <c r="AA16" s="161" t="s">
        <v>61</v>
      </c>
      <c r="AB16" s="169"/>
      <c r="AC16" s="158" t="s">
        <v>62</v>
      </c>
      <c r="AD16" s="149" t="s">
        <v>63</v>
      </c>
      <c r="AE16" s="158" t="s">
        <v>64</v>
      </c>
      <c r="AF16" s="158" t="s">
        <v>65</v>
      </c>
      <c r="BA16" s="20"/>
      <c r="BB16" s="90"/>
      <c r="BC16" s="90"/>
      <c r="BD16" s="90"/>
      <c r="BE16" s="90"/>
      <c r="BF16" s="90"/>
      <c r="BG16" s="90"/>
      <c r="BH16" s="91"/>
    </row>
    <row r="17" spans="1:60" ht="33" customHeight="1" thickBot="1" x14ac:dyDescent="0.25">
      <c r="A17" s="144"/>
      <c r="B17" s="147"/>
      <c r="C17" s="152"/>
      <c r="D17" s="153"/>
      <c r="E17" s="154"/>
      <c r="F17" s="159"/>
      <c r="G17" s="152"/>
      <c r="H17" s="161" t="s">
        <v>66</v>
      </c>
      <c r="I17" s="162"/>
      <c r="J17" s="162"/>
      <c r="K17" s="162"/>
      <c r="L17" s="162"/>
      <c r="M17" s="169"/>
      <c r="N17" s="170" t="s">
        <v>67</v>
      </c>
      <c r="O17" s="170" t="s">
        <v>68</v>
      </c>
      <c r="P17" s="162" t="s">
        <v>69</v>
      </c>
      <c r="Q17" s="162"/>
      <c r="R17" s="162"/>
      <c r="S17" s="170" t="s">
        <v>70</v>
      </c>
      <c r="T17" s="170" t="s">
        <v>71</v>
      </c>
      <c r="U17" s="165"/>
      <c r="V17" s="163" t="s">
        <v>92</v>
      </c>
      <c r="W17" s="163" t="s">
        <v>92</v>
      </c>
      <c r="X17" s="163" t="s">
        <v>92</v>
      </c>
      <c r="Y17" s="163" t="s">
        <v>92</v>
      </c>
      <c r="Z17" s="163" t="s">
        <v>101</v>
      </c>
      <c r="AA17" s="165" t="s">
        <v>72</v>
      </c>
      <c r="AB17" s="165" t="s">
        <v>73</v>
      </c>
      <c r="AC17" s="159"/>
      <c r="AD17" s="152"/>
      <c r="AE17" s="159"/>
      <c r="AF17" s="159"/>
      <c r="BA17" s="92" t="s">
        <v>74</v>
      </c>
      <c r="BB17" s="7" t="s">
        <v>75</v>
      </c>
      <c r="BC17" s="7" t="s">
        <v>76</v>
      </c>
      <c r="BD17" s="90"/>
      <c r="BE17" s="90"/>
      <c r="BF17" s="90"/>
      <c r="BG17" s="90"/>
      <c r="BH17" s="91"/>
    </row>
    <row r="18" spans="1:60" ht="115.5" customHeight="1" thickBot="1" x14ac:dyDescent="0.25">
      <c r="A18" s="145"/>
      <c r="B18" s="148"/>
      <c r="C18" s="155"/>
      <c r="D18" s="156"/>
      <c r="E18" s="157"/>
      <c r="F18" s="160"/>
      <c r="G18" s="155"/>
      <c r="H18" s="93" t="s">
        <v>77</v>
      </c>
      <c r="I18" s="94" t="s">
        <v>78</v>
      </c>
      <c r="J18" s="94" t="s">
        <v>79</v>
      </c>
      <c r="K18" s="94" t="s">
        <v>80</v>
      </c>
      <c r="L18" s="94" t="s">
        <v>81</v>
      </c>
      <c r="M18" s="94" t="s">
        <v>82</v>
      </c>
      <c r="N18" s="166"/>
      <c r="O18" s="166"/>
      <c r="P18" s="93" t="s">
        <v>83</v>
      </c>
      <c r="Q18" s="94" t="s">
        <v>84</v>
      </c>
      <c r="R18" s="95" t="s">
        <v>85</v>
      </c>
      <c r="S18" s="166"/>
      <c r="T18" s="166"/>
      <c r="U18" s="166"/>
      <c r="V18" s="164"/>
      <c r="W18" s="164"/>
      <c r="X18" s="164"/>
      <c r="Y18" s="164"/>
      <c r="Z18" s="164"/>
      <c r="AA18" s="166"/>
      <c r="AB18" s="166"/>
      <c r="AC18" s="160"/>
      <c r="AD18" s="155"/>
      <c r="AE18" s="160"/>
      <c r="AF18" s="160"/>
      <c r="BA18" s="96">
        <v>7</v>
      </c>
      <c r="BB18" s="97"/>
      <c r="BC18" s="97"/>
      <c r="BD18" s="90"/>
      <c r="BE18" s="90"/>
      <c r="BF18" s="90"/>
      <c r="BG18" s="90"/>
      <c r="BH18" s="91"/>
    </row>
    <row r="19" spans="1:60" ht="13.5" thickBot="1" x14ac:dyDescent="0.25">
      <c r="A19" s="98">
        <v>1</v>
      </c>
      <c r="B19" s="99">
        <v>2</v>
      </c>
      <c r="C19" s="171">
        <v>3</v>
      </c>
      <c r="D19" s="172"/>
      <c r="E19" s="173"/>
      <c r="F19" s="98">
        <f>C19+1</f>
        <v>4</v>
      </c>
      <c r="G19" s="98">
        <f t="shared" ref="G19:AF19" si="0">F19+1</f>
        <v>5</v>
      </c>
      <c r="H19" s="98">
        <f t="shared" si="0"/>
        <v>6</v>
      </c>
      <c r="I19" s="98">
        <f t="shared" si="0"/>
        <v>7</v>
      </c>
      <c r="J19" s="98">
        <f t="shared" si="0"/>
        <v>8</v>
      </c>
      <c r="K19" s="98">
        <f t="shared" si="0"/>
        <v>9</v>
      </c>
      <c r="L19" s="98">
        <f t="shared" si="0"/>
        <v>10</v>
      </c>
      <c r="M19" s="98">
        <f t="shared" si="0"/>
        <v>11</v>
      </c>
      <c r="N19" s="98">
        <f t="shared" si="0"/>
        <v>12</v>
      </c>
      <c r="O19" s="98">
        <f t="shared" si="0"/>
        <v>13</v>
      </c>
      <c r="P19" s="98">
        <f t="shared" si="0"/>
        <v>14</v>
      </c>
      <c r="Q19" s="98">
        <f t="shared" si="0"/>
        <v>15</v>
      </c>
      <c r="R19" s="98">
        <f t="shared" si="0"/>
        <v>16</v>
      </c>
      <c r="S19" s="98">
        <f t="shared" si="0"/>
        <v>17</v>
      </c>
      <c r="T19" s="98">
        <f t="shared" si="0"/>
        <v>18</v>
      </c>
      <c r="U19" s="98">
        <f t="shared" si="0"/>
        <v>19</v>
      </c>
      <c r="V19" s="98">
        <f t="shared" si="0"/>
        <v>20</v>
      </c>
      <c r="W19" s="98">
        <f t="shared" si="0"/>
        <v>21</v>
      </c>
      <c r="X19" s="98">
        <f t="shared" si="0"/>
        <v>22</v>
      </c>
      <c r="Y19" s="98">
        <f t="shared" si="0"/>
        <v>23</v>
      </c>
      <c r="Z19" s="98">
        <f t="shared" si="0"/>
        <v>24</v>
      </c>
      <c r="AA19" s="98">
        <f t="shared" si="0"/>
        <v>25</v>
      </c>
      <c r="AB19" s="98">
        <f t="shared" si="0"/>
        <v>26</v>
      </c>
      <c r="AC19" s="98">
        <f t="shared" si="0"/>
        <v>27</v>
      </c>
      <c r="AD19" s="98">
        <f t="shared" si="0"/>
        <v>28</v>
      </c>
      <c r="AE19" s="98">
        <f t="shared" si="0"/>
        <v>29</v>
      </c>
      <c r="AF19" s="98">
        <f t="shared" si="0"/>
        <v>30</v>
      </c>
      <c r="BA19" s="100" t="s">
        <v>13</v>
      </c>
      <c r="BB19" s="100" t="s">
        <v>14</v>
      </c>
      <c r="BC19" s="100" t="s">
        <v>86</v>
      </c>
      <c r="BD19" s="100" t="s">
        <v>87</v>
      </c>
      <c r="BE19" s="101" t="s">
        <v>88</v>
      </c>
    </row>
    <row r="20" spans="1:60" ht="33" customHeight="1" x14ac:dyDescent="0.2">
      <c r="A20" s="174">
        <v>1</v>
      </c>
      <c r="B20" s="176" t="s">
        <v>89</v>
      </c>
      <c r="C20" s="178" t="s">
        <v>90</v>
      </c>
      <c r="D20" s="179"/>
      <c r="E20" s="180"/>
      <c r="F20" s="167">
        <v>40820</v>
      </c>
      <c r="G20" s="167">
        <v>41002</v>
      </c>
      <c r="H20" s="176" t="s">
        <v>91</v>
      </c>
      <c r="I20" s="176" t="s">
        <v>92</v>
      </c>
      <c r="J20" s="176" t="s">
        <v>91</v>
      </c>
      <c r="K20" s="176" t="s">
        <v>92</v>
      </c>
      <c r="L20" s="176" t="s">
        <v>92</v>
      </c>
      <c r="M20" s="176" t="s">
        <v>92</v>
      </c>
      <c r="N20" s="176" t="s">
        <v>92</v>
      </c>
      <c r="O20" s="176" t="s">
        <v>91</v>
      </c>
      <c r="P20" s="176" t="s">
        <v>92</v>
      </c>
      <c r="Q20" s="176" t="s">
        <v>91</v>
      </c>
      <c r="R20" s="176" t="s">
        <v>91</v>
      </c>
      <c r="S20" s="176" t="s">
        <v>91</v>
      </c>
      <c r="T20" s="176" t="s">
        <v>92</v>
      </c>
      <c r="U20" s="181">
        <v>22</v>
      </c>
      <c r="V20" s="181" t="s">
        <v>92</v>
      </c>
      <c r="W20" s="181" t="s">
        <v>92</v>
      </c>
      <c r="X20" s="181" t="s">
        <v>92</v>
      </c>
      <c r="Y20" s="181" t="s">
        <v>92</v>
      </c>
      <c r="Z20" s="181">
        <v>22</v>
      </c>
      <c r="AA20" s="192">
        <v>1.1000000000000001</v>
      </c>
      <c r="AB20" s="192">
        <v>1</v>
      </c>
      <c r="AC20" s="176" t="s">
        <v>93</v>
      </c>
      <c r="AD20" s="194" t="s">
        <v>94</v>
      </c>
      <c r="AE20" s="188"/>
      <c r="AF20" s="188"/>
      <c r="AZ20" s="184">
        <v>1</v>
      </c>
      <c r="BA20" s="190">
        <v>22</v>
      </c>
      <c r="BB20" s="190">
        <v>0</v>
      </c>
      <c r="BC20" s="191">
        <f>lfdNr1Eingabe1_P*TNSGBII_lfdNr1/(TNSGBII_lfdNr1+TNSGBIII_lfdNr1)</f>
        <v>0</v>
      </c>
      <c r="BD20" s="191">
        <f>lfdNr1Eingabe1_P*TNSGBIII_lfdNr1/(TNSGBII_lfdNr1+TNSGBIII_lfdNr1)</f>
        <v>0</v>
      </c>
      <c r="BE20" s="184">
        <f>IF(ROUND(AE20*19/119,2)&lt;AF20,1,0)</f>
        <v>0</v>
      </c>
    </row>
    <row r="21" spans="1:60" ht="33" customHeight="1" thickBot="1" x14ac:dyDescent="0.25">
      <c r="A21" s="175"/>
      <c r="B21" s="177"/>
      <c r="C21" s="185" t="s">
        <v>95</v>
      </c>
      <c r="D21" s="186"/>
      <c r="E21" s="187"/>
      <c r="F21" s="168"/>
      <c r="G21" s="168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82"/>
      <c r="V21" s="182"/>
      <c r="W21" s="182"/>
      <c r="X21" s="182"/>
      <c r="Y21" s="182"/>
      <c r="Z21" s="182"/>
      <c r="AA21" s="193"/>
      <c r="AB21" s="193"/>
      <c r="AC21" s="177"/>
      <c r="AD21" s="195"/>
      <c r="AE21" s="189"/>
      <c r="AF21" s="189"/>
      <c r="AZ21" s="184"/>
      <c r="BA21" s="190"/>
      <c r="BB21" s="190"/>
      <c r="BC21" s="191"/>
      <c r="BD21" s="191"/>
      <c r="BE21" s="184"/>
    </row>
    <row r="24" spans="1:60" x14ac:dyDescent="0.2">
      <c r="AC24" s="183"/>
      <c r="AD24" s="183"/>
    </row>
  </sheetData>
  <sheetProtection selectLockedCells="1"/>
  <mergeCells count="69">
    <mergeCell ref="AC24:AD24"/>
    <mergeCell ref="BE20:BE21"/>
    <mergeCell ref="C21:E21"/>
    <mergeCell ref="AF20:AF21"/>
    <mergeCell ref="AZ20:AZ21"/>
    <mergeCell ref="BA20:BA21"/>
    <mergeCell ref="BB20:BB21"/>
    <mergeCell ref="BC20:BC21"/>
    <mergeCell ref="BD20:BD21"/>
    <mergeCell ref="Z20:Z21"/>
    <mergeCell ref="AA20:AA21"/>
    <mergeCell ref="AB20:AB21"/>
    <mergeCell ref="AC20:AC21"/>
    <mergeCell ref="AD20:AD21"/>
    <mergeCell ref="AE20:AE21"/>
    <mergeCell ref="T20:T21"/>
    <mergeCell ref="U20:U21"/>
    <mergeCell ref="V20:V21"/>
    <mergeCell ref="W20:W21"/>
    <mergeCell ref="X20:X21"/>
    <mergeCell ref="Y20:Y21"/>
    <mergeCell ref="S20:S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R20:R21"/>
    <mergeCell ref="C19:E19"/>
    <mergeCell ref="A20:A21"/>
    <mergeCell ref="B20:B21"/>
    <mergeCell ref="C20:E20"/>
    <mergeCell ref="F20:F21"/>
    <mergeCell ref="G20:G21"/>
    <mergeCell ref="AF16:AF18"/>
    <mergeCell ref="H17:M17"/>
    <mergeCell ref="N17:N18"/>
    <mergeCell ref="O17:O18"/>
    <mergeCell ref="P17:R17"/>
    <mergeCell ref="S17:S18"/>
    <mergeCell ref="T17:T18"/>
    <mergeCell ref="V17:V18"/>
    <mergeCell ref="W17:W18"/>
    <mergeCell ref="X17:X18"/>
    <mergeCell ref="U16:U18"/>
    <mergeCell ref="V16:Z16"/>
    <mergeCell ref="AA16:AB16"/>
    <mergeCell ref="AC16:AC18"/>
    <mergeCell ref="AD16:AD18"/>
    <mergeCell ref="C3:V3"/>
    <mergeCell ref="AD4:AE4"/>
    <mergeCell ref="AD5:AE5"/>
    <mergeCell ref="A15:AF15"/>
    <mergeCell ref="A16:A18"/>
    <mergeCell ref="B16:B18"/>
    <mergeCell ref="C16:E18"/>
    <mergeCell ref="F16:F18"/>
    <mergeCell ref="G16:G18"/>
    <mergeCell ref="H16:T16"/>
    <mergeCell ref="AE16:AE18"/>
    <mergeCell ref="Y17:Y18"/>
    <mergeCell ref="Z17:Z18"/>
    <mergeCell ref="AA17:AA18"/>
    <mergeCell ref="AB17:AB18"/>
  </mergeCells>
  <conditionalFormatting sqref="D20:AD20 C20:C21">
    <cfRule type="cellIs" dxfId="6" priority="3" stopIfTrue="1" operator="equal">
      <formula>0</formula>
    </cfRule>
  </conditionalFormatting>
  <conditionalFormatting sqref="AE20:AF20">
    <cfRule type="expression" dxfId="5" priority="4" stopIfTrue="1">
      <formula>AE20&lt;&gt;""</formula>
    </cfRule>
  </conditionalFormatting>
  <dataValidations count="1">
    <dataValidation type="list" allowBlank="1" showInputMessage="1" showErrorMessage="1" sqref="BD6:BD7" xr:uid="{00000000-0002-0000-0000-000000000000}">
      <formula1>"SGB II,SGB II + III,SGB III"</formula1>
    </dataValidation>
  </dataValidations>
  <pageMargins left="0.78740157480314965" right="0.78740157480314965" top="0.98425196850393704" bottom="0.98425196850393704" header="0.51181102362204722" footer="0.51181102362204722"/>
  <pageSetup paperSize="9" scale="36" orientation="landscape" r:id="rId1"/>
  <headerFooter alignWithMargins="0"/>
  <colBreaks count="1" manualBreakCount="1"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6">
    <pageSetUpPr fitToPage="1"/>
  </sheetPr>
  <dimension ref="A1:J26"/>
  <sheetViews>
    <sheetView showGridLines="0" tabSelected="1" zoomScaleNormal="100" workbookViewId="0">
      <selection sqref="A1:J1"/>
    </sheetView>
  </sheetViews>
  <sheetFormatPr baseColWidth="10" defaultColWidth="11" defaultRowHeight="12.75" x14ac:dyDescent="0.2"/>
  <cols>
    <col min="1" max="1" width="13.75" style="2" customWidth="1"/>
    <col min="2" max="2" width="7.875" style="2" customWidth="1"/>
    <col min="3" max="3" width="11.625" style="9" customWidth="1"/>
    <col min="4" max="4" width="8.125" style="2" customWidth="1"/>
    <col min="5" max="5" width="11.125" style="2" bestFit="1" customWidth="1"/>
    <col min="6" max="6" width="16" style="2" customWidth="1"/>
    <col min="7" max="7" width="8.375" style="2" customWidth="1"/>
    <col min="8" max="8" width="15.625" style="2" customWidth="1"/>
    <col min="9" max="9" width="23.25" style="2" customWidth="1"/>
    <col min="10" max="10" width="25.625" style="2" customWidth="1"/>
    <col min="11" max="21" width="11" style="2" customWidth="1"/>
    <col min="22" max="16384" width="11" style="2"/>
  </cols>
  <sheetData>
    <row r="1" spans="1:10" ht="60" customHeight="1" x14ac:dyDescent="0.25">
      <c r="A1" s="196" t="s">
        <v>117</v>
      </c>
      <c r="B1" s="197"/>
      <c r="C1" s="197"/>
      <c r="D1" s="197"/>
      <c r="E1" s="197"/>
      <c r="F1" s="197"/>
      <c r="G1" s="197"/>
      <c r="H1" s="197"/>
      <c r="I1" s="197"/>
      <c r="J1" s="198"/>
    </row>
    <row r="2" spans="1:10" ht="59.25" customHeight="1" x14ac:dyDescent="0.2">
      <c r="A2" s="112"/>
      <c r="B2" s="138"/>
      <c r="C2" s="138"/>
      <c r="D2" s="138"/>
      <c r="E2" s="138"/>
      <c r="F2" s="138"/>
      <c r="G2" s="138"/>
      <c r="I2" s="124"/>
      <c r="J2" s="125"/>
    </row>
    <row r="3" spans="1:10" ht="25.5" x14ac:dyDescent="0.35">
      <c r="A3" s="205" t="s">
        <v>108</v>
      </c>
      <c r="B3" s="206"/>
      <c r="C3" s="206"/>
      <c r="D3" s="206"/>
      <c r="E3" s="206"/>
      <c r="F3" s="126" t="s">
        <v>113</v>
      </c>
      <c r="G3" s="28"/>
      <c r="I3" s="139"/>
      <c r="J3" s="199"/>
    </row>
    <row r="4" spans="1:10" s="38" customFormat="1" ht="20.25" customHeight="1" x14ac:dyDescent="0.2">
      <c r="A4" s="207"/>
      <c r="B4" s="208"/>
      <c r="C4" s="208"/>
      <c r="D4" s="209"/>
      <c r="E4" s="209"/>
      <c r="F4" s="127" t="s">
        <v>107</v>
      </c>
      <c r="G4" s="36"/>
      <c r="I4" s="141"/>
      <c r="J4" s="200"/>
    </row>
    <row r="5" spans="1:10" s="38" customFormat="1" ht="3" customHeight="1" x14ac:dyDescent="0.2">
      <c r="A5" s="207"/>
      <c r="B5" s="208"/>
      <c r="C5" s="208"/>
      <c r="D5" s="209"/>
      <c r="E5" s="209"/>
      <c r="F5" s="33"/>
      <c r="G5" s="37"/>
      <c r="I5" s="105"/>
      <c r="J5" s="106"/>
    </row>
    <row r="6" spans="1:10" ht="20.25" customHeight="1" x14ac:dyDescent="0.25">
      <c r="A6" s="225"/>
      <c r="B6" s="226"/>
      <c r="C6" s="226"/>
      <c r="D6" s="209"/>
      <c r="E6" s="209"/>
      <c r="F6" s="102"/>
      <c r="G6" s="54"/>
      <c r="I6" s="221">
        <f>SUM(G19*12)*J19</f>
        <v>0</v>
      </c>
      <c r="J6" s="222"/>
    </row>
    <row r="7" spans="1:10" ht="34.5" customHeight="1" x14ac:dyDescent="0.2">
      <c r="A7" s="225"/>
      <c r="B7" s="226"/>
      <c r="C7" s="226"/>
      <c r="D7" s="209"/>
      <c r="E7" s="209"/>
      <c r="F7" s="1"/>
      <c r="G7" s="28"/>
      <c r="I7" s="223"/>
      <c r="J7" s="224"/>
    </row>
    <row r="8" spans="1:10" ht="20.100000000000001" customHeight="1" x14ac:dyDescent="0.35">
      <c r="A8" s="113" t="s">
        <v>109</v>
      </c>
      <c r="C8" s="114" t="s">
        <v>121</v>
      </c>
      <c r="D8" s="34"/>
      <c r="E8" s="34"/>
      <c r="F8" s="132"/>
      <c r="G8" s="63"/>
      <c r="I8" s="201" t="s">
        <v>114</v>
      </c>
      <c r="J8" s="202"/>
    </row>
    <row r="9" spans="1:10" ht="20.100000000000001" customHeight="1" x14ac:dyDescent="0.3">
      <c r="A9" s="115"/>
      <c r="C9" s="114"/>
      <c r="D9" s="34"/>
      <c r="E9" s="34"/>
      <c r="F9" s="104"/>
      <c r="G9" s="63"/>
      <c r="I9" s="203"/>
      <c r="J9" s="204"/>
    </row>
    <row r="10" spans="1:10" ht="5.0999999999999996" customHeight="1" x14ac:dyDescent="0.3">
      <c r="A10" s="107"/>
      <c r="B10" s="32"/>
      <c r="C10" s="114"/>
      <c r="D10" s="34"/>
      <c r="E10" s="34"/>
      <c r="F10" s="72"/>
      <c r="G10" s="63"/>
      <c r="J10" s="116"/>
    </row>
    <row r="11" spans="1:10" ht="20.25" customHeight="1" x14ac:dyDescent="0.3">
      <c r="A11" s="107"/>
      <c r="B11" s="77"/>
      <c r="C11" s="117"/>
      <c r="D11" s="78"/>
      <c r="E11" s="78"/>
      <c r="F11" s="79"/>
      <c r="G11" s="64"/>
      <c r="J11" s="108"/>
    </row>
    <row r="12" spans="1:10" ht="20.25" customHeight="1" x14ac:dyDescent="0.3">
      <c r="A12" s="115" t="s">
        <v>110</v>
      </c>
      <c r="C12" s="103">
        <v>46174</v>
      </c>
      <c r="G12" s="64"/>
      <c r="J12" s="108"/>
    </row>
    <row r="13" spans="1:10" ht="33" customHeight="1" x14ac:dyDescent="0.3">
      <c r="A13" s="115" t="s">
        <v>111</v>
      </c>
      <c r="C13" s="103">
        <v>46538</v>
      </c>
      <c r="G13" s="64"/>
      <c r="I13" s="84"/>
      <c r="J13" s="118"/>
    </row>
    <row r="14" spans="1:10" ht="5.0999999999999996" customHeight="1" thickBot="1" x14ac:dyDescent="0.25">
      <c r="A14" s="227"/>
      <c r="B14" s="142"/>
      <c r="C14" s="142"/>
      <c r="D14" s="142"/>
      <c r="E14" s="142"/>
      <c r="F14" s="142"/>
      <c r="G14" s="142"/>
      <c r="H14" s="142"/>
      <c r="I14" s="142"/>
      <c r="J14" s="228"/>
    </row>
    <row r="15" spans="1:10" ht="27.95" customHeight="1" x14ac:dyDescent="0.2">
      <c r="A15" s="229" t="s">
        <v>115</v>
      </c>
      <c r="B15" s="149" t="s">
        <v>56</v>
      </c>
      <c r="C15" s="150"/>
      <c r="D15" s="151"/>
      <c r="E15" s="158" t="s">
        <v>57</v>
      </c>
      <c r="F15" s="149" t="s">
        <v>44</v>
      </c>
      <c r="G15" s="218" t="s">
        <v>59</v>
      </c>
      <c r="H15" s="158" t="s">
        <v>62</v>
      </c>
      <c r="I15" s="149" t="s">
        <v>63</v>
      </c>
      <c r="J15" s="211" t="s">
        <v>116</v>
      </c>
    </row>
    <row r="16" spans="1:10" ht="37.5" customHeight="1" x14ac:dyDescent="0.2">
      <c r="A16" s="230"/>
      <c r="B16" s="152"/>
      <c r="C16" s="153"/>
      <c r="D16" s="154"/>
      <c r="E16" s="159"/>
      <c r="F16" s="152"/>
      <c r="G16" s="219"/>
      <c r="H16" s="159"/>
      <c r="I16" s="152"/>
      <c r="J16" s="212"/>
    </row>
    <row r="17" spans="1:10" ht="115.5" customHeight="1" thickBot="1" x14ac:dyDescent="0.25">
      <c r="A17" s="231"/>
      <c r="B17" s="155"/>
      <c r="C17" s="156"/>
      <c r="D17" s="157"/>
      <c r="E17" s="160"/>
      <c r="F17" s="155"/>
      <c r="G17" s="220"/>
      <c r="H17" s="160"/>
      <c r="I17" s="155"/>
      <c r="J17" s="213"/>
    </row>
    <row r="18" spans="1:10" ht="13.5" thickBot="1" x14ac:dyDescent="0.25">
      <c r="A18" s="119">
        <v>1</v>
      </c>
      <c r="B18" s="171">
        <v>2</v>
      </c>
      <c r="C18" s="172"/>
      <c r="D18" s="173"/>
      <c r="E18" s="98">
        <f>B18+1</f>
        <v>3</v>
      </c>
      <c r="F18" s="98">
        <f t="shared" ref="F18:J18" si="0">E18+1</f>
        <v>4</v>
      </c>
      <c r="G18" s="98">
        <f t="shared" si="0"/>
        <v>5</v>
      </c>
      <c r="H18" s="98">
        <v>9</v>
      </c>
      <c r="I18" s="98">
        <f t="shared" si="0"/>
        <v>10</v>
      </c>
      <c r="J18" s="120">
        <f t="shared" si="0"/>
        <v>11</v>
      </c>
    </row>
    <row r="19" spans="1:10" ht="30.75" thickBot="1" x14ac:dyDescent="0.25">
      <c r="A19" s="135"/>
      <c r="B19" s="210" t="s">
        <v>118</v>
      </c>
      <c r="C19" s="210"/>
      <c r="D19" s="210"/>
      <c r="E19" s="136">
        <v>46174</v>
      </c>
      <c r="F19" s="137">
        <v>46538</v>
      </c>
      <c r="G19" s="128">
        <v>10</v>
      </c>
      <c r="H19" s="129" t="s">
        <v>119</v>
      </c>
      <c r="I19" s="129" t="s">
        <v>120</v>
      </c>
      <c r="J19" s="130"/>
    </row>
    <row r="20" spans="1:10" ht="21" thickBot="1" x14ac:dyDescent="0.25">
      <c r="A20" s="135"/>
      <c r="B20" s="210"/>
      <c r="C20" s="210"/>
      <c r="D20" s="210"/>
      <c r="E20" s="136"/>
      <c r="F20" s="137"/>
      <c r="G20" s="128"/>
      <c r="H20" s="129"/>
      <c r="I20" s="129"/>
      <c r="J20" s="130"/>
    </row>
    <row r="21" spans="1:10" ht="21" thickBot="1" x14ac:dyDescent="0.25">
      <c r="A21" s="135"/>
      <c r="B21" s="210"/>
      <c r="C21" s="210"/>
      <c r="D21" s="210"/>
      <c r="E21" s="136"/>
      <c r="F21" s="137"/>
      <c r="G21" s="128"/>
      <c r="H21" s="129"/>
      <c r="I21" s="129"/>
      <c r="J21" s="130"/>
    </row>
    <row r="22" spans="1:10" ht="20.25" x14ac:dyDescent="0.2">
      <c r="A22" s="135"/>
      <c r="B22" s="210"/>
      <c r="C22" s="210"/>
      <c r="D22" s="210"/>
      <c r="E22" s="136"/>
      <c r="F22" s="137"/>
      <c r="G22" s="133"/>
      <c r="H22" s="129"/>
      <c r="I22" s="131"/>
      <c r="J22" s="134"/>
    </row>
    <row r="23" spans="1:10" x14ac:dyDescent="0.2">
      <c r="A23" s="109"/>
      <c r="J23" s="108"/>
    </row>
    <row r="24" spans="1:10" ht="90" customHeight="1" x14ac:dyDescent="0.2">
      <c r="A24" s="232"/>
      <c r="B24" s="233"/>
      <c r="C24" s="233"/>
      <c r="D24" s="233"/>
      <c r="E24" s="233"/>
      <c r="F24" s="111"/>
      <c r="J24" s="108"/>
    </row>
    <row r="25" spans="1:10" ht="15" x14ac:dyDescent="0.2">
      <c r="A25" s="214" t="s">
        <v>112</v>
      </c>
      <c r="B25" s="215"/>
      <c r="C25" s="216"/>
      <c r="D25" s="216"/>
      <c r="E25" s="216"/>
      <c r="F25" s="217"/>
      <c r="J25" s="108"/>
    </row>
    <row r="26" spans="1:10" x14ac:dyDescent="0.2">
      <c r="A26" s="110"/>
      <c r="B26" s="121"/>
      <c r="C26" s="122"/>
      <c r="D26" s="121"/>
      <c r="E26" s="121"/>
      <c r="F26" s="121"/>
      <c r="G26" s="121"/>
      <c r="H26" s="121"/>
      <c r="I26" s="121"/>
      <c r="J26" s="123"/>
    </row>
  </sheetData>
  <sheetProtection selectLockedCells="1"/>
  <mergeCells count="32">
    <mergeCell ref="A25:F25"/>
    <mergeCell ref="G15:G17"/>
    <mergeCell ref="I6:J7"/>
    <mergeCell ref="D5:E5"/>
    <mergeCell ref="A6:C6"/>
    <mergeCell ref="D6:E6"/>
    <mergeCell ref="A7:C7"/>
    <mergeCell ref="D7:E7"/>
    <mergeCell ref="A5:C5"/>
    <mergeCell ref="A14:J14"/>
    <mergeCell ref="A15:A17"/>
    <mergeCell ref="B15:D17"/>
    <mergeCell ref="E15:E17"/>
    <mergeCell ref="F15:F17"/>
    <mergeCell ref="B21:D21"/>
    <mergeCell ref="A24:E24"/>
    <mergeCell ref="B19:D19"/>
    <mergeCell ref="B20:D20"/>
    <mergeCell ref="B22:D22"/>
    <mergeCell ref="I15:I17"/>
    <mergeCell ref="J15:J17"/>
    <mergeCell ref="H15:H17"/>
    <mergeCell ref="B18:D18"/>
    <mergeCell ref="A1:J1"/>
    <mergeCell ref="B2:G2"/>
    <mergeCell ref="I3:J3"/>
    <mergeCell ref="I4:J4"/>
    <mergeCell ref="I8:J9"/>
    <mergeCell ref="A3:C3"/>
    <mergeCell ref="D3:E3"/>
    <mergeCell ref="A4:C4"/>
    <mergeCell ref="D4:E4"/>
  </mergeCells>
  <conditionalFormatting sqref="B19:B22">
    <cfRule type="cellIs" dxfId="4" priority="13" stopIfTrue="1" operator="equal">
      <formula>0</formula>
    </cfRule>
  </conditionalFormatting>
  <conditionalFormatting sqref="E19:I22">
    <cfRule type="cellIs" dxfId="3" priority="1" stopIfTrue="1" operator="equal">
      <formula>0</formula>
    </cfRule>
  </conditionalFormatting>
  <conditionalFormatting sqref="J19:J22">
    <cfRule type="expression" dxfId="2" priority="39" stopIfTrue="1">
      <formula>J19&lt;&gt;""</formula>
    </cfRule>
  </conditionalFormatting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7"/>
  <dimension ref="A1:BH24"/>
  <sheetViews>
    <sheetView showGridLines="0" topLeftCell="A2" zoomScaleNormal="100" workbookViewId="0">
      <selection activeCell="BH2" sqref="BH2"/>
    </sheetView>
  </sheetViews>
  <sheetFormatPr baseColWidth="10" defaultColWidth="11" defaultRowHeight="12.75" x14ac:dyDescent="0.2"/>
  <cols>
    <col min="1" max="1" width="4.125" style="2" customWidth="1"/>
    <col min="2" max="2" width="5.375" style="2" customWidth="1"/>
    <col min="3" max="4" width="7.875" style="2" customWidth="1"/>
    <col min="5" max="5" width="8.125" style="2" customWidth="1"/>
    <col min="6" max="6" width="11.75" style="2" customWidth="1"/>
    <col min="7" max="7" width="12.125" style="2" bestFit="1" customWidth="1"/>
    <col min="8" max="21" width="6.25" style="2" customWidth="1"/>
    <col min="22" max="26" width="8.375" style="2" customWidth="1"/>
    <col min="27" max="28" width="6.875" style="2" customWidth="1"/>
    <col min="29" max="29" width="28.125" style="2" customWidth="1"/>
    <col min="30" max="30" width="33.5" style="2" customWidth="1"/>
    <col min="31" max="31" width="30.875" style="2" customWidth="1"/>
    <col min="32" max="32" width="31.625" style="2" customWidth="1"/>
    <col min="33" max="33" width="11" style="2"/>
    <col min="34" max="52" width="0" style="2" hidden="1" customWidth="1"/>
    <col min="53" max="53" width="26" style="2" customWidth="1"/>
    <col min="54" max="54" width="32.625" style="2" customWidth="1"/>
    <col min="55" max="55" width="24.875" style="2" customWidth="1"/>
    <col min="56" max="56" width="23.625" style="2" customWidth="1"/>
    <col min="57" max="58" width="26.5" style="2" customWidth="1"/>
    <col min="59" max="59" width="21" style="2" customWidth="1"/>
    <col min="60" max="60" width="22.25" style="2" customWidth="1"/>
    <col min="61" max="16384" width="11" style="2"/>
  </cols>
  <sheetData>
    <row r="1" spans="1:60" ht="94.5" customHeight="1" thickBot="1" x14ac:dyDescent="0.25">
      <c r="A1" s="1" t="s">
        <v>0</v>
      </c>
      <c r="B1" s="1"/>
      <c r="C1" s="1"/>
      <c r="D1" s="1"/>
      <c r="E1" s="1"/>
      <c r="AE1" s="3" t="s">
        <v>1</v>
      </c>
      <c r="AF1" s="4" t="s">
        <v>2</v>
      </c>
      <c r="BA1" s="5" t="s">
        <v>3</v>
      </c>
      <c r="BB1" s="6" t="s">
        <v>4</v>
      </c>
      <c r="BC1" s="6" t="s">
        <v>5</v>
      </c>
      <c r="BD1" s="7" t="s">
        <v>6</v>
      </c>
      <c r="BE1" s="8" t="s">
        <v>7</v>
      </c>
      <c r="BF1" s="8" t="s">
        <v>8</v>
      </c>
      <c r="BG1" s="8" t="s">
        <v>9</v>
      </c>
      <c r="BH1" s="8" t="s">
        <v>10</v>
      </c>
    </row>
    <row r="2" spans="1:60" ht="16.5" thickBot="1" x14ac:dyDescent="0.25">
      <c r="H2" s="9"/>
      <c r="K2" s="9"/>
      <c r="Z2" s="10"/>
      <c r="AA2" s="10"/>
      <c r="AB2" s="11"/>
      <c r="AE2" s="12">
        <v>31</v>
      </c>
      <c r="AF2" s="13">
        <v>32</v>
      </c>
      <c r="BA2" s="14">
        <v>115054.71</v>
      </c>
      <c r="BB2" s="15">
        <v>230109.42</v>
      </c>
      <c r="BC2" s="15">
        <v>272520.27</v>
      </c>
      <c r="BD2" s="15"/>
      <c r="BE2" s="16">
        <v>72</v>
      </c>
      <c r="BF2" s="16">
        <v>72</v>
      </c>
      <c r="BG2" s="16">
        <v>0</v>
      </c>
      <c r="BH2" s="16"/>
    </row>
    <row r="3" spans="1:60" ht="59.25" customHeight="1" thickBot="1" x14ac:dyDescent="0.25">
      <c r="A3" s="17"/>
      <c r="B3" s="17"/>
      <c r="C3" s="138" t="s">
        <v>11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AD3" s="18"/>
      <c r="AE3" s="19" t="str">
        <f>IF(lfdNr1Eingabe1_P="","",SUM(AE20:AE21))</f>
        <v/>
      </c>
      <c r="AF3" s="19" t="str">
        <f>IF(Btg_lfdNr1UStEingabe1_P="","",SUM(AF20:AF21))</f>
        <v/>
      </c>
      <c r="BA3" s="20"/>
      <c r="BB3" s="21"/>
      <c r="BC3" s="21"/>
      <c r="BD3" s="22"/>
      <c r="BE3" s="22"/>
      <c r="BF3" s="22"/>
      <c r="BG3" s="22"/>
      <c r="BH3" s="23"/>
    </row>
    <row r="4" spans="1:60" ht="27.75" x14ac:dyDescent="0.35">
      <c r="A4" s="24"/>
      <c r="B4" s="24"/>
      <c r="C4" s="25"/>
      <c r="D4" s="26"/>
      <c r="E4" s="26"/>
      <c r="F4" s="27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AD4" s="139"/>
      <c r="AE4" s="140"/>
      <c r="BA4" s="29" t="s">
        <v>12</v>
      </c>
      <c r="BB4" s="6" t="s">
        <v>13</v>
      </c>
      <c r="BC4" s="6" t="s">
        <v>14</v>
      </c>
      <c r="BD4" s="6" t="s">
        <v>15</v>
      </c>
      <c r="BE4" s="6" t="s">
        <v>16</v>
      </c>
      <c r="BF4" s="8" t="s">
        <v>17</v>
      </c>
      <c r="BG4" s="6" t="s">
        <v>18</v>
      </c>
      <c r="BH4" s="30"/>
    </row>
    <row r="5" spans="1:60" s="38" customFormat="1" ht="20.25" customHeight="1" x14ac:dyDescent="0.2">
      <c r="A5" s="31"/>
      <c r="B5" s="31"/>
      <c r="C5" s="32" t="s">
        <v>19</v>
      </c>
      <c r="D5" s="33"/>
      <c r="E5" s="32"/>
      <c r="F5" s="33"/>
      <c r="G5" s="33" t="s">
        <v>102</v>
      </c>
      <c r="H5" s="34"/>
      <c r="I5" s="35"/>
      <c r="J5" s="36"/>
      <c r="K5" s="36"/>
      <c r="L5" s="36"/>
      <c r="M5" s="36"/>
      <c r="N5" s="36"/>
      <c r="O5" s="37"/>
      <c r="P5" s="37"/>
      <c r="Q5" s="37"/>
      <c r="R5" s="36"/>
      <c r="S5" s="36"/>
      <c r="T5" s="36"/>
      <c r="U5" s="36"/>
      <c r="V5" s="36"/>
      <c r="AD5" s="141"/>
      <c r="AE5" s="141"/>
      <c r="AF5" s="2"/>
      <c r="AG5" s="2"/>
      <c r="AH5" s="2"/>
      <c r="BA5" s="39">
        <v>22</v>
      </c>
      <c r="BB5" s="16">
        <v>22</v>
      </c>
      <c r="BC5" s="16">
        <v>0</v>
      </c>
      <c r="BD5" s="40" t="s">
        <v>106</v>
      </c>
      <c r="BE5" s="41" t="s">
        <v>20</v>
      </c>
      <c r="BF5" s="16"/>
      <c r="BG5" s="42" t="str">
        <f>IF(SUM(BE20:BE21)&gt;0,"Umsatzsteuerhöchstsatz überschritten!","")</f>
        <v/>
      </c>
      <c r="BH5" s="30"/>
    </row>
    <row r="6" spans="1:60" s="38" customFormat="1" ht="20.25" customHeight="1" x14ac:dyDescent="0.2">
      <c r="A6" s="43"/>
      <c r="B6" s="43"/>
      <c r="C6" s="32" t="s">
        <v>21</v>
      </c>
      <c r="D6" s="33"/>
      <c r="E6" s="44"/>
      <c r="F6" s="33"/>
      <c r="G6" s="33" t="s">
        <v>103</v>
      </c>
      <c r="H6" s="45"/>
      <c r="I6" s="46"/>
      <c r="J6" s="47"/>
      <c r="K6" s="47"/>
      <c r="L6" s="47"/>
      <c r="M6" s="37"/>
      <c r="N6" s="37"/>
      <c r="O6" s="37"/>
      <c r="P6" s="37"/>
      <c r="Q6" s="37"/>
      <c r="R6" s="37"/>
      <c r="S6" s="37"/>
      <c r="T6" s="37"/>
      <c r="U6" s="37"/>
      <c r="V6" s="37"/>
      <c r="AF6" s="48"/>
      <c r="AG6" s="48"/>
      <c r="AH6" s="48"/>
      <c r="AI6" s="48"/>
      <c r="AJ6" s="48"/>
      <c r="BA6" s="49"/>
      <c r="BB6" s="50"/>
      <c r="BC6" s="50"/>
      <c r="BD6" s="50"/>
      <c r="BE6" s="51"/>
      <c r="BF6" s="51"/>
      <c r="BG6" s="51"/>
      <c r="BH6" s="30"/>
    </row>
    <row r="7" spans="1:60" ht="20.25" customHeight="1" x14ac:dyDescent="0.3">
      <c r="A7" s="24"/>
      <c r="B7" s="24"/>
      <c r="C7" s="34"/>
      <c r="D7" s="34"/>
      <c r="E7" s="34"/>
      <c r="F7" s="34"/>
      <c r="G7" s="52"/>
      <c r="H7" s="34"/>
      <c r="I7" s="53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24"/>
      <c r="AD7" s="24"/>
      <c r="AE7" s="24"/>
      <c r="BA7" s="49"/>
      <c r="BB7" s="50"/>
      <c r="BC7" s="50"/>
      <c r="BD7" s="50"/>
      <c r="BE7" s="51"/>
      <c r="BF7" s="51"/>
      <c r="BG7" s="51"/>
      <c r="BH7" s="55"/>
    </row>
    <row r="8" spans="1:60" ht="34.5" customHeight="1" x14ac:dyDescent="0.2">
      <c r="A8" s="24"/>
      <c r="B8" s="24"/>
      <c r="C8" s="32" t="s">
        <v>22</v>
      </c>
      <c r="D8" s="34"/>
      <c r="E8" s="56"/>
      <c r="F8" s="34"/>
      <c r="G8" s="57" t="s">
        <v>96</v>
      </c>
      <c r="H8" s="34"/>
      <c r="I8" s="46"/>
      <c r="J8" s="58"/>
      <c r="K8" s="58"/>
      <c r="L8" s="58"/>
      <c r="M8" s="58"/>
      <c r="N8" s="58"/>
      <c r="O8" s="58"/>
      <c r="P8" s="58"/>
      <c r="Q8" s="28"/>
      <c r="R8" s="28"/>
      <c r="S8" s="28"/>
      <c r="T8" s="28"/>
      <c r="U8" s="28"/>
      <c r="V8" s="28"/>
      <c r="AD8" s="59"/>
      <c r="BA8" s="60" t="s">
        <v>23</v>
      </c>
      <c r="BB8" s="61" t="s">
        <v>24</v>
      </c>
      <c r="BC8" s="61" t="s">
        <v>25</v>
      </c>
      <c r="BD8" s="61" t="s">
        <v>26</v>
      </c>
      <c r="BE8" s="7" t="s">
        <v>27</v>
      </c>
      <c r="BF8" s="8" t="s">
        <v>28</v>
      </c>
      <c r="BG8" s="8" t="s">
        <v>29</v>
      </c>
      <c r="BH8" s="8" t="s">
        <v>30</v>
      </c>
    </row>
    <row r="9" spans="1:60" ht="34.5" customHeight="1" x14ac:dyDescent="0.3">
      <c r="A9" s="24"/>
      <c r="B9" s="24"/>
      <c r="C9" s="32" t="s">
        <v>31</v>
      </c>
      <c r="D9" s="34"/>
      <c r="E9" s="34"/>
      <c r="F9" s="34"/>
      <c r="G9" s="62">
        <v>3</v>
      </c>
      <c r="H9" s="34"/>
      <c r="I9" s="46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  <c r="AE9" s="65" t="s">
        <v>32</v>
      </c>
      <c r="AF9" s="66"/>
      <c r="BA9" s="67" t="s">
        <v>97</v>
      </c>
      <c r="BB9" s="41" t="s">
        <v>98</v>
      </c>
      <c r="BC9" s="41" t="s">
        <v>99</v>
      </c>
      <c r="BD9" s="41" t="s">
        <v>100</v>
      </c>
      <c r="BE9" s="68">
        <v>1.02</v>
      </c>
      <c r="BF9" s="16"/>
      <c r="BG9" s="16"/>
      <c r="BH9" s="16"/>
    </row>
    <row r="10" spans="1:60" ht="40.5" customHeight="1" x14ac:dyDescent="0.3">
      <c r="A10" s="24"/>
      <c r="B10" s="24"/>
      <c r="C10" s="32"/>
      <c r="D10" s="34"/>
      <c r="E10" s="34"/>
      <c r="F10" s="34"/>
      <c r="G10" s="69"/>
      <c r="H10" s="34"/>
      <c r="I10" s="70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4"/>
      <c r="AE10" s="71" t="s">
        <v>33</v>
      </c>
      <c r="AF10" s="66"/>
      <c r="BA10" s="20"/>
      <c r="BB10" s="21"/>
      <c r="BC10" s="21"/>
      <c r="BD10" s="22"/>
      <c r="BE10" s="22"/>
      <c r="BF10" s="22"/>
      <c r="BG10" s="22"/>
      <c r="BH10" s="23"/>
    </row>
    <row r="11" spans="1:60" ht="40.5" customHeight="1" x14ac:dyDescent="0.3">
      <c r="A11" s="24"/>
      <c r="B11" s="24"/>
      <c r="C11" s="32" t="s">
        <v>34</v>
      </c>
      <c r="D11" s="34"/>
      <c r="E11" s="34"/>
      <c r="F11" s="34"/>
      <c r="G11" s="72" t="s">
        <v>101</v>
      </c>
      <c r="H11" s="34"/>
      <c r="I11" s="7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4"/>
      <c r="AE11" s="74"/>
      <c r="BA11" s="60" t="s">
        <v>35</v>
      </c>
      <c r="BB11" s="61" t="s">
        <v>36</v>
      </c>
      <c r="BC11" s="61" t="s">
        <v>37</v>
      </c>
      <c r="BD11" s="61" t="s">
        <v>38</v>
      </c>
      <c r="BE11" s="75" t="s">
        <v>39</v>
      </c>
      <c r="BF11" s="75"/>
      <c r="BG11" s="76" t="s">
        <v>40</v>
      </c>
      <c r="BH11" s="8" t="s">
        <v>41</v>
      </c>
    </row>
    <row r="12" spans="1:60" ht="20.25" customHeight="1" x14ac:dyDescent="0.3">
      <c r="A12" s="24"/>
      <c r="B12" s="24"/>
      <c r="C12" s="77"/>
      <c r="D12" s="78"/>
      <c r="E12" s="78"/>
      <c r="F12" s="78"/>
      <c r="G12" s="79"/>
      <c r="H12" s="78"/>
      <c r="I12" s="80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BA12" s="14" t="str">
        <f>Summe1_P</f>
        <v/>
      </c>
      <c r="BB12" s="15" t="e">
        <f>F_Auftragswert_LZVert*Fak_Optionswertberechnung</f>
        <v>#VALUE!</v>
      </c>
      <c r="BC12" s="15">
        <f>SUM(BC20:BC21)</f>
        <v>0</v>
      </c>
      <c r="BD12" s="15">
        <f>SUM(BD20:BD21)</f>
        <v>0</v>
      </c>
      <c r="BE12" s="15">
        <v>115054.71</v>
      </c>
      <c r="BF12" s="15"/>
      <c r="BG12" s="15" t="str">
        <f>Summe1_P</f>
        <v/>
      </c>
      <c r="BH12" s="15"/>
    </row>
    <row r="13" spans="1:60" ht="20.25" customHeight="1" x14ac:dyDescent="0.3">
      <c r="A13" s="24"/>
      <c r="B13" s="24"/>
      <c r="C13" s="32" t="s">
        <v>42</v>
      </c>
      <c r="D13" s="78"/>
      <c r="E13" s="78"/>
      <c r="F13" s="78"/>
      <c r="G13" s="81">
        <v>40820</v>
      </c>
      <c r="H13" s="78"/>
      <c r="I13" s="82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BA13" s="83"/>
      <c r="BB13" s="51"/>
      <c r="BC13" s="51"/>
      <c r="BD13" s="51"/>
      <c r="BE13" s="51"/>
      <c r="BF13" s="51"/>
      <c r="BG13" s="51"/>
      <c r="BH13" s="55"/>
    </row>
    <row r="14" spans="1:60" ht="33" customHeight="1" x14ac:dyDescent="0.3">
      <c r="A14" s="24"/>
      <c r="B14" s="24"/>
      <c r="C14" s="32" t="s">
        <v>43</v>
      </c>
      <c r="D14" s="78"/>
      <c r="E14" s="78"/>
      <c r="F14" s="78"/>
      <c r="G14" s="81">
        <v>41002</v>
      </c>
      <c r="H14" s="78"/>
      <c r="I14" s="82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AD14" s="84" t="s">
        <v>44</v>
      </c>
      <c r="AE14" s="85">
        <v>39814</v>
      </c>
      <c r="BA14" s="5" t="s">
        <v>45</v>
      </c>
      <c r="BB14" s="6" t="s">
        <v>46</v>
      </c>
      <c r="BC14" s="86" t="s">
        <v>47</v>
      </c>
      <c r="BD14" s="86" t="s">
        <v>48</v>
      </c>
      <c r="BE14" s="86" t="s">
        <v>49</v>
      </c>
      <c r="BF14" s="86" t="s">
        <v>50</v>
      </c>
      <c r="BG14" s="8" t="s">
        <v>51</v>
      </c>
      <c r="BH14" s="8" t="s">
        <v>52</v>
      </c>
    </row>
    <row r="15" spans="1:60" ht="24.75" customHeight="1" thickBot="1" x14ac:dyDescent="0.25">
      <c r="A15" s="142" t="s">
        <v>53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BA15" s="87">
        <v>40820</v>
      </c>
      <c r="BB15" s="88">
        <v>41002</v>
      </c>
      <c r="BC15" s="88"/>
      <c r="BD15" s="88"/>
      <c r="BE15" s="88"/>
      <c r="BF15" s="88"/>
      <c r="BG15" s="68">
        <v>2</v>
      </c>
      <c r="BH15" s="89"/>
    </row>
    <row r="16" spans="1:60" ht="20.25" customHeight="1" thickBot="1" x14ac:dyDescent="0.25">
      <c r="A16" s="143" t="s">
        <v>54</v>
      </c>
      <c r="B16" s="146" t="s">
        <v>55</v>
      </c>
      <c r="C16" s="149" t="s">
        <v>56</v>
      </c>
      <c r="D16" s="150"/>
      <c r="E16" s="151"/>
      <c r="F16" s="158" t="s">
        <v>57</v>
      </c>
      <c r="G16" s="149" t="s">
        <v>44</v>
      </c>
      <c r="H16" s="161" t="s">
        <v>58</v>
      </c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70" t="s">
        <v>59</v>
      </c>
      <c r="V16" s="161" t="s">
        <v>60</v>
      </c>
      <c r="W16" s="162"/>
      <c r="X16" s="162"/>
      <c r="Y16" s="162"/>
      <c r="Z16" s="162"/>
      <c r="AA16" s="161" t="s">
        <v>61</v>
      </c>
      <c r="AB16" s="169"/>
      <c r="AC16" s="158" t="s">
        <v>62</v>
      </c>
      <c r="AD16" s="149" t="s">
        <v>63</v>
      </c>
      <c r="AE16" s="158" t="s">
        <v>64</v>
      </c>
      <c r="AF16" s="158" t="s">
        <v>65</v>
      </c>
      <c r="BA16" s="20"/>
      <c r="BB16" s="90"/>
      <c r="BC16" s="90"/>
      <c r="BD16" s="90"/>
      <c r="BE16" s="90"/>
      <c r="BF16" s="90"/>
      <c r="BG16" s="90"/>
      <c r="BH16" s="91"/>
    </row>
    <row r="17" spans="1:60" ht="33" customHeight="1" thickBot="1" x14ac:dyDescent="0.25">
      <c r="A17" s="144"/>
      <c r="B17" s="147"/>
      <c r="C17" s="152"/>
      <c r="D17" s="153"/>
      <c r="E17" s="154"/>
      <c r="F17" s="159"/>
      <c r="G17" s="152"/>
      <c r="H17" s="161" t="s">
        <v>66</v>
      </c>
      <c r="I17" s="162"/>
      <c r="J17" s="162"/>
      <c r="K17" s="162"/>
      <c r="L17" s="162"/>
      <c r="M17" s="169"/>
      <c r="N17" s="170" t="s">
        <v>67</v>
      </c>
      <c r="O17" s="170" t="s">
        <v>68</v>
      </c>
      <c r="P17" s="162" t="s">
        <v>69</v>
      </c>
      <c r="Q17" s="162"/>
      <c r="R17" s="162"/>
      <c r="S17" s="170" t="s">
        <v>70</v>
      </c>
      <c r="T17" s="170" t="s">
        <v>71</v>
      </c>
      <c r="U17" s="165"/>
      <c r="V17" s="163" t="s">
        <v>92</v>
      </c>
      <c r="W17" s="163" t="s">
        <v>92</v>
      </c>
      <c r="X17" s="163" t="s">
        <v>92</v>
      </c>
      <c r="Y17" s="163" t="s">
        <v>92</v>
      </c>
      <c r="Z17" s="163" t="s">
        <v>101</v>
      </c>
      <c r="AA17" s="165" t="s">
        <v>72</v>
      </c>
      <c r="AB17" s="165" t="s">
        <v>73</v>
      </c>
      <c r="AC17" s="159"/>
      <c r="AD17" s="152"/>
      <c r="AE17" s="159"/>
      <c r="AF17" s="159"/>
      <c r="BA17" s="92" t="s">
        <v>74</v>
      </c>
      <c r="BB17" s="7" t="s">
        <v>75</v>
      </c>
      <c r="BC17" s="7" t="s">
        <v>76</v>
      </c>
      <c r="BD17" s="90"/>
      <c r="BE17" s="90"/>
      <c r="BF17" s="90"/>
      <c r="BG17" s="90"/>
      <c r="BH17" s="91"/>
    </row>
    <row r="18" spans="1:60" ht="115.5" customHeight="1" thickBot="1" x14ac:dyDescent="0.25">
      <c r="A18" s="145"/>
      <c r="B18" s="148"/>
      <c r="C18" s="155"/>
      <c r="D18" s="156"/>
      <c r="E18" s="157"/>
      <c r="F18" s="160"/>
      <c r="G18" s="155"/>
      <c r="H18" s="93" t="s">
        <v>77</v>
      </c>
      <c r="I18" s="94" t="s">
        <v>78</v>
      </c>
      <c r="J18" s="94" t="s">
        <v>79</v>
      </c>
      <c r="K18" s="94" t="s">
        <v>80</v>
      </c>
      <c r="L18" s="94" t="s">
        <v>81</v>
      </c>
      <c r="M18" s="94" t="s">
        <v>82</v>
      </c>
      <c r="N18" s="166"/>
      <c r="O18" s="166"/>
      <c r="P18" s="93" t="s">
        <v>83</v>
      </c>
      <c r="Q18" s="94" t="s">
        <v>84</v>
      </c>
      <c r="R18" s="95" t="s">
        <v>85</v>
      </c>
      <c r="S18" s="166"/>
      <c r="T18" s="166"/>
      <c r="U18" s="166"/>
      <c r="V18" s="164"/>
      <c r="W18" s="164"/>
      <c r="X18" s="164"/>
      <c r="Y18" s="164"/>
      <c r="Z18" s="164"/>
      <c r="AA18" s="166"/>
      <c r="AB18" s="166"/>
      <c r="AC18" s="160"/>
      <c r="AD18" s="155"/>
      <c r="AE18" s="160"/>
      <c r="AF18" s="160"/>
      <c r="BA18" s="96">
        <v>7</v>
      </c>
      <c r="BB18" s="97"/>
      <c r="BC18" s="97"/>
      <c r="BD18" s="90"/>
      <c r="BE18" s="90"/>
      <c r="BF18" s="90"/>
      <c r="BG18" s="90"/>
      <c r="BH18" s="91"/>
    </row>
    <row r="19" spans="1:60" ht="13.5" thickBot="1" x14ac:dyDescent="0.25">
      <c r="A19" s="98">
        <v>1</v>
      </c>
      <c r="B19" s="99">
        <v>2</v>
      </c>
      <c r="C19" s="171">
        <v>3</v>
      </c>
      <c r="D19" s="172"/>
      <c r="E19" s="173"/>
      <c r="F19" s="98">
        <f>C19+1</f>
        <v>4</v>
      </c>
      <c r="G19" s="98">
        <f t="shared" ref="G19:AF19" si="0">F19+1</f>
        <v>5</v>
      </c>
      <c r="H19" s="98">
        <f t="shared" si="0"/>
        <v>6</v>
      </c>
      <c r="I19" s="98">
        <f t="shared" si="0"/>
        <v>7</v>
      </c>
      <c r="J19" s="98">
        <f t="shared" si="0"/>
        <v>8</v>
      </c>
      <c r="K19" s="98">
        <f t="shared" si="0"/>
        <v>9</v>
      </c>
      <c r="L19" s="98">
        <f t="shared" si="0"/>
        <v>10</v>
      </c>
      <c r="M19" s="98">
        <f t="shared" si="0"/>
        <v>11</v>
      </c>
      <c r="N19" s="98">
        <f t="shared" si="0"/>
        <v>12</v>
      </c>
      <c r="O19" s="98">
        <f t="shared" si="0"/>
        <v>13</v>
      </c>
      <c r="P19" s="98">
        <f t="shared" si="0"/>
        <v>14</v>
      </c>
      <c r="Q19" s="98">
        <f t="shared" si="0"/>
        <v>15</v>
      </c>
      <c r="R19" s="98">
        <f t="shared" si="0"/>
        <v>16</v>
      </c>
      <c r="S19" s="98">
        <f t="shared" si="0"/>
        <v>17</v>
      </c>
      <c r="T19" s="98">
        <f t="shared" si="0"/>
        <v>18</v>
      </c>
      <c r="U19" s="98">
        <f t="shared" si="0"/>
        <v>19</v>
      </c>
      <c r="V19" s="98">
        <f t="shared" si="0"/>
        <v>20</v>
      </c>
      <c r="W19" s="98">
        <f t="shared" si="0"/>
        <v>21</v>
      </c>
      <c r="X19" s="98">
        <f t="shared" si="0"/>
        <v>22</v>
      </c>
      <c r="Y19" s="98">
        <f t="shared" si="0"/>
        <v>23</v>
      </c>
      <c r="Z19" s="98">
        <f t="shared" si="0"/>
        <v>24</v>
      </c>
      <c r="AA19" s="98">
        <f t="shared" si="0"/>
        <v>25</v>
      </c>
      <c r="AB19" s="98">
        <f t="shared" si="0"/>
        <v>26</v>
      </c>
      <c r="AC19" s="98">
        <f t="shared" si="0"/>
        <v>27</v>
      </c>
      <c r="AD19" s="98">
        <f t="shared" si="0"/>
        <v>28</v>
      </c>
      <c r="AE19" s="98">
        <f t="shared" si="0"/>
        <v>29</v>
      </c>
      <c r="AF19" s="98">
        <f t="shared" si="0"/>
        <v>30</v>
      </c>
      <c r="BA19" s="100" t="s">
        <v>13</v>
      </c>
      <c r="BB19" s="100" t="s">
        <v>14</v>
      </c>
      <c r="BC19" s="100" t="s">
        <v>86</v>
      </c>
      <c r="BD19" s="100" t="s">
        <v>87</v>
      </c>
      <c r="BE19" s="101" t="s">
        <v>88</v>
      </c>
    </row>
    <row r="20" spans="1:60" ht="33" customHeight="1" x14ac:dyDescent="0.2">
      <c r="A20" s="174">
        <v>1</v>
      </c>
      <c r="B20" s="176" t="s">
        <v>89</v>
      </c>
      <c r="C20" s="178" t="s">
        <v>90</v>
      </c>
      <c r="D20" s="179"/>
      <c r="E20" s="180"/>
      <c r="F20" s="167">
        <v>40820</v>
      </c>
      <c r="G20" s="167">
        <v>41002</v>
      </c>
      <c r="H20" s="176" t="s">
        <v>92</v>
      </c>
      <c r="I20" s="176" t="s">
        <v>92</v>
      </c>
      <c r="J20" s="176" t="s">
        <v>92</v>
      </c>
      <c r="K20" s="176" t="s">
        <v>91</v>
      </c>
      <c r="L20" s="176" t="s">
        <v>92</v>
      </c>
      <c r="M20" s="176" t="s">
        <v>92</v>
      </c>
      <c r="N20" s="176" t="s">
        <v>91</v>
      </c>
      <c r="O20" s="176" t="s">
        <v>92</v>
      </c>
      <c r="P20" s="176" t="s">
        <v>91</v>
      </c>
      <c r="Q20" s="176" t="s">
        <v>91</v>
      </c>
      <c r="R20" s="176" t="s">
        <v>91</v>
      </c>
      <c r="S20" s="176" t="s">
        <v>92</v>
      </c>
      <c r="T20" s="176" t="s">
        <v>92</v>
      </c>
      <c r="U20" s="181">
        <v>22</v>
      </c>
      <c r="V20" s="181" t="s">
        <v>92</v>
      </c>
      <c r="W20" s="181" t="s">
        <v>92</v>
      </c>
      <c r="X20" s="181" t="s">
        <v>92</v>
      </c>
      <c r="Y20" s="181" t="s">
        <v>92</v>
      </c>
      <c r="Z20" s="181">
        <v>22</v>
      </c>
      <c r="AA20" s="192">
        <v>1.1000000000000001</v>
      </c>
      <c r="AB20" s="192">
        <v>1</v>
      </c>
      <c r="AC20" s="176" t="s">
        <v>104</v>
      </c>
      <c r="AD20" s="194" t="s">
        <v>105</v>
      </c>
      <c r="AE20" s="188"/>
      <c r="AF20" s="188"/>
      <c r="AZ20" s="184">
        <v>1</v>
      </c>
      <c r="BA20" s="190">
        <v>22</v>
      </c>
      <c r="BB20" s="190">
        <v>0</v>
      </c>
      <c r="BC20" s="191">
        <f>lfdNr1Eingabe1_P*TNSGBII_lfdNr1/(TNSGBII_lfdNr1+TNSGBIII_lfdNr1)</f>
        <v>0</v>
      </c>
      <c r="BD20" s="191">
        <f>lfdNr1Eingabe1_P*TNSGBIII_lfdNr1/(TNSGBII_lfdNr1+TNSGBIII_lfdNr1)</f>
        <v>0</v>
      </c>
      <c r="BE20" s="184">
        <f>IF(ROUND(AE20*19/119,2)&lt;AF20,1,0)</f>
        <v>0</v>
      </c>
    </row>
    <row r="21" spans="1:60" ht="33" customHeight="1" thickBot="1" x14ac:dyDescent="0.25">
      <c r="A21" s="175"/>
      <c r="B21" s="177"/>
      <c r="C21" s="185" t="s">
        <v>95</v>
      </c>
      <c r="D21" s="186"/>
      <c r="E21" s="187"/>
      <c r="F21" s="168"/>
      <c r="G21" s="168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82"/>
      <c r="V21" s="182"/>
      <c r="W21" s="182"/>
      <c r="X21" s="182"/>
      <c r="Y21" s="182"/>
      <c r="Z21" s="182"/>
      <c r="AA21" s="193"/>
      <c r="AB21" s="193"/>
      <c r="AC21" s="177"/>
      <c r="AD21" s="195"/>
      <c r="AE21" s="189"/>
      <c r="AF21" s="189"/>
      <c r="AZ21" s="184"/>
      <c r="BA21" s="190"/>
      <c r="BB21" s="190"/>
      <c r="BC21" s="191"/>
      <c r="BD21" s="191"/>
      <c r="BE21" s="184"/>
    </row>
    <row r="24" spans="1:60" x14ac:dyDescent="0.2">
      <c r="AC24" s="183"/>
      <c r="AD24" s="183"/>
    </row>
  </sheetData>
  <sheetProtection selectLockedCells="1"/>
  <mergeCells count="69">
    <mergeCell ref="BE20:BE21"/>
    <mergeCell ref="C21:E21"/>
    <mergeCell ref="AC24:AD24"/>
    <mergeCell ref="AF20:AF21"/>
    <mergeCell ref="AZ20:AZ21"/>
    <mergeCell ref="BA20:BA21"/>
    <mergeCell ref="BB20:BB21"/>
    <mergeCell ref="BC20:BC21"/>
    <mergeCell ref="BD20:BD21"/>
    <mergeCell ref="Z20:Z21"/>
    <mergeCell ref="AA20:AA21"/>
    <mergeCell ref="AB20:AB21"/>
    <mergeCell ref="AC20:AC21"/>
    <mergeCell ref="AD20:AD21"/>
    <mergeCell ref="AE20:AE21"/>
    <mergeCell ref="T20:T21"/>
    <mergeCell ref="U20:U21"/>
    <mergeCell ref="V20:V21"/>
    <mergeCell ref="W20:W21"/>
    <mergeCell ref="X20:X21"/>
    <mergeCell ref="Y20:Y21"/>
    <mergeCell ref="S20:S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R20:R21"/>
    <mergeCell ref="C19:E19"/>
    <mergeCell ref="A20:A21"/>
    <mergeCell ref="B20:B21"/>
    <mergeCell ref="C20:E20"/>
    <mergeCell ref="F20:F21"/>
    <mergeCell ref="G20:G21"/>
    <mergeCell ref="AF16:AF18"/>
    <mergeCell ref="H17:M17"/>
    <mergeCell ref="N17:N18"/>
    <mergeCell ref="O17:O18"/>
    <mergeCell ref="P17:R17"/>
    <mergeCell ref="S17:S18"/>
    <mergeCell ref="T17:T18"/>
    <mergeCell ref="V17:V18"/>
    <mergeCell ref="W17:W18"/>
    <mergeCell ref="X17:X18"/>
    <mergeCell ref="U16:U18"/>
    <mergeCell ref="V16:Z16"/>
    <mergeCell ref="AA16:AB16"/>
    <mergeCell ref="AC16:AC18"/>
    <mergeCell ref="AD16:AD18"/>
    <mergeCell ref="C3:V3"/>
    <mergeCell ref="AD4:AE4"/>
    <mergeCell ref="AD5:AE5"/>
    <mergeCell ref="A15:AF15"/>
    <mergeCell ref="A16:A18"/>
    <mergeCell ref="B16:B18"/>
    <mergeCell ref="C16:E18"/>
    <mergeCell ref="F16:F18"/>
    <mergeCell ref="G16:G18"/>
    <mergeCell ref="H16:T16"/>
    <mergeCell ref="AE16:AE18"/>
    <mergeCell ref="Y17:Y18"/>
    <mergeCell ref="Z17:Z18"/>
    <mergeCell ref="AA17:AA18"/>
    <mergeCell ref="AB17:AB18"/>
  </mergeCells>
  <conditionalFormatting sqref="D20:AD20 C20:C21">
    <cfRule type="cellIs" dxfId="1" priority="1" stopIfTrue="1" operator="equal">
      <formula>0</formula>
    </cfRule>
  </conditionalFormatting>
  <conditionalFormatting sqref="AE20:AF20">
    <cfRule type="expression" dxfId="0" priority="2" stopIfTrue="1">
      <formula>AE20&lt;&gt;""</formula>
    </cfRule>
  </conditionalFormatting>
  <dataValidations count="1">
    <dataValidation type="list" allowBlank="1" showInputMessage="1" showErrorMessage="1" sqref="BD6:BD7" xr:uid="{00000000-0002-0000-0200-000000000000}">
      <formula1>"SGB II,SGB II + III,SGB III"</formula1>
    </dataValidation>
  </dataValidations>
  <pageMargins left="0.78740157480314965" right="0.78740157480314965" top="0.98425196850393704" bottom="0.98425196850393704" header="0.51181102362204722" footer="0.51181102362204722"/>
  <pageSetup paperSize="9" scale="36" orientation="landscape" r:id="rId1"/>
  <headerFooter alignWithMargins="0"/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256</vt:i4>
      </vt:variant>
    </vt:vector>
  </HeadingPairs>
  <TitlesOfParts>
    <vt:vector size="257" baseType="lpstr">
      <vt:lpstr>xxxx</vt:lpstr>
      <vt:lpstr>'FTEC Los 1'!AC_PC_Konstantwert</vt:lpstr>
      <vt:lpstr>'FTEC Los 3'!AC_PC_Konstantwert</vt:lpstr>
      <vt:lpstr>'FTEC Los 1'!B_BG</vt:lpstr>
      <vt:lpstr>'FTEC Los 3'!B_BG</vt:lpstr>
      <vt:lpstr>xxxx!B_BG</vt:lpstr>
      <vt:lpstr>'FTEC Los 1'!B_Bietername</vt:lpstr>
      <vt:lpstr>'FTEC Los 3'!B_Bietername</vt:lpstr>
      <vt:lpstr>xxxx!B_Bietername</vt:lpstr>
      <vt:lpstr>'FTEC Los 1'!B_koordDst_P</vt:lpstr>
      <vt:lpstr>'FTEC Los 3'!B_koordDst_P</vt:lpstr>
      <vt:lpstr>xxxx!B_koordDst_P</vt:lpstr>
      <vt:lpstr>'FTEC Los 1'!B_lfdNr_P</vt:lpstr>
      <vt:lpstr>'FTEC Los 3'!B_lfdNr_P</vt:lpstr>
      <vt:lpstr>xxxx!B_lfdNr_P</vt:lpstr>
      <vt:lpstr>'FTEC Los 1'!B_LosNr_P</vt:lpstr>
      <vt:lpstr>'FTEC Los 3'!B_LosNr_P</vt:lpstr>
      <vt:lpstr>xxxx!B_LosNr_P</vt:lpstr>
      <vt:lpstr>'FTEC Los 1'!B_PreisEingabe1_P</vt:lpstr>
      <vt:lpstr>'FTEC Los 3'!B_PreisEingabe1_P</vt:lpstr>
      <vt:lpstr>xxxx!B_PreisEingabe1_P</vt:lpstr>
      <vt:lpstr>'FTEC Los 1'!B_REZ_P</vt:lpstr>
      <vt:lpstr>'FTEC Los 3'!B_REZ_P</vt:lpstr>
      <vt:lpstr>xxxx!B_REZ_P</vt:lpstr>
      <vt:lpstr>'FTEC Los 1'!B_Summe1_P</vt:lpstr>
      <vt:lpstr>'FTEC Los 3'!B_Summe1_P</vt:lpstr>
      <vt:lpstr>'FTEC Los 1'!B_SummeUSt1_P</vt:lpstr>
      <vt:lpstr>'FTEC Los 3'!B_SummeUSt1_P</vt:lpstr>
      <vt:lpstr>'FTEC Los 1'!B_TNArt</vt:lpstr>
      <vt:lpstr>'FTEC Los 3'!B_TNArt</vt:lpstr>
      <vt:lpstr>'FTEC Los 1'!B_UStEingabe1_P</vt:lpstr>
      <vt:lpstr>'FTEC Los 3'!B_UStEingabe1_P</vt:lpstr>
      <vt:lpstr>'FTEC Los 1'!B_VergabeNr_P</vt:lpstr>
      <vt:lpstr>'FTEC Los 3'!B_VergabeNr_P</vt:lpstr>
      <vt:lpstr>xxxx!B_VergabeNr_P</vt:lpstr>
      <vt:lpstr>'FTEC Los 1'!BG</vt:lpstr>
      <vt:lpstr>'FTEC Los 3'!BG</vt:lpstr>
      <vt:lpstr>'FTEC Los 1'!Bietername</vt:lpstr>
      <vt:lpstr>'FTEC Los 3'!Bietername</vt:lpstr>
      <vt:lpstr>'FTEC Los 1'!Btg_lfdNr1UStEingabe1_P</vt:lpstr>
      <vt:lpstr>'FTEC Los 3'!Btg_lfdNr1UStEingabe1_P</vt:lpstr>
      <vt:lpstr>'FTEC Los 1'!BW_B_BT1</vt:lpstr>
      <vt:lpstr>'FTEC Los 3'!BW_B_BT1</vt:lpstr>
      <vt:lpstr>'FTEC Los 1'!BW_B_BT2</vt:lpstr>
      <vt:lpstr>'FTEC Los 3'!BW_B_BT2</vt:lpstr>
      <vt:lpstr>'FTEC Los 1'!BW_B_BT3</vt:lpstr>
      <vt:lpstr>'FTEC Los 3'!BW_B_BT3</vt:lpstr>
      <vt:lpstr>'FTEC Los 1'!BW_B_BT4</vt:lpstr>
      <vt:lpstr>'FTEC Los 3'!BW_B_BT4</vt:lpstr>
      <vt:lpstr>'FTEC Los 1'!BW_B_BT5</vt:lpstr>
      <vt:lpstr>'FTEC Los 3'!BW_B_BT5</vt:lpstr>
      <vt:lpstr>'FTEC Los 1'!BW_B_TBBF1</vt:lpstr>
      <vt:lpstr>'FTEC Los 3'!BW_B_TBBF1</vt:lpstr>
      <vt:lpstr>'FTEC Los 1'!BW_B_TBBF10</vt:lpstr>
      <vt:lpstr>'FTEC Los 3'!BW_B_TBBF10</vt:lpstr>
      <vt:lpstr>'FTEC Los 1'!BW_B_TBBF11</vt:lpstr>
      <vt:lpstr>'FTEC Los 3'!BW_B_TBBF11</vt:lpstr>
      <vt:lpstr>'FTEC Los 1'!BW_B_TBBF12</vt:lpstr>
      <vt:lpstr>'FTEC Los 3'!BW_B_TBBF12</vt:lpstr>
      <vt:lpstr>'FTEC Los 1'!BW_B_TBBF13</vt:lpstr>
      <vt:lpstr>'FTEC Los 3'!BW_B_TBBF13</vt:lpstr>
      <vt:lpstr>'FTEC Los 1'!BW_B_TBBF2</vt:lpstr>
      <vt:lpstr>'FTEC Los 3'!BW_B_TBBF2</vt:lpstr>
      <vt:lpstr>'FTEC Los 1'!BW_B_TBBF3</vt:lpstr>
      <vt:lpstr>'FTEC Los 3'!BW_B_TBBF3</vt:lpstr>
      <vt:lpstr>'FTEC Los 1'!BW_B_TBBF4</vt:lpstr>
      <vt:lpstr>'FTEC Los 3'!BW_B_TBBF4</vt:lpstr>
      <vt:lpstr>'FTEC Los 1'!BW_B_TBBF5</vt:lpstr>
      <vt:lpstr>'FTEC Los 3'!BW_B_TBBF5</vt:lpstr>
      <vt:lpstr>'FTEC Los 1'!BW_B_TBBF6</vt:lpstr>
      <vt:lpstr>'FTEC Los 3'!BW_B_TBBF6</vt:lpstr>
      <vt:lpstr>'FTEC Los 1'!BW_B_TBBF7</vt:lpstr>
      <vt:lpstr>'FTEC Los 3'!BW_B_TBBF7</vt:lpstr>
      <vt:lpstr>'FTEC Los 1'!BW_B_TBBF8</vt:lpstr>
      <vt:lpstr>'FTEC Los 3'!BW_B_TBBF8</vt:lpstr>
      <vt:lpstr>'FTEC Los 1'!BW_B_TBBF9</vt:lpstr>
      <vt:lpstr>'FTEC Los 3'!BW_B_TBBF9</vt:lpstr>
      <vt:lpstr>'FTEC Los 1'!BW_BaE_TNMonate_SGBII</vt:lpstr>
      <vt:lpstr>'FTEC Los 3'!BW_BaE_TNMonate_SGBII</vt:lpstr>
      <vt:lpstr>'FTEC Los 1'!BW_BaE_TNMonate_SGBIII</vt:lpstr>
      <vt:lpstr>'FTEC Los 3'!BW_BaE_TNMonate_SGBIII</vt:lpstr>
      <vt:lpstr>'FTEC Los 1'!BW_BC_ÖffnungsStd</vt:lpstr>
      <vt:lpstr>'FTEC Los 3'!BW_BC_ÖffnungsStd</vt:lpstr>
      <vt:lpstr>'FTEC Los 1'!BW_Eintritte_gesamt</vt:lpstr>
      <vt:lpstr>'FTEC Los 3'!BW_Eintritte_gesamt</vt:lpstr>
      <vt:lpstr>'FTEC Los 1'!BW_Eintritte_SGBII</vt:lpstr>
      <vt:lpstr>'FTEC Los 3'!BW_Eintritte_SGBII</vt:lpstr>
      <vt:lpstr>'FTEC Los 1'!BW_Eintritte_SGBIII</vt:lpstr>
      <vt:lpstr>'FTEC Los 3'!BW_Eintritte_SGBIII</vt:lpstr>
      <vt:lpstr>'FTEC Los 1'!BW_frMaßnahmebeginn</vt:lpstr>
      <vt:lpstr>'FTEC Los 3'!BW_frMaßnahmebeginn</vt:lpstr>
      <vt:lpstr>'FTEC Los 1'!BW_FTEC_lfdNr1_betrErprob</vt:lpstr>
      <vt:lpstr>'FTEC Los 3'!BW_FTEC_lfdNr1_betrErprob</vt:lpstr>
      <vt:lpstr>xxxx!BW_FTEC_lfdNr1_betrErprob</vt:lpstr>
      <vt:lpstr>'FTEC Los 1'!BW_Kennz_lfdNr1_ind</vt:lpstr>
      <vt:lpstr>'FTEC Los 3'!BW_Kennz_lfdNr1_ind</vt:lpstr>
      <vt:lpstr>'FTEC Los 1'!BW_Kennz_Losblatt_ind</vt:lpstr>
      <vt:lpstr>'FTEC Los 3'!BW_Kennz_Losblatt_ind</vt:lpstr>
      <vt:lpstr>'FTEC Los 1'!BW_lfdNr1_AnzTN_BT1</vt:lpstr>
      <vt:lpstr>'FTEC Los 3'!BW_lfdNr1_AnzTN_BT1</vt:lpstr>
      <vt:lpstr>'FTEC Los 1'!BW_lfdNr1_AnzTN_BT2</vt:lpstr>
      <vt:lpstr>'FTEC Los 3'!BW_lfdNr1_AnzTN_BT2</vt:lpstr>
      <vt:lpstr>'FTEC Los 1'!BW_lfdNr1_AnzTN_BT3</vt:lpstr>
      <vt:lpstr>'FTEC Los 3'!BW_lfdNr1_AnzTN_BT3</vt:lpstr>
      <vt:lpstr>'FTEC Los 1'!BW_lfdNr1_AnzTN_BT4</vt:lpstr>
      <vt:lpstr>'FTEC Los 3'!BW_lfdNr1_AnzTN_BT4</vt:lpstr>
      <vt:lpstr>'FTEC Los 1'!BW_lfdNr1_AnzTN_BT5</vt:lpstr>
      <vt:lpstr>'FTEC Los 3'!BW_lfdNr1_AnzTN_BT5</vt:lpstr>
      <vt:lpstr>'FTEC Los 1'!BW_lfdNr1_Beginn</vt:lpstr>
      <vt:lpstr>'FTEC Los 3'!BW_lfdNr1_Beginn</vt:lpstr>
      <vt:lpstr>'FTEC Los 1'!BW_lfdNr1_Ende</vt:lpstr>
      <vt:lpstr>'FTEC Los 3'!BW_lfdNr1_Ende</vt:lpstr>
      <vt:lpstr>'FTEC Los 1'!BW_lfdNr1_JobCoach</vt:lpstr>
      <vt:lpstr>'FTEC Los 3'!BW_lfdNr1_JobCoach</vt:lpstr>
      <vt:lpstr>'FTEC Los 1'!BW_lfdNr1_Maßnahmeort</vt:lpstr>
      <vt:lpstr>'FTEC Los 3'!BW_lfdNr1_Maßnahmeort</vt:lpstr>
      <vt:lpstr>'FTEC Los 1'!BW_lfdNr1_sozpäd</vt:lpstr>
      <vt:lpstr>'FTEC Los 3'!BW_lfdNr1_sozpäd</vt:lpstr>
      <vt:lpstr>'FTEC Los 1'!BW_lfdNr1_TBBF1_x</vt:lpstr>
      <vt:lpstr>'FTEC Los 3'!BW_lfdNr1_TBBF1_x</vt:lpstr>
      <vt:lpstr>'FTEC Los 1'!BW_lfdNr1_TBBF10_x</vt:lpstr>
      <vt:lpstr>'FTEC Los 3'!BW_lfdNr1_TBBF10_x</vt:lpstr>
      <vt:lpstr>'FTEC Los 1'!BW_lfdNr1_TBBF11_x</vt:lpstr>
      <vt:lpstr>'FTEC Los 3'!BW_lfdNr1_TBBF11_x</vt:lpstr>
      <vt:lpstr>'FTEC Los 1'!BW_lfdNr1_TBBF12_x</vt:lpstr>
      <vt:lpstr>'FTEC Los 3'!BW_lfdNr1_TBBF12_x</vt:lpstr>
      <vt:lpstr>'FTEC Los 1'!BW_lfdNr1_TBBF13_x</vt:lpstr>
      <vt:lpstr>'FTEC Los 3'!BW_lfdNr1_TBBF13_x</vt:lpstr>
      <vt:lpstr>'FTEC Los 1'!BW_lfdNr1_TBBF2_x</vt:lpstr>
      <vt:lpstr>'FTEC Los 3'!BW_lfdNr1_TBBF2_x</vt:lpstr>
      <vt:lpstr>'FTEC Los 1'!BW_lfdNr1_TBBF3_x</vt:lpstr>
      <vt:lpstr>'FTEC Los 3'!BW_lfdNr1_TBBF3_x</vt:lpstr>
      <vt:lpstr>'FTEC Los 1'!BW_lfdNr1_TBBF4_x</vt:lpstr>
      <vt:lpstr>'FTEC Los 3'!BW_lfdNr1_TBBF4_x</vt:lpstr>
      <vt:lpstr>'FTEC Los 1'!BW_lfdNr1_TBBF5_x</vt:lpstr>
      <vt:lpstr>'FTEC Los 3'!BW_lfdNr1_TBBF5_x</vt:lpstr>
      <vt:lpstr>'FTEC Los 1'!BW_lfdNr1_TBBF6_x</vt:lpstr>
      <vt:lpstr>'FTEC Los 3'!BW_lfdNr1_TBBF6_x</vt:lpstr>
      <vt:lpstr>'FTEC Los 1'!BW_lfdNr1_TBBF7_x</vt:lpstr>
      <vt:lpstr>'FTEC Los 3'!BW_lfdNr1_TBBF7_x</vt:lpstr>
      <vt:lpstr>'FTEC Los 1'!BW_lfdNr1_TBBF8_x</vt:lpstr>
      <vt:lpstr>'FTEC Los 3'!BW_lfdNr1_TBBF8_x</vt:lpstr>
      <vt:lpstr>'FTEC Los 1'!BW_lfdNr1_TBBF9_x</vt:lpstr>
      <vt:lpstr>'FTEC Los 3'!BW_lfdNr1_TBBF9_x</vt:lpstr>
      <vt:lpstr>'FTEC Los 1'!BW_lfdNr1_TN_gesamt</vt:lpstr>
      <vt:lpstr>'FTEC Los 3'!BW_lfdNr1_TN_gesamt</vt:lpstr>
      <vt:lpstr>'FTEC Los 1'!BW_MK_TNStdgesamt</vt:lpstr>
      <vt:lpstr>'FTEC Los 3'!BW_MK_TNStdgesamt</vt:lpstr>
      <vt:lpstr>'FTEC Los 1'!BW_Rahmenvertrag</vt:lpstr>
      <vt:lpstr>'FTEC Los 3'!BW_Rahmenvertrag</vt:lpstr>
      <vt:lpstr>'FTEC Los 1'!BW_RDName</vt:lpstr>
      <vt:lpstr>'FTEC Los 3'!BW_RDName</vt:lpstr>
      <vt:lpstr>xxxx!BW_RDName</vt:lpstr>
      <vt:lpstr>'FTEC Los 1'!BW_spätestesEnde</vt:lpstr>
      <vt:lpstr>'FTEC Los 3'!BW_spätestesEnde</vt:lpstr>
      <vt:lpstr>'FTEC Los 1'!Druckbereich</vt:lpstr>
      <vt:lpstr>'FTEC Los 3'!Druckbereich</vt:lpstr>
      <vt:lpstr>xxxx!Druckbereich</vt:lpstr>
      <vt:lpstr>'FTEC Los 1'!Druckversion</vt:lpstr>
      <vt:lpstr>'FTEC Los 3'!Druckversion</vt:lpstr>
      <vt:lpstr>xxxx!Druckversion</vt:lpstr>
      <vt:lpstr>'FTEC Los 1'!Eingabe1_P</vt:lpstr>
      <vt:lpstr>'FTEC Los 3'!Eingabe1_P</vt:lpstr>
      <vt:lpstr>'FTEC Los 1'!F_Auftragswert_LZVert</vt:lpstr>
      <vt:lpstr>'FTEC Los 3'!F_Auftragswert_LZVert</vt:lpstr>
      <vt:lpstr>'FTEC Los 1'!F_Auftragswert_LZVert_SGBII</vt:lpstr>
      <vt:lpstr>'FTEC Los 3'!F_Auftragswert_LZVert_SGBII</vt:lpstr>
      <vt:lpstr>'FTEC Los 1'!F_Auftragswert_LZVert_SGBIII</vt:lpstr>
      <vt:lpstr>'FTEC Los 3'!F_Auftragswert_LZVert_SGBIII</vt:lpstr>
      <vt:lpstr>'FTEC Los 1'!F_Auftragswert_m_allen_Opt</vt:lpstr>
      <vt:lpstr>'FTEC Los 3'!F_Auftragswert_m_allen_Opt</vt:lpstr>
      <vt:lpstr>'FTEC Los 1'!F_USt_Prüfung</vt:lpstr>
      <vt:lpstr>'FTEC Los 3'!F_USt_Prüfung</vt:lpstr>
      <vt:lpstr>'FTEC Los 1'!F_Wertungspreis</vt:lpstr>
      <vt:lpstr>'FTEC Los 3'!F_Wertungspreis</vt:lpstr>
      <vt:lpstr>'FTEC Los 1'!Fak_Optionswertberechnung</vt:lpstr>
      <vt:lpstr>'FTEC Los 3'!Fak_Optionswertberechnung</vt:lpstr>
      <vt:lpstr>'FTEC Los 1'!Fak_PGK1</vt:lpstr>
      <vt:lpstr>'FTEC Los 3'!Fak_PGK1</vt:lpstr>
      <vt:lpstr>'FTEC Los 1'!Fak_VertDauer</vt:lpstr>
      <vt:lpstr>'FTEC Los 3'!Fak_VertDauer</vt:lpstr>
      <vt:lpstr>'FTEC Los 1'!koordDst_P</vt:lpstr>
      <vt:lpstr>'FTEC Los 3'!koordDst_P</vt:lpstr>
      <vt:lpstr>xxxx!koordDst_P</vt:lpstr>
      <vt:lpstr>'FTEC Los 1'!Kosten_SGBII_lfdNr1</vt:lpstr>
      <vt:lpstr>'FTEC Los 3'!Kosten_SGBII_lfdNr1</vt:lpstr>
      <vt:lpstr>'FTEC Los 1'!Kosten_SGBIII_lfdNr1</vt:lpstr>
      <vt:lpstr>'FTEC Los 3'!Kosten_SGBIII_lfdNr1</vt:lpstr>
      <vt:lpstr>'FTEC Los 1'!Kundenkreis</vt:lpstr>
      <vt:lpstr>'FTEC Los 3'!Kundenkreis</vt:lpstr>
      <vt:lpstr>'FTEC Los 1'!lfdNr1_P</vt:lpstr>
      <vt:lpstr>'FTEC Los 3'!lfdNr1_P</vt:lpstr>
      <vt:lpstr>'FTEC Los 1'!lfdNr1Eingabe1_P</vt:lpstr>
      <vt:lpstr>'FTEC Los 3'!lfdNr1Eingabe1_P</vt:lpstr>
      <vt:lpstr>'FTEC Los 1'!LosNr_P</vt:lpstr>
      <vt:lpstr>'FTEC Los 3'!LosNr_P</vt:lpstr>
      <vt:lpstr>xxxx!LosNr_P</vt:lpstr>
      <vt:lpstr>'FTEC Los 1'!LZOpt1</vt:lpstr>
      <vt:lpstr>'FTEC Los 3'!LZOpt1</vt:lpstr>
      <vt:lpstr>'FTEC Los 1'!LZOpt2</vt:lpstr>
      <vt:lpstr>'FTEC Los 3'!LZOpt2</vt:lpstr>
      <vt:lpstr>'FTEC Los 1'!LZVert</vt:lpstr>
      <vt:lpstr>'FTEC Los 3'!LZVert</vt:lpstr>
      <vt:lpstr>'FTEC Los 1'!NameAMDL_P</vt:lpstr>
      <vt:lpstr>'FTEC Los 3'!NameAMDL_P</vt:lpstr>
      <vt:lpstr>xxxx!NameAMDL_P</vt:lpstr>
      <vt:lpstr>'FTEC Los 1'!Preisblatttyp_Pu</vt:lpstr>
      <vt:lpstr>'FTEC Los 3'!Preisblatttyp_Pu</vt:lpstr>
      <vt:lpstr>'FTEC Los 1'!REZ_P</vt:lpstr>
      <vt:lpstr>'FTEC Los 3'!REZ_P</vt:lpstr>
      <vt:lpstr>xxxx!REZ_P</vt:lpstr>
      <vt:lpstr>'FTEC Los 1'!SchWmitOpt</vt:lpstr>
      <vt:lpstr>'FTEC Los 3'!SchWmitOpt</vt:lpstr>
      <vt:lpstr>'FTEC Los 1'!SchWTNPlatz</vt:lpstr>
      <vt:lpstr>'FTEC Los 3'!SchWTNPlatz</vt:lpstr>
      <vt:lpstr>'FTEC Los 1'!SchWVert</vt:lpstr>
      <vt:lpstr>'FTEC Los 3'!SchWVert</vt:lpstr>
      <vt:lpstr>'FTEC Los 1'!SchWWertungspreis_WM</vt:lpstr>
      <vt:lpstr>'FTEC Los 3'!SchWWertungspreis_WM</vt:lpstr>
      <vt:lpstr>'FTEC Los 1'!Summe1_P</vt:lpstr>
      <vt:lpstr>'FTEC Los 3'!Summe1_P</vt:lpstr>
      <vt:lpstr>xxxx!Summe1_P</vt:lpstr>
      <vt:lpstr>'FTEC Los 1'!SummeUSt1_P</vt:lpstr>
      <vt:lpstr>'FTEC Los 3'!SummeUSt1_P</vt:lpstr>
      <vt:lpstr>'FTEC Los 1'!TNgesamt</vt:lpstr>
      <vt:lpstr>'FTEC Los 3'!TNgesamt</vt:lpstr>
      <vt:lpstr>'FTEC Los 1'!TNMonate_gesamt</vt:lpstr>
      <vt:lpstr>'FTEC Los 3'!TNMonate_gesamt</vt:lpstr>
      <vt:lpstr>'FTEC Los 1'!TNSGBII</vt:lpstr>
      <vt:lpstr>'FTEC Los 3'!TNSGBII</vt:lpstr>
      <vt:lpstr>'FTEC Los 1'!TNSGBII_lfdNr1</vt:lpstr>
      <vt:lpstr>'FTEC Los 3'!TNSGBII_lfdNr1</vt:lpstr>
      <vt:lpstr>'FTEC Los 1'!TNSGBIII</vt:lpstr>
      <vt:lpstr>'FTEC Los 3'!TNSGBIII</vt:lpstr>
      <vt:lpstr>'FTEC Los 1'!TNSGBIII_lfdNr1</vt:lpstr>
      <vt:lpstr>'FTEC Los 3'!TNSGBIII_lfdNr1</vt:lpstr>
      <vt:lpstr>'FTEC Los 1'!VergabeNr_P</vt:lpstr>
      <vt:lpstr>'FTEC Los 3'!VergabeNr_P</vt:lpstr>
      <vt:lpstr>xxxx!VergabeNr_P</vt:lpstr>
      <vt:lpstr>'FTEC Los 1'!Version_Pu</vt:lpstr>
      <vt:lpstr>'FTEC Los 3'!Version_Pu</vt:lpstr>
      <vt:lpstr>'FTEC Los 1'!Vertbeginn</vt:lpstr>
      <vt:lpstr>'FTEC Los 3'!Vertbeginn</vt:lpstr>
      <vt:lpstr>xxxx!Vertbeginn</vt:lpstr>
      <vt:lpstr>'FTEC Los 1'!VertbeginnOpt1</vt:lpstr>
      <vt:lpstr>'FTEC Los 3'!VertbeginnOpt1</vt:lpstr>
      <vt:lpstr>'FTEC Los 1'!VertbeginnOpt2</vt:lpstr>
      <vt:lpstr>'FTEC Los 3'!VertbeginnOpt2</vt:lpstr>
      <vt:lpstr>'FTEC Los 1'!Vertende</vt:lpstr>
      <vt:lpstr>'FTEC Los 3'!Vertende</vt:lpstr>
      <vt:lpstr>xxxx!Vertende</vt:lpstr>
      <vt:lpstr>'FTEC Los 1'!VertendeOpt1</vt:lpstr>
      <vt:lpstr>'FTEC Los 3'!VertendeOpt1</vt:lpstr>
      <vt:lpstr>'FTEC Los 1'!VertendeOpt2</vt:lpstr>
      <vt:lpstr>'FTEC Los 3'!VertendeOpt2</vt:lpstr>
      <vt:lpstr>'FTEC Los 1'!VgV_Wert</vt:lpstr>
      <vt:lpstr>'FTEC Los 3'!VgV_Wert</vt:lpstr>
    </vt:vector>
  </TitlesOfParts>
  <Company>Bundesagentur für Arbeit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LeisseC001</dc:creator>
  <cp:lastModifiedBy>Knies, Miriam</cp:lastModifiedBy>
  <cp:lastPrinted>2024-11-28T13:55:51Z</cp:lastPrinted>
  <dcterms:created xsi:type="dcterms:W3CDTF">2011-07-12T08:23:57Z</dcterms:created>
  <dcterms:modified xsi:type="dcterms:W3CDTF">2026-02-02T08:52:26Z</dcterms:modified>
</cp:coreProperties>
</file>