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berndt\Desktop\Unterlagen Pers-SW\_Anlagen\"/>
    </mc:Choice>
  </mc:AlternateContent>
  <xr:revisionPtr revIDLastSave="0" documentId="13_ncr:1_{A0F3AA61-6E12-4B9D-BDB2-AB9D5A30A2ED}" xr6:coauthVersionLast="47" xr6:coauthVersionMax="47" xr10:uidLastSave="{00000000-0000-0000-0000-000000000000}"/>
  <bookViews>
    <workbookView xWindow="28680" yWindow="-10665" windowWidth="29040" windowHeight="15840" xr2:uid="{BE8C0095-B742-4F99-9213-D61AB7D3BA61}"/>
  </bookViews>
  <sheets>
    <sheet name="SfH_Preisbl._HR-SW_Mietlizenz" sheetId="1" r:id="rId1"/>
  </sheets>
  <calcPr calcId="191029"/>
  <customWorkbookViews>
    <customWorkbookView name="Sven Barth - Persönliche Ansicht" guid="{7F5BD8A3-645C-4FBE-85B7-903BE182CAC2}" mergeInterval="0" personalView="1" maximized="1" xWindow="-9" yWindow="-9" windowWidth="1938" windowHeight="1158" activeSheetId="1"/>
    <customWorkbookView name="Dornieden, Dierk - Persönliche Ansicht" guid="{49C4B231-C678-4B90-A717-9ABD3DBE0C0E}" mergeInterval="0" personalView="1" maximized="1" xWindow="1912" yWindow="-8" windowWidth="1936" windowHeight="1056" activeSheetId="1"/>
    <customWorkbookView name="Markus Toschläger - Persönliche Ansicht" guid="{EC1B7B22-B65C-4D86-A297-CD727B2F537D}"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1" l="1"/>
  <c r="G67" i="1" s="1"/>
  <c r="F66" i="1"/>
  <c r="G66" i="1" s="1"/>
  <c r="F65" i="1"/>
  <c r="G65" i="1" s="1"/>
  <c r="F64" i="1"/>
  <c r="G64" i="1" s="1"/>
  <c r="F63" i="1"/>
  <c r="G63" i="1" s="1"/>
  <c r="F62" i="1"/>
  <c r="G62" i="1" s="1"/>
  <c r="F60" i="1"/>
  <c r="G60" i="1" s="1"/>
  <c r="F10" i="1"/>
  <c r="F13" i="1"/>
  <c r="G13" i="1" s="1"/>
  <c r="F14" i="1"/>
  <c r="G14" i="1" s="1"/>
  <c r="F15" i="1"/>
  <c r="G15" i="1" s="1"/>
  <c r="F16" i="1"/>
  <c r="G16" i="1" s="1"/>
  <c r="F17" i="1"/>
  <c r="G17" i="1" s="1"/>
  <c r="F69" i="1" l="1"/>
  <c r="G10" i="1"/>
  <c r="F78" i="1"/>
  <c r="G78" i="1" s="1"/>
  <c r="F77" i="1"/>
  <c r="G77" i="1" s="1"/>
  <c r="F76" i="1"/>
  <c r="F73" i="1"/>
  <c r="G73" i="1" s="1"/>
  <c r="F72" i="1"/>
  <c r="G72" i="1" s="1"/>
  <c r="F71" i="1"/>
  <c r="G68" i="1"/>
  <c r="G69" i="1" s="1"/>
  <c r="F20" i="1"/>
  <c r="G20" i="1" s="1"/>
  <c r="G21" i="1" s="1"/>
  <c r="F82" i="1"/>
  <c r="G82" i="1" s="1"/>
  <c r="F23" i="1"/>
  <c r="G23" i="1" s="1"/>
  <c r="F74" i="1" l="1"/>
  <c r="F79" i="1"/>
  <c r="G71" i="1"/>
  <c r="G74" i="1" s="1"/>
  <c r="G76" i="1"/>
  <c r="G79" i="1" s="1"/>
  <c r="F12" i="1"/>
  <c r="F21" i="1"/>
  <c r="F81" i="1"/>
  <c r="G81" i="1" s="1"/>
  <c r="F24" i="1"/>
  <c r="F32" i="1"/>
  <c r="G32" i="1" s="1"/>
  <c r="G36" i="1" s="1"/>
  <c r="F31" i="1"/>
  <c r="G31" i="1" s="1"/>
  <c r="F30" i="1"/>
  <c r="G30" i="1" s="1"/>
  <c r="G29" i="1"/>
  <c r="F26" i="1"/>
  <c r="G26" i="1" s="1"/>
  <c r="F25" i="1"/>
  <c r="G25" i="1" s="1"/>
  <c r="G12" i="1" l="1"/>
  <c r="G18" i="1" s="1"/>
  <c r="F18" i="1"/>
  <c r="F44" i="1" s="1"/>
  <c r="F27" i="1"/>
  <c r="F33" i="1"/>
  <c r="G33" i="1"/>
  <c r="F35" i="1" l="1"/>
  <c r="F40" i="1"/>
  <c r="G40" i="1" s="1"/>
  <c r="F39" i="1"/>
  <c r="G39" i="1" s="1"/>
  <c r="F38" i="1"/>
  <c r="F36" i="1" l="1"/>
  <c r="G38" i="1"/>
  <c r="G41" i="1" s="1"/>
  <c r="F41" i="1"/>
  <c r="G35" i="1"/>
  <c r="G24" i="1"/>
  <c r="G27" i="1" s="1"/>
  <c r="F45" i="1"/>
  <c r="G44" i="1"/>
  <c r="G45" i="1" s="1"/>
  <c r="F86" i="1" l="1"/>
  <c r="G88" i="1" s="1"/>
  <c r="F48" i="1"/>
  <c r="G50" i="1" l="1"/>
  <c r="F51" i="1"/>
</calcChain>
</file>

<file path=xl/sharedStrings.xml><?xml version="1.0" encoding="utf-8"?>
<sst xmlns="http://schemas.openxmlformats.org/spreadsheetml/2006/main" count="182" uniqueCount="146">
  <si>
    <t>Bieter:</t>
  </si>
  <si>
    <t>Nr.</t>
  </si>
  <si>
    <t>Anforderung</t>
  </si>
  <si>
    <t xml:space="preserve">Festpreis in € (netto) </t>
  </si>
  <si>
    <t>Festpreis in € (brutto)</t>
  </si>
  <si>
    <t>Geschätzter Aufwand in Personentagen</t>
  </si>
  <si>
    <t>Tagessatz</t>
  </si>
  <si>
    <t>Festpreis in € (netto)</t>
  </si>
  <si>
    <r>
      <rPr>
        <b/>
        <sz val="11"/>
        <rFont val="Calibri"/>
        <family val="2"/>
        <scheme val="minor"/>
      </rPr>
      <t>Geschätzter</t>
    </r>
    <r>
      <rPr>
        <b/>
        <sz val="11"/>
        <color theme="1"/>
        <rFont val="Calibri"/>
        <family val="2"/>
        <scheme val="minor"/>
      </rPr>
      <t xml:space="preserve"> Aufwand in Personentagen</t>
    </r>
  </si>
  <si>
    <t xml:space="preserve">Tagessatz </t>
  </si>
  <si>
    <t>Vertraglich vereinbarte Preisobergrenze in € (netto)</t>
  </si>
  <si>
    <t>Vertraglich vereinbarte Preisobergrenze in € (brutto)</t>
  </si>
  <si>
    <t>Anzahl zu schulender Personen</t>
  </si>
  <si>
    <t>Tagessatz pro Schulungstag</t>
  </si>
  <si>
    <t>Anteil am Gesamtpreis im Preisblatt in € (netto)</t>
  </si>
  <si>
    <t>Anteil am Gesamtpreis im Preisblatt in € (brutto)</t>
  </si>
  <si>
    <t>Prozentsatz</t>
  </si>
  <si>
    <t>Gesamtsumme (netto)</t>
  </si>
  <si>
    <t>Umsatzsteuer in %</t>
  </si>
  <si>
    <t>Gesamtsumme (brutto)</t>
  </si>
  <si>
    <t>Gesamtwertungspreis</t>
  </si>
  <si>
    <t>Preis für Umsetzung aller geforderten Standardberichte durch die Auftragnehmerin</t>
  </si>
  <si>
    <t>Preis für Customizing (Konfiguration der Standardfunktionalitäten) inklusive Testaufwand durch die Auftragnehmerin</t>
  </si>
  <si>
    <t>Preis für Entwicklungsarbeiten für ggf. erforderliche Anpassungsentwicklungen inklusive Testaufwand durch die Auftragnehmerin</t>
  </si>
  <si>
    <t>Preis für Implementierung der erforderlichen Schnittstellen inklusive Testaufwand durch die Auftragnehmerin</t>
  </si>
  <si>
    <t>Preis für Projektmanagement durch die Auftragnehmerin</t>
  </si>
  <si>
    <t xml:space="preserve">Festpreis pro Bericht </t>
  </si>
  <si>
    <t>Tagessatz für Abrufleistungen vor Ort (geht nicht in die Berechnung des Vergleichspreises ein)</t>
  </si>
  <si>
    <t>Tagessatz für Abrufleistungen remote (geht nicht in die Berechnung des Vergleichspreises ein)</t>
  </si>
  <si>
    <r>
      <rPr>
        <b/>
        <u/>
        <sz val="11"/>
        <color indexed="10"/>
        <rFont val="Calibri"/>
        <family val="2"/>
      </rPr>
      <t>Hinweis:</t>
    </r>
    <r>
      <rPr>
        <sz val="11"/>
        <rFont val="Calibri"/>
        <family val="2"/>
      </rPr>
      <t xml:space="preserve"> Die gelb hinterlegten Felder zeigen, in welchen Feldern Sie als Bieter zwingend (Preis)angaben machen müssen.</t>
    </r>
  </si>
  <si>
    <t>Mietpreis pro Lizenz pro Monat</t>
  </si>
  <si>
    <t>Anzahl</t>
  </si>
  <si>
    <t>Preis für Systembereitstellungsleistungen</t>
  </si>
  <si>
    <t>Festpreis für Standardberichte</t>
  </si>
  <si>
    <t>Geschätzte Schulungstage als kalkulatorische Größe</t>
  </si>
  <si>
    <t>Vergleichspreis in € (netto)</t>
  </si>
  <si>
    <t>Vergleichspreis in € (brutto)</t>
  </si>
  <si>
    <t>Minderpreis für die entfallende Schnittstelle zum Zeitwirtschaftssystem AIDA (bitte Preis mit negativem Vorzeichen angeben)</t>
  </si>
  <si>
    <t>Nutzer*innenbefähigung technische und fachliche Administrator*innen</t>
  </si>
  <si>
    <t xml:space="preserve">Nutzer*innenbefähigung dezentrale Nutzer*innen </t>
  </si>
  <si>
    <t>Wertungspreis € (brutto)</t>
  </si>
  <si>
    <t xml:space="preserve">Angenommene Anzahl individueller Berichte </t>
  </si>
  <si>
    <r>
      <t xml:space="preserve">Preis für vollständige produktionsreife Erstellung </t>
    </r>
    <r>
      <rPr>
        <b/>
        <sz val="11"/>
        <rFont val="Calibri"/>
        <family val="2"/>
        <scheme val="minor"/>
      </rPr>
      <t>eines</t>
    </r>
    <r>
      <rPr>
        <sz val="11"/>
        <rFont val="Calibri"/>
        <family val="2"/>
        <scheme val="minor"/>
      </rPr>
      <t xml:space="preserve"> Berichts der Kategorie a) komplex durch die Auftragnehmerin</t>
    </r>
  </si>
  <si>
    <r>
      <t xml:space="preserve">Preis für vollständige produktionsreife Erstellung </t>
    </r>
    <r>
      <rPr>
        <b/>
        <sz val="11"/>
        <rFont val="Calibri"/>
        <family val="2"/>
        <scheme val="minor"/>
      </rPr>
      <t>eines</t>
    </r>
    <r>
      <rPr>
        <sz val="11"/>
        <rFont val="Calibri"/>
        <family val="2"/>
        <scheme val="minor"/>
      </rPr>
      <t xml:space="preserve"> Berichts der Kategorie b) mittel durch die Auftragnehmerin</t>
    </r>
  </si>
  <si>
    <r>
      <t xml:space="preserve">Preis für vollständige produktionsreife Erstellung </t>
    </r>
    <r>
      <rPr>
        <b/>
        <sz val="11"/>
        <rFont val="Calibri"/>
        <family val="2"/>
        <scheme val="minor"/>
      </rPr>
      <t>eines</t>
    </r>
    <r>
      <rPr>
        <sz val="11"/>
        <rFont val="Calibri"/>
        <family val="2"/>
        <scheme val="minor"/>
      </rPr>
      <t xml:space="preserve"> Berichts der Kategorie c) einfach durch die Auftragnehmerin</t>
    </r>
  </si>
  <si>
    <t>B1</t>
  </si>
  <si>
    <t>B2</t>
  </si>
  <si>
    <t>B2.1</t>
  </si>
  <si>
    <t>Vergleichspreis Mietlizenz (VPB1)</t>
  </si>
  <si>
    <t>Vergleichspreis Systembereitstellung im Rahmen der Einführung (VPB2)</t>
  </si>
  <si>
    <t>B3</t>
  </si>
  <si>
    <t>B3.1</t>
  </si>
  <si>
    <t>B4</t>
  </si>
  <si>
    <t>B4.1</t>
  </si>
  <si>
    <t>B4.2</t>
  </si>
  <si>
    <t>B4.3</t>
  </si>
  <si>
    <t>B4.4</t>
  </si>
  <si>
    <t xml:space="preserve">Vergleichspreis Vollständige Realisierung des gewünschten Funktionsumfangs der Personalmanagementsoftware (VPB3) </t>
  </si>
  <si>
    <t>B5</t>
  </si>
  <si>
    <t>B5.1</t>
  </si>
  <si>
    <t>B5.2</t>
  </si>
  <si>
    <t>B5.3</t>
  </si>
  <si>
    <t>B5.4</t>
  </si>
  <si>
    <t xml:space="preserve">Vergleichspreis Realisierung der erforderlichen Berichte (VPB4) </t>
  </si>
  <si>
    <t>B6</t>
  </si>
  <si>
    <t>B6.1</t>
  </si>
  <si>
    <t xml:space="preserve">Vergleichspreis Projektmanagement (VPB5) </t>
  </si>
  <si>
    <t>B7.1</t>
  </si>
  <si>
    <t>B7.2</t>
  </si>
  <si>
    <t>B7.3</t>
  </si>
  <si>
    <t>B7</t>
  </si>
  <si>
    <t>B8</t>
  </si>
  <si>
    <t>B8.1</t>
  </si>
  <si>
    <t xml:space="preserve">Supportkosten hochgerechnet für 4 Jahre </t>
  </si>
  <si>
    <t>Vergleichspreis  für Support (VPB7)</t>
  </si>
  <si>
    <t>Vergleichspreis Nutzer*innenbefähigung (VPB6)</t>
  </si>
  <si>
    <t>B9</t>
  </si>
  <si>
    <t>B9.1.1</t>
  </si>
  <si>
    <t>B9.1.2</t>
  </si>
  <si>
    <t>B9.1.3</t>
  </si>
  <si>
    <t>B9.2</t>
  </si>
  <si>
    <t>B10</t>
  </si>
  <si>
    <t>B10.1</t>
  </si>
  <si>
    <t>B10.2</t>
  </si>
  <si>
    <t>B10.3</t>
  </si>
  <si>
    <t>B11</t>
  </si>
  <si>
    <t>B11.1</t>
  </si>
  <si>
    <t>B11.2</t>
  </si>
  <si>
    <t>B11.3</t>
  </si>
  <si>
    <t>B12</t>
  </si>
  <si>
    <t>B12.1</t>
  </si>
  <si>
    <t>B12.2</t>
  </si>
  <si>
    <t xml:space="preserve"> </t>
  </si>
  <si>
    <t>B2.2.1</t>
  </si>
  <si>
    <t>B2.2.2</t>
  </si>
  <si>
    <t>B2.2.3</t>
  </si>
  <si>
    <t>ca. 6 Personen</t>
  </si>
  <si>
    <t>ca. 7 Personen</t>
  </si>
  <si>
    <t>ca. 155 Personen</t>
  </si>
  <si>
    <t>Nutzer*innenbefähigung Fachanwender*in Personal und Recht (PuR) (3 Fachanwender*innen und 4 fachliche Administrator*innen in Doppelrolle)</t>
  </si>
  <si>
    <t>Preisblatt für die Einführung der ausgeschriebenen Personalmanagementsoftware (Mietlizenzen)</t>
  </si>
  <si>
    <r>
      <rPr>
        <b/>
        <sz val="11"/>
        <rFont val="Calibri"/>
        <family val="2"/>
      </rPr>
      <t xml:space="preserve">Realisierung der erforderlichen Berichte </t>
    </r>
    <r>
      <rPr>
        <sz val="11"/>
        <rFont val="Calibri"/>
        <family val="2"/>
      </rPr>
      <t xml:space="preserve">
Die grundlegende Strategie der SfH ist es, während des Betriebs durch dafür ausgebildete Mitarbeiter*innen Berichte eigenständig pflegen und bei Bedarf eigenständig neue Berichte erstellen zu können. Ziel ist es daher, dass der Anbieter eine zu definierende Anzahl von Berichten im Projekt realisiert und dabei gleichzeitig die Ausbildung der entsprechenden Mitarbeiter*innen der SfH stattfindet.
Im Anforderungskatalog haben Sie angegeben, ob es sich bei dem jeweiligen Bericht um einen Standardreport handelt, oder ob dieser individuell entwickelt werden muss. In letzterem Fall haben Sie eine Einschätzung abgegeben, ob es sich um einen a) komplexen, b) mittleren oder c) einfachen Bericht handelt.
Preise sind im Folgenden auszuweisen für
- Umsetzung aller geforderten Standardberichte
- vollständige produktionsreife Erstellung eines Berichts der Kategorie a) komplex
- vollständige produktionsreife Erstellung eines Berichts der Kategorie b) mittel
- vollständige produktionsreife Erstellung eines Berichts der Kategorie c) einfach
In den Wertungspreis geht neben dem Festpreis für die Standardberichte das Produkt aus dem eingetragenen Festpreis je Kategorie und einer kalkulierten Anzahl von
- 4 komplexen
- 2 mittleren
- 2 einfachen
Berichten ein, die durch die Auftragnehmerin vollständig umgesetzt werden.
Die angenommenen Werte dienen lediglich der Kalkulation des Vergleichspreises und begründen keine Abnahmeverpflichtung. Umfang und inhaltliche Reihenfolge der umzusetzenden Berichte werden im Rahmen der Einführung mit dem Anbieter festgelegt. Die Vergütung erfolgt dann gemäß dem festgelegten Umsetzungsumfang.
Die Berichte sind im ersten Schritt auf einem Qualitätssicherungssystem abzubilden, so dass vollständige Tests erfolgen können. Die endgültige Abnahme erfolgt auf dem Produktivsystem.</t>
    </r>
  </si>
  <si>
    <r>
      <t xml:space="preserve">Preise für Support
</t>
    </r>
    <r>
      <rPr>
        <sz val="11"/>
        <rFont val="Calibri"/>
        <family val="2"/>
        <scheme val="minor"/>
      </rPr>
      <t>Benennen Sie den prozentualen Anteil der Mietkosten, der jährlich für Support anfällt. Die Preise werden zum Zwecke der Wertung über eine Laufzeit von 4 Jahren betrachtet, d.h. der Preis geht mit Faktor 4 in die Bewertung ein.</t>
    </r>
  </si>
  <si>
    <t>Die Software muss während der Vertragslaufzeit unbefristet eingesetzt werden können und wird gegen eine monatliche Miete zur Nutzung überlassen.</t>
  </si>
  <si>
    <t>Sofern nicht als einheitlicher Preis (siehe B2.2.1) darstellbar:</t>
  </si>
  <si>
    <t>Monatliche Lizenzkosten um 150 Standdardnutzer abzudecken</t>
  </si>
  <si>
    <t>Monatliche Lizenzkosten um 20 Führungskräfte abzudecken</t>
  </si>
  <si>
    <t>Monatliche Lizenzkosten um 7 Fachanwender abzudecken</t>
  </si>
  <si>
    <t>Monatliche Lizenzkosten um 4 Fachadministratoren abzudecken</t>
  </si>
  <si>
    <t>Monatliche Lizenzkosten um 2 technische Administratoren abzudecken</t>
  </si>
  <si>
    <t>Monatliche Lizenzkosten um 15 temproräre Nutzer abzudecken</t>
  </si>
  <si>
    <t>B2.2.4</t>
  </si>
  <si>
    <t>B2.2.5</t>
  </si>
  <si>
    <t>B2.2.6</t>
  </si>
  <si>
    <t>B2.2.7</t>
  </si>
  <si>
    <t>48</t>
  </si>
  <si>
    <r>
      <rPr>
        <u/>
        <sz val="11"/>
        <rFont val="Calibri"/>
        <family val="2"/>
        <scheme val="minor"/>
      </rPr>
      <t>Monatliche</t>
    </r>
    <r>
      <rPr>
        <sz val="11"/>
        <rFont val="Calibri"/>
        <family val="2"/>
        <scheme val="minor"/>
      </rPr>
      <t xml:space="preserve"> Lizenzkosten um
150 Standdardnutzer, 20 Führungskräfte, 7 Fachanwender, 4 Fachadministratoren, 2 technische Administratoren und 15 temporäre Nutzer
abzudecken (vgl. Leistungsbeschreibung Punkt 3).</t>
    </r>
  </si>
  <si>
    <t>Mietpreis pro Monat</t>
  </si>
  <si>
    <r>
      <rPr>
        <u/>
        <sz val="11"/>
        <rFont val="Calibri"/>
        <family val="2"/>
        <scheme val="minor"/>
      </rPr>
      <t>Monatliche</t>
    </r>
    <r>
      <rPr>
        <sz val="11"/>
        <rFont val="Calibri"/>
        <family val="2"/>
        <scheme val="minor"/>
      </rPr>
      <t xml:space="preserve"> Lizenzkosten </t>
    </r>
    <r>
      <rPr>
        <u/>
        <sz val="11"/>
        <rFont val="Calibri"/>
        <family val="2"/>
        <scheme val="minor"/>
      </rPr>
      <t>für das Modul Zeitwirtschaft</t>
    </r>
    <r>
      <rPr>
        <sz val="11"/>
        <rFont val="Calibri"/>
        <family val="2"/>
        <scheme val="minor"/>
      </rPr>
      <t xml:space="preserve"> um
150 Standdardnutzer, 20 Führungskräfte, 7 Fachanwender, 4 Fachadministratoren, 2 technische Administratoren und 15 temporäre Nutzer
abzudecken (vgl. Leistungsbeschreibung Punkt 3).</t>
    </r>
  </si>
  <si>
    <t>Sofern nicht als einheitlicher Preis (siehe B9.1.1) darstellbar:</t>
  </si>
  <si>
    <t>B9.1.4</t>
  </si>
  <si>
    <t>B9.1.5</t>
  </si>
  <si>
    <t>B9.1.6</t>
  </si>
  <si>
    <t>B9.1.7</t>
  </si>
  <si>
    <r>
      <rPr>
        <b/>
        <u/>
        <sz val="11"/>
        <rFont val="Calibri"/>
        <family val="2"/>
        <scheme val="minor"/>
      </rPr>
      <t>relevanter Gesamtvergleichspreis</t>
    </r>
    <r>
      <rPr>
        <b/>
        <sz val="11"/>
        <rFont val="Calibri"/>
        <family val="2"/>
        <scheme val="minor"/>
      </rPr>
      <t xml:space="preserve"> </t>
    </r>
    <r>
      <rPr>
        <i/>
        <sz val="11"/>
        <rFont val="Calibri"/>
        <family val="2"/>
        <scheme val="minor"/>
      </rPr>
      <t>(ohne Zeitwirtschaftsmodul, mit Schnittstelle zu AIDA)</t>
    </r>
  </si>
  <si>
    <t>nur Informatorisch: Gesamtvergleichspreis MIT Zeitwirtschaftsmodul, ohne Schnittstelle zu AIDA.</t>
  </si>
  <si>
    <t>Berechnungsgrundlage VP = VPB1 + VPB2 + VPB3 + VPB4 + VPB5 + VPB6 + VPB7 + VPB8 + VPB9 + VPB10</t>
  </si>
  <si>
    <t>Berechnungsgrundlage Gesamtwertungspreis VP = VPB1 + VPB2 + VPB3 + VPB4 + VPB5 + VPB6 + VPB7</t>
  </si>
  <si>
    <r>
      <rPr>
        <b/>
        <u/>
        <sz val="14"/>
        <rFont val="Calibri"/>
        <family val="2"/>
        <scheme val="minor"/>
      </rPr>
      <t>Optionale</t>
    </r>
    <r>
      <rPr>
        <b/>
        <sz val="14"/>
        <rFont val="Calibri"/>
        <family val="2"/>
        <scheme val="minor"/>
      </rPr>
      <t xml:space="preserve"> - NICHT-wertungsrelevante - Angaben</t>
    </r>
  </si>
  <si>
    <r>
      <rPr>
        <b/>
        <sz val="11"/>
        <color rgb="FF0070C0"/>
        <rFont val="Calibri"/>
        <family val="2"/>
        <scheme val="minor"/>
      </rPr>
      <t xml:space="preserve">Optional Preisabfrage: Mietlizenzen nach jeweiliger Anzahl der Benutzer*innen für Modul </t>
    </r>
    <r>
      <rPr>
        <b/>
        <u/>
        <sz val="11"/>
        <color rgb="FF0070C0"/>
        <rFont val="Calibri"/>
        <family val="2"/>
        <scheme val="minor"/>
      </rPr>
      <t>Zeitwirtschaft</t>
    </r>
    <r>
      <rPr>
        <b/>
        <sz val="11"/>
        <color rgb="FF0070C0"/>
        <rFont val="Calibri"/>
        <family val="2"/>
        <scheme val="minor"/>
      </rPr>
      <t xml:space="preserve"> für eine Laufzeit von 4 Jahren</t>
    </r>
    <r>
      <rPr>
        <sz val="11"/>
        <color rgb="FF0070C0"/>
        <rFont val="Calibri"/>
        <family val="2"/>
        <scheme val="minor"/>
      </rPr>
      <t xml:space="preserve">
Von den nachfolgend angebotenen Kosten für Mietlizenzen müssen alle Lizenzkosten für optional vom Auftragnehmer anzubietende Zeitwirtschaftskomponente abgegolten sein. 
Die Preise sind zwingend gemäß der nachfolgenden Benutzer*innenaufteilung anzubieten</t>
    </r>
  </si>
  <si>
    <r>
      <t xml:space="preserve">Mietlizenzen nach jeweiliger Anzahl der Benutzer*innen für eine Laufzeit von 4 Jahren (48 Monate).
Von den nachfolgend angebotenen Kosten für Mietlizenzen müssen alle Lizenzkosten für die vom Auftragnehmer vertraglich geschuldete vollständige Personalmanagementsoftware abgegolten sein.
</t>
    </r>
    <r>
      <rPr>
        <u/>
        <sz val="11"/>
        <rFont val="Calibri"/>
        <family val="2"/>
        <scheme val="minor"/>
      </rPr>
      <t>Auszuschließen sind die Lizenzkosten für das optionale Modul Zeitwirtschaft</t>
    </r>
    <r>
      <rPr>
        <sz val="11"/>
        <rFont val="Calibri"/>
        <family val="2"/>
        <scheme val="minor"/>
      </rPr>
      <t xml:space="preserve">. Etwaige Lizenzkosten dafür sind in Abschnitt B9 anzugeben. 
</t>
    </r>
  </si>
  <si>
    <t>Anzahl Monate</t>
  </si>
  <si>
    <r>
      <t xml:space="preserve">Nutzer*innenbefähigung Fachanwender*in Personal und Recht (PuR)
</t>
    </r>
    <r>
      <rPr>
        <i/>
        <sz val="11"/>
        <color theme="0" tint="-0.499984740745262"/>
        <rFont val="Calibri"/>
        <family val="2"/>
        <scheme val="minor"/>
      </rPr>
      <t>(3 Fachanwender*innen und 4 fachliche Administrator*innen in Dopperolle)</t>
    </r>
  </si>
  <si>
    <r>
      <t xml:space="preserve">Vergleichspreis Nutzer*innenbefähigung des </t>
    </r>
    <r>
      <rPr>
        <b/>
        <sz val="11"/>
        <color theme="4"/>
        <rFont val="Calibri"/>
        <family val="2"/>
        <scheme val="minor"/>
      </rPr>
      <t>optionalen</t>
    </r>
    <r>
      <rPr>
        <b/>
        <sz val="11"/>
        <color theme="1"/>
        <rFont val="Calibri"/>
        <family val="2"/>
        <scheme val="minor"/>
      </rPr>
      <t xml:space="preserve"> Moduls Zeitwirtschaft (VPB10)</t>
    </r>
  </si>
  <si>
    <r>
      <t xml:space="preserve">Vergleichspreis Vollständige Realisierung des gewünschten Funktionsumfangs des </t>
    </r>
    <r>
      <rPr>
        <b/>
        <sz val="11"/>
        <color theme="4"/>
        <rFont val="Calibri"/>
        <family val="2"/>
        <scheme val="minor"/>
      </rPr>
      <t>optionalen</t>
    </r>
    <r>
      <rPr>
        <b/>
        <sz val="11"/>
        <rFont val="Calibri"/>
        <family val="2"/>
        <scheme val="minor"/>
      </rPr>
      <t xml:space="preserve"> Zeitwirtschaftsmoduls (VPB9) </t>
    </r>
  </si>
  <si>
    <r>
      <t xml:space="preserve">Vergleichspreis </t>
    </r>
    <r>
      <rPr>
        <b/>
        <sz val="11"/>
        <color theme="4"/>
        <rFont val="Calibri"/>
        <family val="2"/>
        <scheme val="minor"/>
      </rPr>
      <t>optionale</t>
    </r>
    <r>
      <rPr>
        <b/>
        <sz val="11"/>
        <color rgb="FFFF0000"/>
        <rFont val="Calibri"/>
        <family val="2"/>
        <scheme val="minor"/>
      </rPr>
      <t xml:space="preserve"> </t>
    </r>
    <r>
      <rPr>
        <b/>
        <sz val="11"/>
        <color theme="1"/>
        <rFont val="Calibri"/>
        <family val="2"/>
        <scheme val="minor"/>
      </rPr>
      <t>Mietlizenz Zeitwirtschaft (VPB8)</t>
    </r>
  </si>
  <si>
    <r>
      <t xml:space="preserve">Bitte erläutern Sie in einem </t>
    </r>
    <r>
      <rPr>
        <b/>
        <sz val="11"/>
        <rFont val="Calibri"/>
        <family val="2"/>
        <scheme val="minor"/>
      </rPr>
      <t>separaten Dokument</t>
    </r>
    <r>
      <rPr>
        <sz val="11"/>
        <rFont val="Calibri"/>
        <family val="2"/>
        <scheme val="minor"/>
      </rPr>
      <t xml:space="preserve"> das zugrundeliegende Lizenzmodell inklusive etwaiger Preisstaffelungen.  </t>
    </r>
  </si>
  <si>
    <t>Preis für Consulting und Feinkonzeption durch die Auftragnehmerin</t>
  </si>
  <si>
    <r>
      <rPr>
        <b/>
        <sz val="11"/>
        <rFont val="Calibri"/>
        <family val="2"/>
      </rPr>
      <t>Vollständige Realisierung des gewünschten Funktionsumfangs der Personalmanagementsoftware</t>
    </r>
    <r>
      <rPr>
        <sz val="11"/>
        <rFont val="Calibri"/>
        <family val="2"/>
      </rPr>
      <t xml:space="preserve">
Unter der vollständigen Realisierung der Personalmanagementsoftware versteht die Auftraggeberin alle notwendigen Customizing- und Entwicklungsleistungen, damit die Personalmanagementsoftware gemäß dem gemeinsam definierten Projektscope und den darin enthaltenen Anforderungen gemäß der Leistungsbeschreibung vollständig funktioniert. Die Leistungen sind im ersten Schritt auf einer Qualitätssicherungsumgebung abzubilden, so dass vollständige Tests erfolgen können. Die endgültige Abnahme erfolgt auf dem Produktivsystem.
Die Aufwände sind separat auszuweisen für
- Consulting und Feinkonzeption
- Customizing (Konfiguration der Standardfunktionalitäten) inklusive Testaufwand 
- Entwicklungsarbeiten für ggf. erforderliche Anpassungsentwicklungen inklusive Testaufwand 
- Implementierung der erforderlichen Schnittstellen inklusive Testaufwand (inklusive der Schnittstelle zur Zeitwirtschaftssoftware AIDA)
Für die Leistungen in diesem Abschnitt wird angenommen, dass diese durch den/die Projektleiter*in, Fachberater*innen und/oder Entwickler*innen erbracht werden. Der Tagessatz (inkl. aller Nebenkosten wie bspw. Reise, Übernachtung, Spesen) ist als Mischkalkulation für den geschätzten Gesamtaufwand in Personentagen einzutragen. In den Wertungspreis geht das Produkt aus dem eingetragenen Tagessatz und dem geschätzten Gesamtaufwand ein. 
Alle vertraglich geschuldeten unten stehenden Leistungen sind unter Berücksichtigung der vertraglichen Regelungen innerhalb einer vertraglich vereinbarten Preisobergrenze zu erbringen. Die vertraglich vereinbarte und einheitliche Preisobergrenze entspricht dem untenstehenden Vergleichspreis VPB3. Eine Erhöhung des tatsächlichen Aufwandes im Verhältnis zu dem geschätzten Aufwand führt nicht zu einem Anspruch auf Anpassung der Preisobergrenze.</t>
    </r>
  </si>
  <si>
    <r>
      <rPr>
        <b/>
        <sz val="11"/>
        <rFont val="Calibri"/>
        <family val="2"/>
        <scheme val="minor"/>
      </rPr>
      <t>Projektmanagement</t>
    </r>
    <r>
      <rPr>
        <sz val="11"/>
        <rFont val="Calibri"/>
        <family val="2"/>
        <scheme val="minor"/>
      </rPr>
      <t xml:space="preserve">
Benennen Sie für die vertraglich geschuldeten Projektmanagementleistungen im Rahmen der Einführungsleistung der Personalmanagementsoftware den von Ihnen geschätzten Gesamtaufwand in Personentagen und den Tagessatz (inkl. aller Nebenkosten wie bspw. Reise, Übernachtung, Spesen). Das Produkt aus Ihrer Aufwandsschätzung und dem angebotenen Tagessatz bildet den von Ihnen angebotenen Festpreis für die Erbringung der geschuldeten Leistungen. Eine Erhöhung des tatsächlichen Aufwandes im Verhältnis zu dem geschätzten Aufwand führt nicht zu einem Anspruch auf Anpassung des Festpreises. Insbesondere folgende Leistungen sind geschuldet: 
- Projektplanung (Ablauf- und Terminplanung; Projektstrukturplanung, Etablierung der Projektorganisation) 
- Projektcontrolling (Projekt-Kick-Off, Fortschrittsgradmessung und -prognose, Projektstatusberichtswesen, Projektstatusmeetings)
- GoLive Unterstützung
- Nachbetriebsunterstützung</t>
    </r>
  </si>
  <si>
    <r>
      <rPr>
        <b/>
        <sz val="11"/>
        <rFont val="Calibri"/>
        <family val="2"/>
        <scheme val="minor"/>
      </rPr>
      <t>Nutzer*innenbefähigung</t>
    </r>
    <r>
      <rPr>
        <sz val="11"/>
        <rFont val="Calibri"/>
        <family val="2"/>
        <scheme val="minor"/>
      </rPr>
      <t xml:space="preserve">
Bitte benennen Sie die geschätzte Anzahl an Schulungstagen in Personentagen sowie den Tagessatz (inkl. aller Nebenkosten wie bspw. Reise, Übernachtung, Spesen) für einen Schulungstag (ein grober Richtwert für die Anzahl der Schulungsteilnehmenden sind der Tabelle zu entnehmen) für die nachfolgenden Nutzer*innenbefähigung. Mit dem angebotenen Preis pro Schulungstag ist die etwaige Vor- und Nachbereitung abgegolten. Die Schulungen sollen vorzugweise remote durchgeführt werden. Die zu erbringenden Leistungen beinhalten Schulungen entlang eines ausgearbeiteten Schulungskonzepts inkl. deutschsprachigen Schulungsunterlagen, welche der Auftraggeberin dauerhaft zur Verfügung gestellt werden. Die Schulungen sollten ein Train-the-Trainer Konzept unterstützen, um zukünftige Schulungsbedarfe durch geschultes Personal abdecken zu können. Die Schulungen werden im Projekt bedarfsbezogen abgerufen und sind nicht am Stück eingeplant. Die Vergütung erfolgt pro abgerufenem und tatsächlich erbrachtem Schulungstag gemäß dem angebotenen Preis pro Schulungstag. Es besteht kein Anspruch auf Vergütung der genannten Anzahl von Schulungen. </t>
    </r>
  </si>
  <si>
    <r>
      <rPr>
        <b/>
        <sz val="11"/>
        <color rgb="FF0070C0"/>
        <rFont val="Calibri"/>
        <family val="2"/>
      </rPr>
      <t xml:space="preserve">Optionale Preisabfrage: Vollständige Realisierung des gewünschten Funktionsumfangs des Moduls </t>
    </r>
    <r>
      <rPr>
        <b/>
        <u/>
        <sz val="11"/>
        <color rgb="FF0070C0"/>
        <rFont val="Calibri"/>
        <family val="2"/>
      </rPr>
      <t>Zeitwirtschaft</t>
    </r>
    <r>
      <rPr>
        <sz val="11"/>
        <color rgb="FF0070C0"/>
        <rFont val="Calibri"/>
        <family val="2"/>
      </rPr>
      <t xml:space="preserve">
Unter der vollständigen Realisierung des Moduls Zeitwirtschaft versteht die Auftraggeberin alle notwendigen Customizing- und Entwicklungsleistungen, damit das Zeiterfassungsmodul gemäß den Anforderungen der Leistungsbeschreibung vollständig funktioniert. Die Leistungen sind im ersten Schritt auf einer Qualitätssicherungsumgebung abzubilden, so dass vollständige Tests erfolgen können. Die endgültige Abnahme erfolgt auf dem Produktivsystem.
Die Aufwände sind separat auszuweisen für
- Consulting und Feinkonzeption
- Customizing (Konfiguration der Standardfunktionalitäten) inklusive Testaufwand 
- Entwicklungsarbeiten für ggf. erforderliche Anpassungsentwicklungen inklusive Testaufwand
Für die Leistungen in diesem Abschnitt wird angenommen, dass diese durch den/die Projektleiter*in, Fachberater*innen und/oder Entwickler*innen erbracht werden. Der Tagessatz (inkl. aller Nebenkosten wie bspw. Reise, Übernachtung, Spesen) ist als Mischkalkulation für den geschätzten Gesamtaufwand in Personentagen einzutragen. In den Wertungspreis geht das Produkt aus dem eingetragenen Tagessatz und dem geschätzten Gesamtaufwand ein. 
Alle vertraglich geschuldeten unten stehenden Leistungen sind unter Berücksichtigung der vertraglichen Regelungen innerhalb einer vertraglich vereinbarten Preisobergrenze zu erbringen. Die vertraglich vereinbarte und einheitliche Preisobergrenze entspricht dem untenstehenden Vergleichspreis VP5. Eine Erhöhung des tatsächlichen Aufwandes im Verhältnis zu dem geschätzten Aufwand führt nicht zu einem Anspruch auf Anpassung der Preisobergrenze.</t>
    </r>
  </si>
  <si>
    <r>
      <rPr>
        <b/>
        <sz val="11"/>
        <color rgb="FF0070C0"/>
        <rFont val="Calibri"/>
        <family val="2"/>
        <scheme val="minor"/>
      </rPr>
      <t xml:space="preserve">Optionale Preisabfrage: Nutzer*innenbefähigung Modul </t>
    </r>
    <r>
      <rPr>
        <b/>
        <u/>
        <sz val="11"/>
        <color rgb="FF0070C0"/>
        <rFont val="Calibri"/>
        <family val="2"/>
        <scheme val="minor"/>
      </rPr>
      <t>Zeitwirtschaft</t>
    </r>
    <r>
      <rPr>
        <sz val="11"/>
        <color rgb="FF0070C0"/>
        <rFont val="Calibri"/>
        <family val="2"/>
        <scheme val="minor"/>
      </rPr>
      <t xml:space="preserve">
Bitte benennen Sie die geschätzte Anzahl an Schulungstagen in Personentagen sowie den Tagessatz (inkl. aller Nebenkosten wie bspw. Reise, Übernachtung, Spesen) für einen Schulungstag (ein grober Richtwert für die Anzahl der Schulungsteilnehmenden sind der Tabelle zu entnehmen) für die nachfolgenden Nutzer*innenbefähigung. Mit dem angebotenen Preis pro Schulungstag ist die etwaige Vor- und Nachbereitung abgegolten. Die Schulungen sollen vorzugweise remote durchgeführt werden. Die zu erbringenden Leistungen beinhalten Schulungen entlang eines ausgearbeiteten Schulungskonzepts inkl. deutschsprachigen Schulungsunterlagen, welche der Auftraggeberin dauerhaft zur Verfügung gestellt werden. Die Schulungen sollten ein Train-the-Trainer Konzept unterstützen, um zukünftige Schulungsbedarfe durch geschultes Personal abdecken zu können. Die Schulungen werden im Projekt bedarfsbezogen abgerufen und sind nicht am Stück eingeplant. Die Vergütung erfolgt pro abgerufenem und tatsächlich erbrachtem Schulungstag gemäß dem angebotenen Preis pro Schulungstag. Es besteht kein Anspruch auf Vergütung der genannten Anzahl von Schulungen. </t>
    </r>
  </si>
  <si>
    <r>
      <rPr>
        <b/>
        <sz val="11"/>
        <rFont val="Calibri"/>
        <family val="2"/>
        <scheme val="minor"/>
      </rPr>
      <t>Systembereitstellungsleistungen</t>
    </r>
    <r>
      <rPr>
        <sz val="11"/>
        <rFont val="Calibri"/>
        <family val="2"/>
        <scheme val="minor"/>
      </rPr>
      <t xml:space="preserve">
Benennen Sie für die vertraglich geschuldeten Systembereitstellungsleistungen im Rahmen der Einführungsleistung der Personalmanagementsoftware den von Ihnen geschätzten Gesamtaufwand in Personentagen und den Tagessatz (inkl. aller Nebenkosten wie bspw. Reise, Übernachtung, Spesen). Das Produkt aus Ihrer Aufwandsschätzung und dem angebotenen Tagessatz bildet den von Ihnen angebotenen Festpreis für die Erbringung der geschuldeten Leistungen. Eine Erhöhung des tatsächlichen Aufwandes im Verhältnis zu dem geschätzten Aufwand führt nicht zu einem Anspruch auf Anpassung des Festpreises. Insbesondere folgende Leistungen sind geschuldet: 
- Bereitstellung der Personalmanagementsoftware in zwei Umgebungen (Qualitätssicherung (QS) und Produktion (PROD)) gemäß den mit der Auftraggeberin abgestimmten Rahmenbedingungen (DSGVO-konformer Standort des Rechenzentrums)
- nach der Bereitstellung sind webbasierter Zugriff und Nutzungsfähigkeit für den Qualitätssicherungsbetrieb hergestellt.</t>
    </r>
  </si>
  <si>
    <r>
      <rPr>
        <b/>
        <sz val="11"/>
        <color theme="4"/>
        <rFont val="Calibri"/>
        <family val="2"/>
        <scheme val="minor"/>
      </rPr>
      <t>Optionale Preisabfrage: Tagessatz für weitere Abrufleistungen</t>
    </r>
    <r>
      <rPr>
        <sz val="11"/>
        <color theme="4"/>
        <rFont val="Calibri"/>
        <family val="2"/>
        <scheme val="minor"/>
      </rPr>
      <t xml:space="preserve">
Benennen Sie für etwaige Change Requests und weitere Abrufleistungen im Rahmen der Einführungsleistung der Personalmanagementsoftware den Tagessatz (inkl. aller Nebenkosten wie bspw. Reise, Übernachtung, Spesen).</t>
    </r>
  </si>
  <si>
    <t>Anzugebender Prozentsatz (in %) für Mietlizenzkosten gemäß B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</si>
</sst>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43" formatCode="_-* #,##0.00_-;\-* #,##0.00_-;_-* &quot;-&quot;??_-;_-@_-"/>
    <numFmt numFmtId="164" formatCode="#,##0.00&quot; PT&quot;"/>
  </numFmts>
  <fonts count="3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FF0000"/>
      <name val="Arial"/>
      <family val="2"/>
    </font>
    <font>
      <sz val="11"/>
      <name val="Arial"/>
      <family val="2"/>
    </font>
    <font>
      <sz val="11"/>
      <name val="Calibri"/>
      <family val="2"/>
    </font>
    <font>
      <b/>
      <u/>
      <sz val="11"/>
      <color indexed="10"/>
      <name val="Calibri"/>
      <family val="2"/>
    </font>
    <font>
      <sz val="11"/>
      <name val="Calibri"/>
      <family val="2"/>
      <scheme val="minor"/>
    </font>
    <font>
      <b/>
      <sz val="11"/>
      <name val="Calibri"/>
      <family val="2"/>
      <scheme val="minor"/>
    </font>
    <font>
      <b/>
      <sz val="11"/>
      <color rgb="FFFF0000"/>
      <name val="Calibri"/>
      <family val="2"/>
      <scheme val="minor"/>
    </font>
    <font>
      <sz val="11"/>
      <color rgb="FFFF0000"/>
      <name val="Calibri"/>
      <family val="2"/>
      <scheme val="minor"/>
    </font>
    <font>
      <b/>
      <sz val="11"/>
      <color rgb="FF0070C0"/>
      <name val="Calibri"/>
      <family val="2"/>
    </font>
    <font>
      <sz val="11"/>
      <color rgb="FF0070C0"/>
      <name val="Calibri"/>
      <family val="2"/>
    </font>
    <font>
      <sz val="11"/>
      <color rgb="FF0070C0"/>
      <name val="Calibri"/>
      <family val="2"/>
      <scheme val="minor"/>
    </font>
    <font>
      <b/>
      <sz val="14"/>
      <name val="Calibri"/>
      <family val="2"/>
      <scheme val="minor"/>
    </font>
    <font>
      <b/>
      <sz val="11"/>
      <name val="Calibri"/>
      <family val="2"/>
    </font>
    <font>
      <b/>
      <sz val="11"/>
      <color rgb="FF0070C0"/>
      <name val="Calibri"/>
      <family val="2"/>
      <scheme val="minor"/>
    </font>
    <font>
      <i/>
      <sz val="11"/>
      <color theme="1"/>
      <name val="Calibri"/>
      <family val="2"/>
      <scheme val="minor"/>
    </font>
    <font>
      <i/>
      <sz val="11"/>
      <name val="Calibri"/>
      <family val="2"/>
      <scheme val="minor"/>
    </font>
    <font>
      <u/>
      <sz val="11"/>
      <name val="Calibri"/>
      <family val="2"/>
      <scheme val="minor"/>
    </font>
    <font>
      <b/>
      <u/>
      <sz val="11"/>
      <name val="Calibri"/>
      <family val="2"/>
      <scheme val="minor"/>
    </font>
    <font>
      <sz val="11"/>
      <color theme="4"/>
      <name val="Calibri"/>
      <family val="2"/>
      <scheme val="minor"/>
    </font>
    <font>
      <b/>
      <sz val="11"/>
      <color theme="4"/>
      <name val="Calibri"/>
      <family val="2"/>
      <scheme val="minor"/>
    </font>
    <font>
      <b/>
      <sz val="14"/>
      <color theme="0"/>
      <name val="Calibri"/>
      <family val="2"/>
      <scheme val="minor"/>
    </font>
    <font>
      <i/>
      <sz val="11"/>
      <color theme="0"/>
      <name val="Calibri"/>
      <family val="2"/>
      <scheme val="minor"/>
    </font>
    <font>
      <b/>
      <u/>
      <sz val="14"/>
      <name val="Calibri"/>
      <family val="2"/>
      <scheme val="minor"/>
    </font>
    <font>
      <b/>
      <u/>
      <sz val="11"/>
      <color rgb="FF0070C0"/>
      <name val="Calibri"/>
      <family val="2"/>
      <scheme val="minor"/>
    </font>
    <font>
      <b/>
      <u/>
      <sz val="11"/>
      <color rgb="FF0070C0"/>
      <name val="Calibri"/>
      <family val="2"/>
    </font>
    <font>
      <i/>
      <sz val="11"/>
      <color theme="0" tint="-0.499984740745262"/>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99"/>
        <bgColor indexed="64"/>
      </patternFill>
    </fill>
    <fill>
      <patternFill patternType="solid">
        <fgColor theme="7" tint="0.7999816888943144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64">
    <xf numFmtId="0" fontId="0" fillId="0" borderId="0" xfId="0"/>
    <xf numFmtId="44" fontId="1" fillId="2" borderId="7" xfId="2" applyFill="1" applyBorder="1" applyProtection="1">
      <protection locked="0"/>
    </xf>
    <xf numFmtId="2" fontId="1" fillId="2" borderId="7" xfId="1" applyNumberFormat="1" applyFill="1" applyBorder="1" applyAlignment="1" applyProtection="1">
      <alignment horizontal="right"/>
      <protection locked="0"/>
    </xf>
    <xf numFmtId="44" fontId="1" fillId="2" borderId="8" xfId="2" applyFill="1" applyBorder="1" applyProtection="1">
      <protection locked="0"/>
    </xf>
    <xf numFmtId="2" fontId="9" fillId="2" borderId="7" xfId="1" applyNumberFormat="1" applyFont="1" applyFill="1" applyBorder="1" applyAlignment="1" applyProtection="1">
      <alignment horizontal="right"/>
      <protection locked="0"/>
    </xf>
    <xf numFmtId="44" fontId="9" fillId="2" borderId="8" xfId="2" applyFont="1" applyFill="1" applyBorder="1" applyProtection="1">
      <protection locked="0"/>
    </xf>
    <xf numFmtId="10" fontId="1" fillId="2" borderId="7" xfId="2" applyNumberFormat="1" applyFill="1" applyBorder="1" applyProtection="1">
      <protection locked="0"/>
    </xf>
    <xf numFmtId="44" fontId="1" fillId="2" borderId="7" xfId="2" applyFill="1" applyBorder="1" applyAlignment="1" applyProtection="1">
      <alignment horizontal="left" vertical="center"/>
      <protection locked="0"/>
    </xf>
    <xf numFmtId="44" fontId="1" fillId="10" borderId="7" xfId="2" applyFill="1" applyBorder="1" applyAlignment="1" applyProtection="1">
      <alignment horizontal="left" vertical="center"/>
      <protection locked="0"/>
    </xf>
    <xf numFmtId="8" fontId="1" fillId="10" borderId="7" xfId="2" applyNumberFormat="1" applyFill="1" applyBorder="1" applyProtection="1">
      <protection locked="0"/>
    </xf>
    <xf numFmtId="2" fontId="9" fillId="10" borderId="7" xfId="1" applyNumberFormat="1" applyFont="1" applyFill="1" applyBorder="1" applyAlignment="1" applyProtection="1">
      <alignment horizontal="right"/>
      <protection locked="0"/>
    </xf>
    <xf numFmtId="44" fontId="9" fillId="10" borderId="8" xfId="2" applyFont="1" applyFill="1" applyBorder="1" applyProtection="1">
      <protection locked="0"/>
    </xf>
    <xf numFmtId="44" fontId="1" fillId="10" borderId="7" xfId="2" applyFill="1" applyBorder="1" applyProtection="1">
      <protection locked="0"/>
    </xf>
    <xf numFmtId="0" fontId="6" fillId="2" borderId="1" xfId="0" applyFont="1" applyFill="1" applyBorder="1" applyAlignment="1" applyProtection="1">
      <alignment horizontal="left"/>
      <protection locked="0"/>
    </xf>
    <xf numFmtId="0" fontId="0" fillId="0" borderId="2" xfId="0" applyBorder="1" applyProtection="1">
      <protection locked="0"/>
    </xf>
    <xf numFmtId="0" fontId="0" fillId="0" borderId="3" xfId="0" applyBorder="1" applyProtection="1">
      <protection locked="0"/>
    </xf>
    <xf numFmtId="44" fontId="1" fillId="11" borderId="7" xfId="2" applyFill="1" applyBorder="1" applyAlignment="1" applyProtection="1">
      <alignment horizontal="left" indent="1"/>
      <protection locked="0"/>
    </xf>
    <xf numFmtId="0" fontId="16" fillId="0" borderId="0" xfId="0" applyFont="1" applyAlignment="1" applyProtection="1">
      <alignment horizontal="left" vertical="top"/>
    </xf>
    <xf numFmtId="49" fontId="0" fillId="0" borderId="0" xfId="0" applyNumberFormat="1" applyAlignment="1" applyProtection="1">
      <alignment wrapText="1"/>
    </xf>
    <xf numFmtId="44" fontId="1" fillId="0" borderId="0" xfId="2" applyProtection="1"/>
    <xf numFmtId="0" fontId="0" fillId="0" borderId="0" xfId="0" applyProtection="1"/>
    <xf numFmtId="0" fontId="5" fillId="0" borderId="0" xfId="0" applyFont="1" applyAlignment="1" applyProtection="1">
      <alignment horizontal="left" vertical="top" wrapText="1"/>
    </xf>
    <xf numFmtId="0" fontId="5" fillId="0" borderId="0" xfId="0" applyFont="1" applyAlignment="1" applyProtection="1">
      <alignment horizontal="left"/>
    </xf>
    <xf numFmtId="0" fontId="6" fillId="0" borderId="0" xfId="0" applyFont="1" applyAlignment="1" applyProtection="1">
      <alignment horizontal="right"/>
    </xf>
    <xf numFmtId="0" fontId="0" fillId="0" borderId="0" xfId="0" applyAlignment="1" applyProtection="1">
      <alignment horizontal="left" vertical="top"/>
    </xf>
    <xf numFmtId="0" fontId="7" fillId="0" borderId="4" xfId="0" applyFont="1" applyBorder="1" applyAlignment="1" applyProtection="1">
      <alignment horizontal="left" vertical="top" wrapText="1"/>
    </xf>
    <xf numFmtId="0" fontId="9" fillId="0" borderId="5" xfId="0" applyFont="1" applyBorder="1" applyAlignment="1" applyProtection="1">
      <alignment horizontal="left" vertical="top" wrapText="1"/>
    </xf>
    <xf numFmtId="0" fontId="9" fillId="0" borderId="6" xfId="0" applyFont="1" applyBorder="1" applyAlignment="1" applyProtection="1">
      <alignment horizontal="left" vertical="top" wrapText="1"/>
    </xf>
    <xf numFmtId="0" fontId="2" fillId="3" borderId="7" xfId="0" quotePrefix="1" applyFont="1" applyFill="1" applyBorder="1" applyAlignment="1" applyProtection="1">
      <alignment horizontal="left" vertical="top"/>
    </xf>
    <xf numFmtId="49" fontId="2" fillId="3" borderId="7" xfId="0" applyNumberFormat="1" applyFont="1" applyFill="1" applyBorder="1" applyAlignment="1" applyProtection="1">
      <alignment vertical="top" wrapText="1"/>
    </xf>
    <xf numFmtId="44" fontId="2" fillId="3" borderId="7" xfId="2" applyFont="1" applyFill="1" applyBorder="1" applyAlignment="1" applyProtection="1">
      <alignment vertical="top"/>
    </xf>
    <xf numFmtId="0" fontId="0" fillId="4" borderId="7" xfId="0" applyFill="1" applyBorder="1" applyAlignment="1" applyProtection="1">
      <alignment horizontal="left" vertical="top"/>
    </xf>
    <xf numFmtId="49" fontId="9" fillId="4" borderId="1" xfId="0" applyNumberFormat="1" applyFont="1" applyFill="1" applyBorder="1" applyAlignment="1" applyProtection="1">
      <alignment horizontal="left" vertical="top" wrapText="1"/>
    </xf>
    <xf numFmtId="49" fontId="9" fillId="4" borderId="2" xfId="0" applyNumberFormat="1" applyFont="1" applyFill="1" applyBorder="1" applyAlignment="1" applyProtection="1">
      <alignment horizontal="left" vertical="top" wrapText="1"/>
    </xf>
    <xf numFmtId="49" fontId="9" fillId="4" borderId="3" xfId="0" applyNumberFormat="1" applyFont="1" applyFill="1" applyBorder="1" applyAlignment="1" applyProtection="1">
      <alignment horizontal="left" vertical="top" wrapText="1"/>
    </xf>
    <xf numFmtId="16" fontId="0" fillId="4" borderId="8" xfId="0" quotePrefix="1" applyNumberFormat="1" applyFill="1" applyBorder="1" applyAlignment="1" applyProtection="1">
      <alignment horizontal="left" vertical="top"/>
    </xf>
    <xf numFmtId="49" fontId="10" fillId="4" borderId="7" xfId="0" applyNumberFormat="1" applyFont="1" applyFill="1" applyBorder="1" applyAlignment="1" applyProtection="1">
      <alignment horizontal="center" wrapText="1"/>
    </xf>
    <xf numFmtId="49" fontId="3" fillId="4" borderId="7" xfId="0" applyNumberFormat="1" applyFont="1" applyFill="1" applyBorder="1" applyAlignment="1" applyProtection="1">
      <alignment horizontal="center" wrapText="1"/>
    </xf>
    <xf numFmtId="49" fontId="9" fillId="4" borderId="1" xfId="0" applyNumberFormat="1" applyFont="1" applyFill="1" applyBorder="1" applyAlignment="1" applyProtection="1">
      <alignment horizontal="left" vertical="top" wrapText="1"/>
    </xf>
    <xf numFmtId="49" fontId="9" fillId="4" borderId="2" xfId="0" applyNumberFormat="1" applyFont="1" applyFill="1" applyBorder="1" applyAlignment="1" applyProtection="1">
      <alignment horizontal="left" vertical="top" wrapText="1"/>
    </xf>
    <xf numFmtId="0" fontId="0" fillId="0" borderId="8" xfId="0" quotePrefix="1" applyBorder="1" applyAlignment="1" applyProtection="1">
      <alignment horizontal="left" vertical="center"/>
    </xf>
    <xf numFmtId="49" fontId="9" fillId="0" borderId="1" xfId="0" applyNumberFormat="1" applyFont="1" applyBorder="1" applyAlignment="1" applyProtection="1">
      <alignment horizontal="left" vertical="center" wrapText="1"/>
    </xf>
    <xf numFmtId="49" fontId="9" fillId="0" borderId="2" xfId="0" applyNumberFormat="1" applyFont="1" applyBorder="1" applyAlignment="1" applyProtection="1">
      <alignment horizontal="left" vertical="center" wrapText="1"/>
    </xf>
    <xf numFmtId="1" fontId="9" fillId="0" borderId="3" xfId="0" applyNumberFormat="1" applyFont="1" applyBorder="1" applyAlignment="1" applyProtection="1">
      <alignment horizontal="right" vertical="center" wrapText="1"/>
    </xf>
    <xf numFmtId="44" fontId="1" fillId="0" borderId="7" xfId="2" applyBorder="1" applyAlignment="1" applyProtection="1">
      <alignment vertical="center"/>
    </xf>
    <xf numFmtId="44" fontId="1" fillId="0" borderId="7" xfId="2" applyBorder="1" applyAlignment="1" applyProtection="1">
      <alignment horizontal="left" vertical="center"/>
    </xf>
    <xf numFmtId="0" fontId="3" fillId="0" borderId="0" xfId="0" applyFont="1" applyAlignment="1" applyProtection="1">
      <alignment vertical="center"/>
    </xf>
    <xf numFmtId="0" fontId="19" fillId="0" borderId="1" xfId="0" quotePrefix="1" applyFont="1" applyBorder="1" applyAlignment="1" applyProtection="1">
      <alignment horizontal="left" vertical="top"/>
    </xf>
    <xf numFmtId="0" fontId="19" fillId="0" borderId="2" xfId="0" quotePrefix="1" applyFont="1" applyBorder="1" applyAlignment="1" applyProtection="1">
      <alignment horizontal="left" vertical="top"/>
    </xf>
    <xf numFmtId="49" fontId="9" fillId="0" borderId="2" xfId="0" applyNumberFormat="1" applyFont="1" applyBorder="1" applyAlignment="1" applyProtection="1">
      <alignment vertical="top" wrapText="1"/>
    </xf>
    <xf numFmtId="1" fontId="9" fillId="0" borderId="2" xfId="0" applyNumberFormat="1" applyFont="1" applyBorder="1" applyAlignment="1" applyProtection="1">
      <alignment horizontal="right" vertical="top" wrapText="1"/>
    </xf>
    <xf numFmtId="44" fontId="1" fillId="0" borderId="2" xfId="2" applyBorder="1" applyProtection="1"/>
    <xf numFmtId="44" fontId="0" fillId="0" borderId="3" xfId="0" applyNumberFormat="1" applyBorder="1" applyProtection="1"/>
    <xf numFmtId="0" fontId="3" fillId="0" borderId="0" xfId="0" applyFont="1" applyProtection="1"/>
    <xf numFmtId="0" fontId="19" fillId="0" borderId="8" xfId="0" quotePrefix="1" applyFont="1" applyBorder="1" applyAlignment="1" applyProtection="1">
      <alignment horizontal="left" vertical="top" indent="2"/>
    </xf>
    <xf numFmtId="49" fontId="20" fillId="0" borderId="1" xfId="0" applyNumberFormat="1" applyFont="1" applyBorder="1" applyAlignment="1" applyProtection="1">
      <alignment horizontal="left" vertical="top" wrapText="1"/>
    </xf>
    <xf numFmtId="49" fontId="20" fillId="0" borderId="2" xfId="0" applyNumberFormat="1" applyFont="1" applyBorder="1" applyAlignment="1" applyProtection="1">
      <alignment horizontal="left" vertical="top" wrapText="1"/>
    </xf>
    <xf numFmtId="1" fontId="9" fillId="0" borderId="3" xfId="0" applyNumberFormat="1" applyFont="1" applyBorder="1" applyAlignment="1" applyProtection="1">
      <alignment horizontal="right" vertical="top" wrapText="1"/>
    </xf>
    <xf numFmtId="44" fontId="1" fillId="0" borderId="7" xfId="2" applyBorder="1" applyAlignment="1" applyProtection="1">
      <alignment horizontal="left" indent="1"/>
    </xf>
    <xf numFmtId="0" fontId="0" fillId="0" borderId="0" xfId="0" applyAlignment="1" applyProtection="1">
      <alignment horizontal="left" indent="1"/>
    </xf>
    <xf numFmtId="49" fontId="20" fillId="0" borderId="3" xfId="0" applyNumberFormat="1" applyFont="1" applyBorder="1" applyAlignment="1" applyProtection="1">
      <alignment horizontal="left" vertical="top" wrapText="1"/>
    </xf>
    <xf numFmtId="0" fontId="0" fillId="5" borderId="7" xfId="0" quotePrefix="1" applyFill="1" applyBorder="1" applyAlignment="1" applyProtection="1">
      <alignment horizontal="left" vertical="top" indent="2"/>
    </xf>
    <xf numFmtId="49" fontId="3" fillId="5" borderId="1" xfId="0" applyNumberFormat="1" applyFont="1" applyFill="1" applyBorder="1" applyAlignment="1" applyProtection="1">
      <alignment horizontal="right" vertical="top" wrapText="1"/>
    </xf>
    <xf numFmtId="49" fontId="3" fillId="5" borderId="2" xfId="0" applyNumberFormat="1" applyFont="1" applyFill="1" applyBorder="1" applyAlignment="1" applyProtection="1">
      <alignment horizontal="right" vertical="top" wrapText="1"/>
    </xf>
    <xf numFmtId="49" fontId="3" fillId="5" borderId="3" xfId="0" applyNumberFormat="1" applyFont="1" applyFill="1" applyBorder="1" applyAlignment="1" applyProtection="1">
      <alignment horizontal="right" vertical="top" wrapText="1"/>
    </xf>
    <xf numFmtId="44" fontId="3" fillId="5" borderId="7" xfId="2" applyFont="1" applyFill="1" applyBorder="1" applyProtection="1"/>
    <xf numFmtId="0" fontId="0" fillId="4" borderId="9" xfId="0" quotePrefix="1" applyFill="1" applyBorder="1" applyAlignment="1" applyProtection="1">
      <alignment horizontal="left" vertical="top"/>
    </xf>
    <xf numFmtId="0" fontId="9" fillId="0" borderId="8" xfId="0" quotePrefix="1" applyFont="1" applyBorder="1" applyAlignment="1" applyProtection="1">
      <alignment horizontal="left" vertical="top" indent="1"/>
    </xf>
    <xf numFmtId="49" fontId="0" fillId="0" borderId="1" xfId="0" applyNumberFormat="1" applyBorder="1" applyAlignment="1" applyProtection="1">
      <alignment horizontal="left" vertical="top" wrapText="1"/>
    </xf>
    <xf numFmtId="49" fontId="0" fillId="0" borderId="3" xfId="0" applyNumberFormat="1" applyBorder="1" applyAlignment="1" applyProtection="1">
      <alignment horizontal="left" vertical="top" wrapText="1"/>
    </xf>
    <xf numFmtId="44" fontId="1" fillId="0" borderId="7" xfId="2" applyBorder="1" applyProtection="1"/>
    <xf numFmtId="44" fontId="0" fillId="0" borderId="7" xfId="0" applyNumberFormat="1" applyBorder="1" applyProtection="1"/>
    <xf numFmtId="49" fontId="3" fillId="5" borderId="1" xfId="0" applyNumberFormat="1" applyFont="1" applyFill="1" applyBorder="1" applyAlignment="1" applyProtection="1">
      <alignment horizontal="right" wrapText="1"/>
    </xf>
    <xf numFmtId="49" fontId="3" fillId="5" borderId="2" xfId="0" applyNumberFormat="1" applyFont="1" applyFill="1" applyBorder="1" applyAlignment="1" applyProtection="1">
      <alignment horizontal="right" wrapText="1"/>
    </xf>
    <xf numFmtId="49" fontId="3" fillId="5" borderId="3" xfId="0" applyNumberFormat="1" applyFont="1" applyFill="1" applyBorder="1" applyAlignment="1" applyProtection="1">
      <alignment horizontal="right" wrapText="1"/>
    </xf>
    <xf numFmtId="49" fontId="7" fillId="4" borderId="1" xfId="0" applyNumberFormat="1" applyFont="1" applyFill="1" applyBorder="1" applyAlignment="1" applyProtection="1">
      <alignment horizontal="left" vertical="top" wrapText="1"/>
    </xf>
    <xf numFmtId="0" fontId="0" fillId="0" borderId="8" xfId="0" quotePrefix="1" applyBorder="1" applyAlignment="1" applyProtection="1">
      <alignment horizontal="left" vertical="top" indent="1"/>
    </xf>
    <xf numFmtId="49" fontId="9" fillId="0" borderId="1" xfId="0" applyNumberFormat="1" applyFont="1" applyFill="1" applyBorder="1" applyAlignment="1" applyProtection="1">
      <alignment horizontal="left" vertical="top" wrapText="1"/>
    </xf>
    <xf numFmtId="49" fontId="9" fillId="0" borderId="3" xfId="0" applyNumberFormat="1" applyFont="1" applyFill="1" applyBorder="1" applyAlignment="1" applyProtection="1">
      <alignment horizontal="left" vertical="top" wrapText="1"/>
    </xf>
    <xf numFmtId="49" fontId="9" fillId="0" borderId="1" xfId="0" applyNumberFormat="1" applyFont="1" applyBorder="1" applyAlignment="1" applyProtection="1">
      <alignment horizontal="left" vertical="top" wrapText="1"/>
    </xf>
    <xf numFmtId="49" fontId="9" fillId="0" borderId="3" xfId="0" applyNumberFormat="1" applyFont="1" applyBorder="1" applyAlignment="1" applyProtection="1">
      <alignment horizontal="left" vertical="top" wrapText="1"/>
    </xf>
    <xf numFmtId="49" fontId="9" fillId="0" borderId="2" xfId="0" applyNumberFormat="1" applyFont="1" applyBorder="1" applyAlignment="1" applyProtection="1">
      <alignment horizontal="left" vertical="top" wrapText="1"/>
    </xf>
    <xf numFmtId="49" fontId="10" fillId="5" borderId="1" xfId="0" applyNumberFormat="1" applyFont="1" applyFill="1" applyBorder="1" applyAlignment="1" applyProtection="1">
      <alignment horizontal="right" vertical="top" wrapText="1"/>
    </xf>
    <xf numFmtId="49" fontId="10" fillId="5" borderId="2" xfId="0" applyNumberFormat="1" applyFont="1" applyFill="1" applyBorder="1" applyAlignment="1" applyProtection="1">
      <alignment horizontal="right" vertical="top" wrapText="1"/>
    </xf>
    <xf numFmtId="49" fontId="10" fillId="5" borderId="3" xfId="0" applyNumberFormat="1" applyFont="1" applyFill="1" applyBorder="1" applyAlignment="1" applyProtection="1">
      <alignment horizontal="right" vertical="top" wrapText="1"/>
    </xf>
    <xf numFmtId="0" fontId="9" fillId="4" borderId="9" xfId="0" quotePrefix="1" applyFont="1" applyFill="1" applyBorder="1" applyAlignment="1" applyProtection="1">
      <alignment horizontal="left" vertical="top"/>
    </xf>
    <xf numFmtId="44" fontId="9" fillId="0" borderId="7" xfId="0" applyNumberFormat="1" applyFont="1" applyBorder="1" applyProtection="1"/>
    <xf numFmtId="2" fontId="9" fillId="0" borderId="7" xfId="1" applyNumberFormat="1" applyFont="1" applyFill="1" applyBorder="1" applyAlignment="1" applyProtection="1">
      <alignment horizontal="right"/>
    </xf>
    <xf numFmtId="44" fontId="9" fillId="0" borderId="7" xfId="2" applyFont="1" applyBorder="1" applyProtection="1"/>
    <xf numFmtId="0" fontId="0" fillId="4" borderId="8" xfId="0" quotePrefix="1" applyFill="1" applyBorder="1" applyAlignment="1" applyProtection="1">
      <alignment horizontal="left" vertical="top"/>
    </xf>
    <xf numFmtId="49" fontId="9" fillId="4" borderId="1" xfId="0" applyNumberFormat="1" applyFont="1" applyFill="1" applyBorder="1" applyAlignment="1" applyProtection="1">
      <alignment vertical="top" wrapText="1"/>
    </xf>
    <xf numFmtId="49" fontId="0" fillId="0" borderId="10" xfId="0" applyNumberFormat="1" applyBorder="1" applyAlignment="1" applyProtection="1">
      <alignment horizontal="left" vertical="top" wrapText="1"/>
    </xf>
    <xf numFmtId="164" fontId="12" fillId="0" borderId="7" xfId="2" applyNumberFormat="1" applyFont="1" applyBorder="1" applyProtection="1"/>
    <xf numFmtId="44" fontId="0" fillId="0" borderId="11" xfId="0" applyNumberFormat="1" applyBorder="1" applyProtection="1"/>
    <xf numFmtId="49" fontId="9" fillId="0" borderId="10" xfId="0" applyNumberFormat="1" applyFont="1" applyBorder="1" applyAlignment="1" applyProtection="1">
      <alignment horizontal="left" vertical="top" wrapText="1"/>
    </xf>
    <xf numFmtId="49" fontId="10" fillId="4" borderId="1" xfId="0" applyNumberFormat="1" applyFont="1" applyFill="1" applyBorder="1" applyAlignment="1" applyProtection="1">
      <alignment horizontal="left" vertical="top" wrapText="1"/>
    </xf>
    <xf numFmtId="49" fontId="10" fillId="4" borderId="2" xfId="0" applyNumberFormat="1" applyFont="1" applyFill="1" applyBorder="1" applyAlignment="1" applyProtection="1">
      <alignment horizontal="left" vertical="top" wrapText="1"/>
    </xf>
    <xf numFmtId="49" fontId="10" fillId="4" borderId="3" xfId="0" applyNumberFormat="1" applyFont="1" applyFill="1" applyBorder="1" applyAlignment="1" applyProtection="1">
      <alignment horizontal="left" vertical="top" wrapText="1"/>
    </xf>
    <xf numFmtId="49" fontId="0" fillId="0" borderId="2" xfId="0" applyNumberFormat="1" applyBorder="1" applyAlignment="1" applyProtection="1">
      <alignment horizontal="left" vertical="top" wrapText="1"/>
    </xf>
    <xf numFmtId="49" fontId="3" fillId="0" borderId="7" xfId="0" applyNumberFormat="1" applyFont="1" applyBorder="1" applyAlignment="1" applyProtection="1">
      <alignment horizontal="left" vertical="top" wrapText="1"/>
    </xf>
    <xf numFmtId="44" fontId="3" fillId="0" borderId="7" xfId="0" applyNumberFormat="1" applyFont="1" applyBorder="1" applyAlignment="1" applyProtection="1">
      <alignment horizontal="left" vertical="top" wrapText="1"/>
    </xf>
    <xf numFmtId="0" fontId="9" fillId="0" borderId="0" xfId="0" quotePrefix="1" applyFont="1" applyAlignment="1" applyProtection="1">
      <alignment horizontal="left" vertical="top" indent="1"/>
    </xf>
    <xf numFmtId="49" fontId="0" fillId="0" borderId="0" xfId="0" applyNumberFormat="1" applyAlignment="1" applyProtection="1">
      <alignment horizontal="left" vertical="top" wrapText="1"/>
    </xf>
    <xf numFmtId="49" fontId="10" fillId="0" borderId="14" xfId="0" applyNumberFormat="1" applyFont="1" applyBorder="1" applyAlignment="1" applyProtection="1">
      <alignment horizontal="left" vertical="top" wrapText="1"/>
    </xf>
    <xf numFmtId="49" fontId="0" fillId="0" borderId="15" xfId="0" applyNumberFormat="1" applyBorder="1" applyAlignment="1" applyProtection="1">
      <alignment horizontal="left" vertical="top" wrapText="1"/>
    </xf>
    <xf numFmtId="49" fontId="0" fillId="0" borderId="16" xfId="0" applyNumberFormat="1" applyBorder="1" applyAlignment="1" applyProtection="1">
      <alignment horizontal="left" vertical="top" wrapText="1"/>
    </xf>
    <xf numFmtId="49" fontId="0" fillId="0" borderId="17" xfId="0" applyNumberFormat="1" applyBorder="1" applyAlignment="1" applyProtection="1">
      <alignment horizontal="right" wrapText="1"/>
    </xf>
    <xf numFmtId="49" fontId="2" fillId="6" borderId="12" xfId="0" applyNumberFormat="1" applyFont="1" applyFill="1" applyBorder="1" applyAlignment="1" applyProtection="1">
      <alignment horizontal="left" wrapText="1"/>
    </xf>
    <xf numFmtId="49" fontId="2" fillId="6" borderId="13" xfId="0" applyNumberFormat="1" applyFont="1" applyFill="1" applyBorder="1" applyAlignment="1" applyProtection="1">
      <alignment horizontal="left" wrapText="1"/>
    </xf>
    <xf numFmtId="44" fontId="2" fillId="6" borderId="11" xfId="2" applyFont="1" applyFill="1" applyBorder="1" applyProtection="1"/>
    <xf numFmtId="44" fontId="4" fillId="0" borderId="18" xfId="0" applyNumberFormat="1" applyFont="1" applyBorder="1" applyProtection="1"/>
    <xf numFmtId="49" fontId="0" fillId="0" borderId="17" xfId="0" applyNumberFormat="1" applyBorder="1" applyAlignment="1" applyProtection="1">
      <alignment wrapText="1"/>
    </xf>
    <xf numFmtId="49" fontId="2" fillId="6" borderId="1" xfId="0" applyNumberFormat="1" applyFont="1" applyFill="1" applyBorder="1" applyAlignment="1" applyProtection="1">
      <alignment horizontal="left" wrapText="1"/>
    </xf>
    <xf numFmtId="49" fontId="2" fillId="6" borderId="3" xfId="0" applyNumberFormat="1" applyFont="1" applyFill="1" applyBorder="1" applyAlignment="1" applyProtection="1">
      <alignment horizontal="left" wrapText="1"/>
    </xf>
    <xf numFmtId="10" fontId="2" fillId="6" borderId="0" xfId="2" applyNumberFormat="1" applyFont="1" applyFill="1" applyBorder="1" applyProtection="1"/>
    <xf numFmtId="0" fontId="4" fillId="0" borderId="18" xfId="0" applyFont="1" applyBorder="1" applyProtection="1"/>
    <xf numFmtId="0" fontId="0" fillId="0" borderId="17" xfId="0" applyBorder="1" applyProtection="1"/>
    <xf numFmtId="44" fontId="4" fillId="0" borderId="0" xfId="2" applyFont="1" applyBorder="1" applyProtection="1"/>
    <xf numFmtId="44" fontId="2" fillId="6" borderId="19" xfId="2" applyFont="1" applyFill="1" applyBorder="1" applyProtection="1"/>
    <xf numFmtId="0" fontId="0" fillId="0" borderId="20" xfId="0" applyBorder="1" applyProtection="1"/>
    <xf numFmtId="0" fontId="0" fillId="0" borderId="21" xfId="0" applyBorder="1" applyProtection="1"/>
    <xf numFmtId="49" fontId="25" fillId="7" borderId="22" xfId="0" applyNumberFormat="1" applyFont="1" applyFill="1" applyBorder="1" applyAlignment="1" applyProtection="1">
      <alignment horizontal="left" wrapText="1"/>
    </xf>
    <xf numFmtId="49" fontId="25" fillId="7" borderId="23" xfId="0" applyNumberFormat="1" applyFont="1" applyFill="1" applyBorder="1" applyAlignment="1" applyProtection="1">
      <alignment horizontal="left" wrapText="1"/>
    </xf>
    <xf numFmtId="44" fontId="25" fillId="7" borderId="25" xfId="2" applyFont="1" applyFill="1" applyBorder="1" applyProtection="1"/>
    <xf numFmtId="0" fontId="0" fillId="0" borderId="24" xfId="0" applyBorder="1" applyProtection="1"/>
    <xf numFmtId="0" fontId="0" fillId="0" borderId="0" xfId="0" applyFill="1" applyProtection="1"/>
    <xf numFmtId="0" fontId="0" fillId="0" borderId="0" xfId="0" applyFill="1" applyBorder="1" applyProtection="1"/>
    <xf numFmtId="49" fontId="2" fillId="0" borderId="0" xfId="0" applyNumberFormat="1" applyFont="1" applyFill="1" applyBorder="1" applyAlignment="1" applyProtection="1">
      <alignment horizontal="left" wrapText="1"/>
    </xf>
    <xf numFmtId="44" fontId="4" fillId="0" borderId="0" xfId="2" applyFont="1" applyFill="1" applyBorder="1" applyProtection="1"/>
    <xf numFmtId="44" fontId="2" fillId="0" borderId="0" xfId="2" applyFont="1" applyFill="1" applyBorder="1" applyProtection="1"/>
    <xf numFmtId="16" fontId="15" fillId="8" borderId="8" xfId="0" quotePrefix="1" applyNumberFormat="1" applyFont="1" applyFill="1" applyBorder="1" applyAlignment="1" applyProtection="1">
      <alignment horizontal="left" vertical="top"/>
    </xf>
    <xf numFmtId="49" fontId="15" fillId="8" borderId="1" xfId="0" applyNumberFormat="1" applyFont="1" applyFill="1" applyBorder="1" applyAlignment="1" applyProtection="1">
      <alignment horizontal="left" vertical="top" wrapText="1"/>
    </xf>
    <xf numFmtId="49" fontId="15" fillId="8" borderId="2" xfId="0" applyNumberFormat="1" applyFont="1" applyFill="1" applyBorder="1" applyAlignment="1" applyProtection="1">
      <alignment horizontal="left" vertical="top" wrapText="1"/>
    </xf>
    <xf numFmtId="49" fontId="10" fillId="8" borderId="7" xfId="0" applyNumberFormat="1" applyFont="1" applyFill="1" applyBorder="1" applyAlignment="1" applyProtection="1">
      <alignment horizontal="center" wrapText="1"/>
    </xf>
    <xf numFmtId="49" fontId="3" fillId="8" borderId="7" xfId="0" applyNumberFormat="1" applyFont="1" applyFill="1" applyBorder="1" applyAlignment="1" applyProtection="1">
      <alignment horizontal="center" wrapText="1"/>
    </xf>
    <xf numFmtId="16" fontId="15" fillId="0" borderId="8" xfId="0" quotePrefix="1" applyNumberFormat="1" applyFont="1" applyBorder="1" applyAlignment="1" applyProtection="1">
      <alignment horizontal="left" vertical="top" indent="1"/>
    </xf>
    <xf numFmtId="49" fontId="15" fillId="0" borderId="1" xfId="0" applyNumberFormat="1" applyFont="1" applyBorder="1" applyAlignment="1" applyProtection="1">
      <alignment horizontal="left" vertical="top" wrapText="1"/>
    </xf>
    <xf numFmtId="49" fontId="15" fillId="0" borderId="2" xfId="0" applyNumberFormat="1" applyFont="1" applyBorder="1" applyAlignment="1" applyProtection="1">
      <alignment horizontal="left" vertical="top" wrapText="1"/>
    </xf>
    <xf numFmtId="49" fontId="15" fillId="0" borderId="3" xfId="0" applyNumberFormat="1" applyFont="1" applyBorder="1" applyAlignment="1" applyProtection="1">
      <alignment horizontal="left" vertical="top" wrapText="1"/>
    </xf>
    <xf numFmtId="8" fontId="1" fillId="0" borderId="7" xfId="2" applyNumberFormat="1" applyBorder="1" applyProtection="1"/>
    <xf numFmtId="44" fontId="3" fillId="5" borderId="7" xfId="2" applyNumberFormat="1" applyFont="1" applyFill="1" applyBorder="1" applyProtection="1"/>
    <xf numFmtId="0" fontId="15" fillId="8" borderId="9" xfId="0" quotePrefix="1" applyFont="1" applyFill="1" applyBorder="1" applyAlignment="1" applyProtection="1">
      <alignment horizontal="left" vertical="top"/>
    </xf>
    <xf numFmtId="49" fontId="14" fillId="8" borderId="1" xfId="0" applyNumberFormat="1" applyFont="1" applyFill="1" applyBorder="1" applyAlignment="1" applyProtection="1">
      <alignment horizontal="left" vertical="top" wrapText="1"/>
    </xf>
    <xf numFmtId="49" fontId="15" fillId="8" borderId="3" xfId="0" applyNumberFormat="1" applyFont="1" applyFill="1" applyBorder="1" applyAlignment="1" applyProtection="1">
      <alignment horizontal="left" vertical="top" wrapText="1"/>
    </xf>
    <xf numFmtId="0" fontId="15" fillId="0" borderId="8" xfId="0" quotePrefix="1" applyFont="1" applyBorder="1" applyAlignment="1" applyProtection="1">
      <alignment horizontal="left" vertical="top" indent="1"/>
    </xf>
    <xf numFmtId="0" fontId="15" fillId="8" borderId="8" xfId="0" quotePrefix="1" applyFont="1" applyFill="1" applyBorder="1" applyAlignment="1" applyProtection="1">
      <alignment horizontal="left" vertical="top"/>
    </xf>
    <xf numFmtId="49" fontId="15" fillId="8" borderId="1" xfId="0" applyNumberFormat="1" applyFont="1" applyFill="1" applyBorder="1" applyAlignment="1" applyProtection="1">
      <alignment vertical="top" wrapText="1"/>
    </xf>
    <xf numFmtId="49" fontId="18" fillId="8" borderId="7" xfId="0" applyNumberFormat="1" applyFont="1" applyFill="1" applyBorder="1" applyAlignment="1" applyProtection="1">
      <alignment horizontal="center" wrapText="1"/>
    </xf>
    <xf numFmtId="49" fontId="15" fillId="0" borderId="10" xfId="0" applyNumberFormat="1" applyFont="1" applyBorder="1" applyAlignment="1" applyProtection="1">
      <alignment horizontal="left" vertical="top" wrapText="1"/>
    </xf>
    <xf numFmtId="164" fontId="30" fillId="0" borderId="7" xfId="2" applyNumberFormat="1" applyFont="1" applyBorder="1" applyProtection="1"/>
    <xf numFmtId="0" fontId="23" fillId="8" borderId="9" xfId="0" quotePrefix="1" applyFont="1" applyFill="1" applyBorder="1" applyAlignment="1" applyProtection="1">
      <alignment horizontal="left" vertical="top"/>
    </xf>
    <xf numFmtId="49" fontId="23" fillId="8" borderId="1" xfId="0" applyNumberFormat="1" applyFont="1" applyFill="1" applyBorder="1" applyAlignment="1" applyProtection="1">
      <alignment vertical="top" wrapText="1"/>
    </xf>
    <xf numFmtId="0" fontId="23" fillId="0" borderId="7" xfId="0" quotePrefix="1" applyFont="1" applyBorder="1" applyAlignment="1" applyProtection="1">
      <alignment horizontal="left" vertical="top" indent="1"/>
    </xf>
    <xf numFmtId="49" fontId="23" fillId="0" borderId="7" xfId="0" applyNumberFormat="1" applyFont="1" applyBorder="1" applyAlignment="1" applyProtection="1">
      <alignment horizontal="left" vertical="top" wrapText="1"/>
    </xf>
    <xf numFmtId="2" fontId="1" fillId="0" borderId="7" xfId="1" applyNumberFormat="1" applyFill="1" applyBorder="1" applyAlignment="1" applyProtection="1">
      <alignment horizontal="right"/>
    </xf>
    <xf numFmtId="49" fontId="26" fillId="9" borderId="7" xfId="0" applyNumberFormat="1" applyFont="1" applyFill="1" applyBorder="1" applyAlignment="1" applyProtection="1">
      <alignment horizontal="left" wrapText="1"/>
    </xf>
    <xf numFmtId="44" fontId="26" fillId="9" borderId="7" xfId="2" applyFont="1" applyFill="1" applyBorder="1" applyProtection="1"/>
    <xf numFmtId="44" fontId="26" fillId="9" borderId="19" xfId="0" applyNumberFormat="1" applyFont="1" applyFill="1" applyBorder="1" applyProtection="1"/>
    <xf numFmtId="10" fontId="26" fillId="9" borderId="7" xfId="2" applyNumberFormat="1" applyFont="1" applyFill="1" applyBorder="1" applyProtection="1"/>
    <xf numFmtId="0" fontId="26" fillId="9" borderId="19" xfId="0" applyFont="1" applyFill="1" applyBorder="1" applyProtection="1"/>
    <xf numFmtId="49" fontId="26" fillId="9" borderId="25" xfId="0" applyNumberFormat="1" applyFont="1" applyFill="1" applyBorder="1" applyAlignment="1" applyProtection="1">
      <alignment horizontal="left" wrapText="1"/>
    </xf>
    <xf numFmtId="44" fontId="26" fillId="9" borderId="25" xfId="2" applyFont="1" applyFill="1" applyBorder="1" applyProtection="1"/>
    <xf numFmtId="44" fontId="26" fillId="9" borderId="24" xfId="2" applyFont="1" applyFill="1" applyBorder="1" applyProtection="1"/>
    <xf numFmtId="44" fontId="9" fillId="2" borderId="7" xfId="2" applyFont="1" applyFill="1" applyBorder="1" applyProtection="1">
      <protection locked="0"/>
    </xf>
  </cellXfs>
  <cellStyles count="3">
    <cellStyle name="Komma" xfId="1" builtinId="3"/>
    <cellStyle name="Standard" xfId="0" builtinId="0"/>
    <cellStyle name="Währung" xfId="2" builtinId="4"/>
  </cellStyles>
  <dxfs count="0"/>
  <tableStyles count="0" defaultTableStyle="TableStyleMedium2" defaultPivotStyle="PivotStyleLight16"/>
  <colors>
    <mruColors>
      <color rgb="FFFFFF99"/>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F40A5-4E50-4BF6-9DD0-2F39E15ACABB}">
  <sheetPr>
    <pageSetUpPr fitToPage="1"/>
  </sheetPr>
  <dimension ref="A1:G88"/>
  <sheetViews>
    <sheetView tabSelected="1" zoomScaleNormal="100" workbookViewId="0">
      <pane ySplit="6" topLeftCell="A7" activePane="bottomLeft" state="frozen"/>
      <selection pane="bottomLeft" activeCell="F97" sqref="F97"/>
    </sheetView>
  </sheetViews>
  <sheetFormatPr baseColWidth="10" defaultRowHeight="14.4" x14ac:dyDescent="0.3"/>
  <cols>
    <col min="1" max="1" width="15.44140625" style="20" customWidth="1"/>
    <col min="2" max="2" width="122.33203125" style="20" customWidth="1"/>
    <col min="3" max="3" width="16" style="20" customWidth="1"/>
    <col min="4" max="4" width="15.5546875" style="20" customWidth="1"/>
    <col min="5" max="5" width="22.109375" style="20" customWidth="1"/>
    <col min="6" max="6" width="16" style="20" customWidth="1"/>
    <col min="7" max="7" width="19.33203125" style="20" customWidth="1"/>
    <col min="8" max="16384" width="11.5546875" style="20"/>
  </cols>
  <sheetData>
    <row r="1" spans="1:7" ht="18" x14ac:dyDescent="0.3">
      <c r="A1" s="17" t="s">
        <v>100</v>
      </c>
      <c r="B1" s="18"/>
      <c r="C1" s="18"/>
      <c r="D1" s="18"/>
      <c r="E1" s="18"/>
      <c r="F1" s="19"/>
    </row>
    <row r="2" spans="1:7" ht="19.5" customHeight="1" x14ac:dyDescent="0.3">
      <c r="A2" s="21"/>
      <c r="B2" s="22"/>
      <c r="C2" s="23" t="s">
        <v>0</v>
      </c>
      <c r="D2" s="13"/>
      <c r="E2" s="14"/>
      <c r="F2" s="14"/>
      <c r="G2" s="15"/>
    </row>
    <row r="3" spans="1:7" ht="15" thickBot="1" x14ac:dyDescent="0.35">
      <c r="A3" s="24"/>
      <c r="B3" s="18"/>
      <c r="C3" s="18"/>
      <c r="D3" s="18"/>
      <c r="E3" s="18"/>
      <c r="F3" s="19"/>
    </row>
    <row r="4" spans="1:7" ht="30" customHeight="1" thickBot="1" x14ac:dyDescent="0.35">
      <c r="A4" s="25" t="s">
        <v>29</v>
      </c>
      <c r="B4" s="26"/>
      <c r="C4" s="26"/>
      <c r="D4" s="26"/>
      <c r="E4" s="26"/>
      <c r="F4" s="26"/>
      <c r="G4" s="27"/>
    </row>
    <row r="5" spans="1:7" x14ac:dyDescent="0.3">
      <c r="A5" s="24"/>
      <c r="B5" s="18"/>
      <c r="C5" s="18"/>
      <c r="D5" s="18"/>
      <c r="E5" s="18"/>
      <c r="F5" s="19"/>
    </row>
    <row r="6" spans="1:7" x14ac:dyDescent="0.3">
      <c r="A6" s="28" t="s">
        <v>1</v>
      </c>
      <c r="B6" s="29" t="s">
        <v>2</v>
      </c>
      <c r="C6" s="29"/>
      <c r="D6" s="29"/>
      <c r="E6" s="29"/>
      <c r="F6" s="30"/>
      <c r="G6" s="30"/>
    </row>
    <row r="7" spans="1:7" ht="22.5" customHeight="1" x14ac:dyDescent="0.3">
      <c r="A7" s="31" t="s">
        <v>45</v>
      </c>
      <c r="B7" s="32" t="s">
        <v>103</v>
      </c>
      <c r="C7" s="33"/>
      <c r="D7" s="33"/>
      <c r="E7" s="33"/>
      <c r="F7" s="33"/>
      <c r="G7" s="34"/>
    </row>
    <row r="8" spans="1:7" ht="78" customHeight="1" x14ac:dyDescent="0.3">
      <c r="A8" s="35" t="s">
        <v>46</v>
      </c>
      <c r="B8" s="32" t="s">
        <v>130</v>
      </c>
      <c r="C8" s="33"/>
      <c r="D8" s="36" t="s">
        <v>92</v>
      </c>
      <c r="E8" s="37" t="s">
        <v>92</v>
      </c>
      <c r="F8" s="36"/>
      <c r="G8" s="37"/>
    </row>
    <row r="9" spans="1:7" ht="42.75" customHeight="1" x14ac:dyDescent="0.3">
      <c r="A9" s="35" t="s">
        <v>47</v>
      </c>
      <c r="B9" s="38" t="s">
        <v>136</v>
      </c>
      <c r="C9" s="39"/>
      <c r="D9" s="36" t="s">
        <v>117</v>
      </c>
      <c r="E9" s="37" t="s">
        <v>131</v>
      </c>
      <c r="F9" s="36" t="s">
        <v>3</v>
      </c>
      <c r="G9" s="37" t="s">
        <v>4</v>
      </c>
    </row>
    <row r="10" spans="1:7" s="46" customFormat="1" ht="43.2" x14ac:dyDescent="0.3">
      <c r="A10" s="40" t="s">
        <v>93</v>
      </c>
      <c r="B10" s="41" t="s">
        <v>116</v>
      </c>
      <c r="C10" s="42"/>
      <c r="D10" s="7"/>
      <c r="E10" s="43" t="s">
        <v>115</v>
      </c>
      <c r="F10" s="44">
        <f t="shared" ref="F10" si="0">E10*D10</f>
        <v>0</v>
      </c>
      <c r="G10" s="45">
        <f>F10*1.19</f>
        <v>0</v>
      </c>
    </row>
    <row r="11" spans="1:7" s="53" customFormat="1" x14ac:dyDescent="0.3">
      <c r="A11" s="47" t="s">
        <v>104</v>
      </c>
      <c r="B11" s="48"/>
      <c r="C11" s="48"/>
      <c r="D11" s="49"/>
      <c r="E11" s="50"/>
      <c r="F11" s="51"/>
      <c r="G11" s="52"/>
    </row>
    <row r="12" spans="1:7" s="59" customFormat="1" x14ac:dyDescent="0.3">
      <c r="A12" s="54" t="s">
        <v>94</v>
      </c>
      <c r="B12" s="55" t="s">
        <v>105</v>
      </c>
      <c r="C12" s="56"/>
      <c r="D12" s="16"/>
      <c r="E12" s="57">
        <v>48</v>
      </c>
      <c r="F12" s="58">
        <f>E12*D12</f>
        <v>0</v>
      </c>
      <c r="G12" s="58">
        <f>F12*1.19</f>
        <v>0</v>
      </c>
    </row>
    <row r="13" spans="1:7" s="59" customFormat="1" x14ac:dyDescent="0.3">
      <c r="A13" s="54" t="s">
        <v>95</v>
      </c>
      <c r="B13" s="55" t="s">
        <v>106</v>
      </c>
      <c r="C13" s="56"/>
      <c r="D13" s="16"/>
      <c r="E13" s="57">
        <v>48</v>
      </c>
      <c r="F13" s="58">
        <f t="shared" ref="F13:F17" si="1">E13*D13</f>
        <v>0</v>
      </c>
      <c r="G13" s="58">
        <f t="shared" ref="G13:G17" si="2">F13*1.19</f>
        <v>0</v>
      </c>
    </row>
    <row r="14" spans="1:7" s="59" customFormat="1" x14ac:dyDescent="0.3">
      <c r="A14" s="54" t="s">
        <v>111</v>
      </c>
      <c r="B14" s="55" t="s">
        <v>107</v>
      </c>
      <c r="C14" s="56"/>
      <c r="D14" s="16"/>
      <c r="E14" s="57">
        <v>48</v>
      </c>
      <c r="F14" s="58">
        <f t="shared" si="1"/>
        <v>0</v>
      </c>
      <c r="G14" s="58">
        <f t="shared" si="2"/>
        <v>0</v>
      </c>
    </row>
    <row r="15" spans="1:7" s="59" customFormat="1" x14ac:dyDescent="0.3">
      <c r="A15" s="54" t="s">
        <v>112</v>
      </c>
      <c r="B15" s="55" t="s">
        <v>108</v>
      </c>
      <c r="C15" s="56"/>
      <c r="D15" s="16"/>
      <c r="E15" s="57">
        <v>48</v>
      </c>
      <c r="F15" s="58">
        <f t="shared" si="1"/>
        <v>0</v>
      </c>
      <c r="G15" s="58">
        <f t="shared" si="2"/>
        <v>0</v>
      </c>
    </row>
    <row r="16" spans="1:7" s="59" customFormat="1" x14ac:dyDescent="0.3">
      <c r="A16" s="54" t="s">
        <v>113</v>
      </c>
      <c r="B16" s="55" t="s">
        <v>109</v>
      </c>
      <c r="C16" s="56"/>
      <c r="D16" s="16"/>
      <c r="E16" s="57">
        <v>48</v>
      </c>
      <c r="F16" s="58">
        <f t="shared" si="1"/>
        <v>0</v>
      </c>
      <c r="G16" s="58">
        <f t="shared" si="2"/>
        <v>0</v>
      </c>
    </row>
    <row r="17" spans="1:7" s="59" customFormat="1" x14ac:dyDescent="0.3">
      <c r="A17" s="54" t="s">
        <v>114</v>
      </c>
      <c r="B17" s="55" t="s">
        <v>110</v>
      </c>
      <c r="C17" s="60"/>
      <c r="D17" s="16"/>
      <c r="E17" s="57">
        <v>48</v>
      </c>
      <c r="F17" s="58">
        <f t="shared" si="1"/>
        <v>0</v>
      </c>
      <c r="G17" s="58">
        <f t="shared" si="2"/>
        <v>0</v>
      </c>
    </row>
    <row r="18" spans="1:7" x14ac:dyDescent="0.3">
      <c r="A18" s="61"/>
      <c r="B18" s="62" t="s">
        <v>48</v>
      </c>
      <c r="C18" s="63"/>
      <c r="D18" s="63"/>
      <c r="E18" s="64"/>
      <c r="F18" s="65">
        <f>SUM(F10:F17)</f>
        <v>0</v>
      </c>
      <c r="G18" s="65">
        <f>SUM(G10:G17)</f>
        <v>0</v>
      </c>
    </row>
    <row r="19" spans="1:7" ht="147" customHeight="1" x14ac:dyDescent="0.3">
      <c r="A19" s="66" t="s">
        <v>50</v>
      </c>
      <c r="B19" s="32" t="s">
        <v>143</v>
      </c>
      <c r="C19" s="33"/>
      <c r="D19" s="36" t="s">
        <v>5</v>
      </c>
      <c r="E19" s="37" t="s">
        <v>6</v>
      </c>
      <c r="F19" s="36" t="s">
        <v>7</v>
      </c>
      <c r="G19" s="37" t="s">
        <v>4</v>
      </c>
    </row>
    <row r="20" spans="1:7" x14ac:dyDescent="0.3">
      <c r="A20" s="67" t="s">
        <v>51</v>
      </c>
      <c r="B20" s="68" t="s">
        <v>32</v>
      </c>
      <c r="C20" s="69"/>
      <c r="D20" s="2"/>
      <c r="E20" s="3"/>
      <c r="F20" s="70">
        <f>D20*E20</f>
        <v>0</v>
      </c>
      <c r="G20" s="71">
        <f>F20*1.19</f>
        <v>0</v>
      </c>
    </row>
    <row r="21" spans="1:7" ht="16.5" customHeight="1" x14ac:dyDescent="0.3">
      <c r="A21" s="61"/>
      <c r="B21" s="72" t="s">
        <v>49</v>
      </c>
      <c r="C21" s="73"/>
      <c r="D21" s="73"/>
      <c r="E21" s="74"/>
      <c r="F21" s="65">
        <f>F20</f>
        <v>0</v>
      </c>
      <c r="G21" s="65">
        <f>G20</f>
        <v>0</v>
      </c>
    </row>
    <row r="22" spans="1:7" ht="282.75" customHeight="1" x14ac:dyDescent="0.3">
      <c r="A22" s="66" t="s">
        <v>52</v>
      </c>
      <c r="B22" s="75" t="s">
        <v>138</v>
      </c>
      <c r="C22" s="34"/>
      <c r="D22" s="37" t="s">
        <v>8</v>
      </c>
      <c r="E22" s="37" t="s">
        <v>9</v>
      </c>
      <c r="F22" s="36" t="s">
        <v>10</v>
      </c>
      <c r="G22" s="36" t="s">
        <v>11</v>
      </c>
    </row>
    <row r="23" spans="1:7" x14ac:dyDescent="0.3">
      <c r="A23" s="76" t="s">
        <v>53</v>
      </c>
      <c r="B23" s="77" t="s">
        <v>137</v>
      </c>
      <c r="C23" s="78"/>
      <c r="D23" s="4"/>
      <c r="E23" s="5"/>
      <c r="F23" s="70">
        <f>D23*E23</f>
        <v>0</v>
      </c>
      <c r="G23" s="71">
        <f>F23*1.19</f>
        <v>0</v>
      </c>
    </row>
    <row r="24" spans="1:7" x14ac:dyDescent="0.3">
      <c r="A24" s="76" t="s">
        <v>54</v>
      </c>
      <c r="B24" s="79" t="s">
        <v>22</v>
      </c>
      <c r="C24" s="80"/>
      <c r="D24" s="4"/>
      <c r="E24" s="5"/>
      <c r="F24" s="70">
        <f>D24*E24</f>
        <v>0</v>
      </c>
      <c r="G24" s="71">
        <f>F24*1.19</f>
        <v>0</v>
      </c>
    </row>
    <row r="25" spans="1:7" x14ac:dyDescent="0.3">
      <c r="A25" s="76" t="s">
        <v>55</v>
      </c>
      <c r="B25" s="79" t="s">
        <v>23</v>
      </c>
      <c r="C25" s="81"/>
      <c r="D25" s="4"/>
      <c r="E25" s="5"/>
      <c r="F25" s="70">
        <f>D25*E25</f>
        <v>0</v>
      </c>
      <c r="G25" s="71">
        <f>F25*1.19</f>
        <v>0</v>
      </c>
    </row>
    <row r="26" spans="1:7" x14ac:dyDescent="0.3">
      <c r="A26" s="76" t="s">
        <v>56</v>
      </c>
      <c r="B26" s="79" t="s">
        <v>24</v>
      </c>
      <c r="C26" s="81"/>
      <c r="D26" s="4"/>
      <c r="E26" s="5"/>
      <c r="F26" s="70">
        <f>D26*E26</f>
        <v>0</v>
      </c>
      <c r="G26" s="71">
        <f>F26*1.19</f>
        <v>0</v>
      </c>
    </row>
    <row r="27" spans="1:7" x14ac:dyDescent="0.3">
      <c r="A27" s="61"/>
      <c r="B27" s="82" t="s">
        <v>57</v>
      </c>
      <c r="C27" s="83"/>
      <c r="D27" s="83"/>
      <c r="E27" s="84"/>
      <c r="F27" s="65">
        <f>SUM(F23:F26)</f>
        <v>0</v>
      </c>
      <c r="G27" s="65">
        <f>SUM(G23:G26)</f>
        <v>0</v>
      </c>
    </row>
    <row r="28" spans="1:7" ht="385.5" customHeight="1" x14ac:dyDescent="0.3">
      <c r="A28" s="85" t="s">
        <v>58</v>
      </c>
      <c r="B28" s="75" t="s">
        <v>101</v>
      </c>
      <c r="C28" s="34"/>
      <c r="D28" s="36" t="s">
        <v>41</v>
      </c>
      <c r="E28" s="36" t="s">
        <v>26</v>
      </c>
      <c r="F28" s="36" t="s">
        <v>33</v>
      </c>
      <c r="G28" s="36" t="s">
        <v>40</v>
      </c>
    </row>
    <row r="29" spans="1:7" x14ac:dyDescent="0.3">
      <c r="A29" s="67" t="s">
        <v>59</v>
      </c>
      <c r="B29" s="79" t="s">
        <v>21</v>
      </c>
      <c r="C29" s="81"/>
      <c r="D29" s="81"/>
      <c r="E29" s="80"/>
      <c r="F29" s="163"/>
      <c r="G29" s="86">
        <f>F29*1.19</f>
        <v>0</v>
      </c>
    </row>
    <row r="30" spans="1:7" x14ac:dyDescent="0.3">
      <c r="A30" s="67" t="s">
        <v>60</v>
      </c>
      <c r="B30" s="79" t="s">
        <v>42</v>
      </c>
      <c r="C30" s="81"/>
      <c r="D30" s="87">
        <v>4</v>
      </c>
      <c r="E30" s="5"/>
      <c r="F30" s="88">
        <f>D30*E30</f>
        <v>0</v>
      </c>
      <c r="G30" s="86">
        <f>F30*1.19</f>
        <v>0</v>
      </c>
    </row>
    <row r="31" spans="1:7" x14ac:dyDescent="0.3">
      <c r="A31" s="67" t="s">
        <v>61</v>
      </c>
      <c r="B31" s="79" t="s">
        <v>43</v>
      </c>
      <c r="C31" s="81"/>
      <c r="D31" s="87">
        <v>2</v>
      </c>
      <c r="E31" s="5"/>
      <c r="F31" s="88">
        <f>D31*E31</f>
        <v>0</v>
      </c>
      <c r="G31" s="86">
        <f>F31*1.19</f>
        <v>0</v>
      </c>
    </row>
    <row r="32" spans="1:7" x14ac:dyDescent="0.3">
      <c r="A32" s="67" t="s">
        <v>62</v>
      </c>
      <c r="B32" s="79" t="s">
        <v>44</v>
      </c>
      <c r="C32" s="81"/>
      <c r="D32" s="87">
        <v>2</v>
      </c>
      <c r="E32" s="5"/>
      <c r="F32" s="88">
        <f>D32*E32</f>
        <v>0</v>
      </c>
      <c r="G32" s="86">
        <f>F32*1.19</f>
        <v>0</v>
      </c>
    </row>
    <row r="33" spans="1:7" x14ac:dyDescent="0.3">
      <c r="A33" s="61"/>
      <c r="B33" s="82" t="s">
        <v>63</v>
      </c>
      <c r="C33" s="83"/>
      <c r="D33" s="83"/>
      <c r="E33" s="84"/>
      <c r="F33" s="65">
        <f>SUM(F29:F32)</f>
        <v>0</v>
      </c>
      <c r="G33" s="65">
        <f>SUM(G29:G32)</f>
        <v>0</v>
      </c>
    </row>
    <row r="34" spans="1:7" ht="163.5" customHeight="1" x14ac:dyDescent="0.3">
      <c r="A34" s="66" t="s">
        <v>64</v>
      </c>
      <c r="B34" s="32" t="s">
        <v>139</v>
      </c>
      <c r="C34" s="33"/>
      <c r="D34" s="36" t="s">
        <v>5</v>
      </c>
      <c r="E34" s="37" t="s">
        <v>6</v>
      </c>
      <c r="F34" s="36" t="s">
        <v>7</v>
      </c>
      <c r="G34" s="37" t="s">
        <v>4</v>
      </c>
    </row>
    <row r="35" spans="1:7" x14ac:dyDescent="0.3">
      <c r="A35" s="67" t="s">
        <v>65</v>
      </c>
      <c r="B35" s="68" t="s">
        <v>25</v>
      </c>
      <c r="C35" s="69"/>
      <c r="D35" s="2"/>
      <c r="E35" s="3"/>
      <c r="F35" s="70">
        <f>D35*E35</f>
        <v>0</v>
      </c>
      <c r="G35" s="71">
        <f>F35*1.19</f>
        <v>0</v>
      </c>
    </row>
    <row r="36" spans="1:7" x14ac:dyDescent="0.3">
      <c r="A36" s="61"/>
      <c r="B36" s="82" t="s">
        <v>66</v>
      </c>
      <c r="C36" s="83"/>
      <c r="D36" s="83"/>
      <c r="E36" s="84"/>
      <c r="F36" s="65">
        <f>F35</f>
        <v>0</v>
      </c>
      <c r="G36" s="65">
        <f>G32</f>
        <v>0</v>
      </c>
    </row>
    <row r="37" spans="1:7" ht="158.25" customHeight="1" x14ac:dyDescent="0.3">
      <c r="A37" s="89" t="s">
        <v>70</v>
      </c>
      <c r="B37" s="90" t="s">
        <v>140</v>
      </c>
      <c r="C37" s="37" t="s">
        <v>12</v>
      </c>
      <c r="D37" s="36" t="s">
        <v>34</v>
      </c>
      <c r="E37" s="36" t="s">
        <v>13</v>
      </c>
      <c r="F37" s="36" t="s">
        <v>35</v>
      </c>
      <c r="G37" s="37" t="s">
        <v>36</v>
      </c>
    </row>
    <row r="38" spans="1:7" x14ac:dyDescent="0.3">
      <c r="A38" s="76" t="s">
        <v>67</v>
      </c>
      <c r="B38" s="91" t="s">
        <v>38</v>
      </c>
      <c r="C38" s="92" t="s">
        <v>96</v>
      </c>
      <c r="D38" s="4"/>
      <c r="E38" s="1"/>
      <c r="F38" s="70">
        <f>D38*E38</f>
        <v>0</v>
      </c>
      <c r="G38" s="93">
        <f>F38*1.19</f>
        <v>0</v>
      </c>
    </row>
    <row r="39" spans="1:7" ht="33" customHeight="1" x14ac:dyDescent="0.3">
      <c r="A39" s="76" t="s">
        <v>68</v>
      </c>
      <c r="B39" s="94" t="s">
        <v>99</v>
      </c>
      <c r="C39" s="92" t="s">
        <v>97</v>
      </c>
      <c r="D39" s="4"/>
      <c r="E39" s="1"/>
      <c r="F39" s="70">
        <f>D39*E39</f>
        <v>0</v>
      </c>
      <c r="G39" s="71">
        <f>F39*1.19</f>
        <v>0</v>
      </c>
    </row>
    <row r="40" spans="1:7" x14ac:dyDescent="0.3">
      <c r="A40" s="76" t="s">
        <v>69</v>
      </c>
      <c r="B40" s="91" t="s">
        <v>39</v>
      </c>
      <c r="C40" s="92" t="s">
        <v>98</v>
      </c>
      <c r="D40" s="4"/>
      <c r="E40" s="1"/>
      <c r="F40" s="70">
        <f>D40*E40</f>
        <v>0</v>
      </c>
      <c r="G40" s="71">
        <f>F40*1.19</f>
        <v>0</v>
      </c>
    </row>
    <row r="41" spans="1:7" x14ac:dyDescent="0.3">
      <c r="A41" s="61"/>
      <c r="B41" s="62" t="s">
        <v>75</v>
      </c>
      <c r="C41" s="63"/>
      <c r="D41" s="63"/>
      <c r="E41" s="64"/>
      <c r="F41" s="65">
        <f>SUM(F38:F40)</f>
        <v>0</v>
      </c>
      <c r="G41" s="65">
        <f>SUM(G38:G40)</f>
        <v>0</v>
      </c>
    </row>
    <row r="42" spans="1:7" ht="60" customHeight="1" x14ac:dyDescent="0.3">
      <c r="A42" s="89" t="s">
        <v>71</v>
      </c>
      <c r="B42" s="95" t="s">
        <v>102</v>
      </c>
      <c r="C42" s="96"/>
      <c r="D42" s="97"/>
      <c r="E42" s="37" t="s">
        <v>16</v>
      </c>
      <c r="F42" s="37" t="s">
        <v>14</v>
      </c>
      <c r="G42" s="37" t="s">
        <v>15</v>
      </c>
    </row>
    <row r="43" spans="1:7" x14ac:dyDescent="0.3">
      <c r="A43" s="76" t="s">
        <v>72</v>
      </c>
      <c r="B43" s="68" t="s">
        <v>145</v>
      </c>
      <c r="C43" s="98"/>
      <c r="D43" s="69"/>
      <c r="E43" s="6"/>
      <c r="F43" s="99"/>
      <c r="G43" s="93"/>
    </row>
    <row r="44" spans="1:7" x14ac:dyDescent="0.3">
      <c r="A44" s="76"/>
      <c r="B44" s="79" t="s">
        <v>73</v>
      </c>
      <c r="C44" s="81"/>
      <c r="D44" s="80"/>
      <c r="E44" s="99"/>
      <c r="F44" s="100">
        <f>(F18*E43)</f>
        <v>0</v>
      </c>
      <c r="G44" s="71">
        <f>F44*1.19</f>
        <v>0</v>
      </c>
    </row>
    <row r="45" spans="1:7" x14ac:dyDescent="0.3">
      <c r="A45" s="61"/>
      <c r="B45" s="82" t="s">
        <v>74</v>
      </c>
      <c r="C45" s="83"/>
      <c r="D45" s="83"/>
      <c r="E45" s="84"/>
      <c r="F45" s="65">
        <f>SUM(F44:F44)</f>
        <v>0</v>
      </c>
      <c r="G45" s="65">
        <f>SUM(G44:G44)</f>
        <v>0</v>
      </c>
    </row>
    <row r="46" spans="1:7" ht="15" thickBot="1" x14ac:dyDescent="0.35">
      <c r="A46" s="101"/>
      <c r="B46" s="102"/>
      <c r="C46" s="102"/>
      <c r="D46" s="102"/>
      <c r="E46" s="102"/>
      <c r="F46" s="102"/>
      <c r="G46" s="102"/>
    </row>
    <row r="47" spans="1:7" x14ac:dyDescent="0.3">
      <c r="B47" s="103" t="s">
        <v>124</v>
      </c>
      <c r="C47" s="104"/>
      <c r="D47" s="104"/>
      <c r="E47" s="104"/>
      <c r="F47" s="104"/>
      <c r="G47" s="105"/>
    </row>
    <row r="48" spans="1:7" x14ac:dyDescent="0.3">
      <c r="B48" s="106" t="s">
        <v>127</v>
      </c>
      <c r="C48" s="18"/>
      <c r="D48" s="107" t="s">
        <v>17</v>
      </c>
      <c r="E48" s="108"/>
      <c r="F48" s="109">
        <f>F18+F21+F27+F33+F36+F41+F45</f>
        <v>0</v>
      </c>
      <c r="G48" s="110"/>
    </row>
    <row r="49" spans="1:7" x14ac:dyDescent="0.3">
      <c r="B49" s="111"/>
      <c r="C49" s="18"/>
      <c r="D49" s="112" t="s">
        <v>18</v>
      </c>
      <c r="E49" s="113"/>
      <c r="F49" s="114">
        <v>0.19</v>
      </c>
      <c r="G49" s="115"/>
    </row>
    <row r="50" spans="1:7" x14ac:dyDescent="0.3">
      <c r="B50" s="116"/>
      <c r="D50" s="112" t="s">
        <v>19</v>
      </c>
      <c r="E50" s="113"/>
      <c r="F50" s="117"/>
      <c r="G50" s="118">
        <f>F48*(1+F49)</f>
        <v>0</v>
      </c>
    </row>
    <row r="51" spans="1:7" ht="18.600000000000001" thickBot="1" x14ac:dyDescent="0.4">
      <c r="B51" s="119"/>
      <c r="C51" s="120"/>
      <c r="D51" s="121" t="s">
        <v>20</v>
      </c>
      <c r="E51" s="122"/>
      <c r="F51" s="123">
        <f>F48</f>
        <v>0</v>
      </c>
      <c r="G51" s="124"/>
    </row>
    <row r="52" spans="1:7" x14ac:dyDescent="0.3">
      <c r="A52" s="125"/>
      <c r="B52" s="126"/>
      <c r="C52" s="126"/>
      <c r="D52" s="127"/>
      <c r="E52" s="127"/>
      <c r="F52" s="128"/>
      <c r="G52" s="129"/>
    </row>
    <row r="53" spans="1:7" x14ac:dyDescent="0.3">
      <c r="A53" s="125"/>
      <c r="B53" s="126"/>
      <c r="C53" s="126"/>
      <c r="D53" s="127"/>
      <c r="E53" s="127"/>
      <c r="F53" s="128"/>
      <c r="G53" s="129"/>
    </row>
    <row r="54" spans="1:7" x14ac:dyDescent="0.3">
      <c r="A54" s="125"/>
      <c r="B54" s="126"/>
      <c r="C54" s="126"/>
      <c r="D54" s="127"/>
      <c r="E54" s="127"/>
      <c r="F54" s="128"/>
      <c r="G54" s="129"/>
    </row>
    <row r="55" spans="1:7" x14ac:dyDescent="0.3">
      <c r="A55" s="125"/>
      <c r="B55" s="126"/>
      <c r="C55" s="126"/>
      <c r="D55" s="127"/>
      <c r="E55" s="127"/>
      <c r="F55" s="128"/>
      <c r="G55" s="129"/>
    </row>
    <row r="56" spans="1:7" ht="18" x14ac:dyDescent="0.3">
      <c r="A56" s="17" t="s">
        <v>128</v>
      </c>
      <c r="B56" s="126"/>
      <c r="C56" s="126"/>
      <c r="D56" s="127"/>
      <c r="E56" s="127"/>
      <c r="F56" s="128"/>
      <c r="G56" s="129"/>
    </row>
    <row r="58" spans="1:7" x14ac:dyDescent="0.3">
      <c r="B58" s="125"/>
    </row>
    <row r="59" spans="1:7" ht="65.25" customHeight="1" x14ac:dyDescent="0.3">
      <c r="A59" s="130" t="s">
        <v>76</v>
      </c>
      <c r="B59" s="131" t="s">
        <v>129</v>
      </c>
      <c r="C59" s="132"/>
      <c r="D59" s="133" t="s">
        <v>30</v>
      </c>
      <c r="E59" s="134" t="s">
        <v>31</v>
      </c>
      <c r="F59" s="133" t="s">
        <v>3</v>
      </c>
      <c r="G59" s="134" t="s">
        <v>4</v>
      </c>
    </row>
    <row r="60" spans="1:7" s="46" customFormat="1" ht="43.2" x14ac:dyDescent="0.3">
      <c r="A60" s="40" t="s">
        <v>77</v>
      </c>
      <c r="B60" s="41" t="s">
        <v>118</v>
      </c>
      <c r="C60" s="42"/>
      <c r="D60" s="8"/>
      <c r="E60" s="43" t="s">
        <v>115</v>
      </c>
      <c r="F60" s="44">
        <f t="shared" ref="F60" si="3">E60*D60</f>
        <v>0</v>
      </c>
      <c r="G60" s="45">
        <f>F60*1.19</f>
        <v>0</v>
      </c>
    </row>
    <row r="61" spans="1:7" s="53" customFormat="1" x14ac:dyDescent="0.3">
      <c r="A61" s="47" t="s">
        <v>119</v>
      </c>
      <c r="B61" s="48"/>
      <c r="C61" s="48"/>
      <c r="D61" s="49"/>
      <c r="E61" s="50"/>
      <c r="F61" s="51"/>
      <c r="G61" s="52"/>
    </row>
    <row r="62" spans="1:7" s="59" customFormat="1" x14ac:dyDescent="0.3">
      <c r="A62" s="54" t="s">
        <v>78</v>
      </c>
      <c r="B62" s="55" t="s">
        <v>105</v>
      </c>
      <c r="C62" s="56"/>
      <c r="D62" s="16"/>
      <c r="E62" s="57">
        <v>48</v>
      </c>
      <c r="F62" s="58">
        <f>E62*D62</f>
        <v>0</v>
      </c>
      <c r="G62" s="58">
        <f>F62*1.19</f>
        <v>0</v>
      </c>
    </row>
    <row r="63" spans="1:7" s="59" customFormat="1" x14ac:dyDescent="0.3">
      <c r="A63" s="54" t="s">
        <v>79</v>
      </c>
      <c r="B63" s="55" t="s">
        <v>106</v>
      </c>
      <c r="C63" s="56"/>
      <c r="D63" s="16"/>
      <c r="E63" s="57">
        <v>48</v>
      </c>
      <c r="F63" s="58">
        <f t="shared" ref="F63:F67" si="4">E63*D63</f>
        <v>0</v>
      </c>
      <c r="G63" s="58">
        <f t="shared" ref="G63:G67" si="5">F63*1.19</f>
        <v>0</v>
      </c>
    </row>
    <row r="64" spans="1:7" s="59" customFormat="1" x14ac:dyDescent="0.3">
      <c r="A64" s="54" t="s">
        <v>120</v>
      </c>
      <c r="B64" s="55" t="s">
        <v>107</v>
      </c>
      <c r="C64" s="56"/>
      <c r="D64" s="16"/>
      <c r="E64" s="57">
        <v>48</v>
      </c>
      <c r="F64" s="58">
        <f t="shared" si="4"/>
        <v>0</v>
      </c>
      <c r="G64" s="58">
        <f t="shared" si="5"/>
        <v>0</v>
      </c>
    </row>
    <row r="65" spans="1:7" s="59" customFormat="1" x14ac:dyDescent="0.3">
      <c r="A65" s="54" t="s">
        <v>121</v>
      </c>
      <c r="B65" s="55" t="s">
        <v>108</v>
      </c>
      <c r="C65" s="56"/>
      <c r="D65" s="16"/>
      <c r="E65" s="57">
        <v>48</v>
      </c>
      <c r="F65" s="58">
        <f t="shared" si="4"/>
        <v>0</v>
      </c>
      <c r="G65" s="58">
        <f t="shared" si="5"/>
        <v>0</v>
      </c>
    </row>
    <row r="66" spans="1:7" s="59" customFormat="1" x14ac:dyDescent="0.3">
      <c r="A66" s="54" t="s">
        <v>122</v>
      </c>
      <c r="B66" s="55" t="s">
        <v>109</v>
      </c>
      <c r="C66" s="56"/>
      <c r="D66" s="16"/>
      <c r="E66" s="57">
        <v>48</v>
      </c>
      <c r="F66" s="58">
        <f t="shared" si="4"/>
        <v>0</v>
      </c>
      <c r="G66" s="58">
        <f t="shared" si="5"/>
        <v>0</v>
      </c>
    </row>
    <row r="67" spans="1:7" s="59" customFormat="1" x14ac:dyDescent="0.3">
      <c r="A67" s="54" t="s">
        <v>123</v>
      </c>
      <c r="B67" s="55" t="s">
        <v>110</v>
      </c>
      <c r="C67" s="60"/>
      <c r="D67" s="16"/>
      <c r="E67" s="57">
        <v>48</v>
      </c>
      <c r="F67" s="58">
        <f t="shared" si="4"/>
        <v>0</v>
      </c>
      <c r="G67" s="58">
        <f t="shared" si="5"/>
        <v>0</v>
      </c>
    </row>
    <row r="68" spans="1:7" x14ac:dyDescent="0.3">
      <c r="A68" s="135" t="s">
        <v>80</v>
      </c>
      <c r="B68" s="136" t="s">
        <v>37</v>
      </c>
      <c r="C68" s="137"/>
      <c r="D68" s="137"/>
      <c r="E68" s="138"/>
      <c r="F68" s="9"/>
      <c r="G68" s="139">
        <f>F68*1.19</f>
        <v>0</v>
      </c>
    </row>
    <row r="69" spans="1:7" x14ac:dyDescent="0.3">
      <c r="A69" s="61"/>
      <c r="B69" s="62" t="s">
        <v>135</v>
      </c>
      <c r="C69" s="63"/>
      <c r="D69" s="63"/>
      <c r="E69" s="64"/>
      <c r="F69" s="140">
        <f>SUM(F60:F68)</f>
        <v>0</v>
      </c>
      <c r="G69" s="140">
        <f>SUM(G60:G68)</f>
        <v>0</v>
      </c>
    </row>
    <row r="70" spans="1:7" ht="282.75" customHeight="1" x14ac:dyDescent="0.3">
      <c r="A70" s="141" t="s">
        <v>81</v>
      </c>
      <c r="B70" s="142" t="s">
        <v>141</v>
      </c>
      <c r="C70" s="143"/>
      <c r="D70" s="134" t="s">
        <v>8</v>
      </c>
      <c r="E70" s="134" t="s">
        <v>9</v>
      </c>
      <c r="F70" s="133" t="s">
        <v>10</v>
      </c>
      <c r="G70" s="133" t="s">
        <v>11</v>
      </c>
    </row>
    <row r="71" spans="1:7" x14ac:dyDescent="0.3">
      <c r="A71" s="144" t="s">
        <v>82</v>
      </c>
      <c r="B71" s="136" t="s">
        <v>137</v>
      </c>
      <c r="C71" s="138"/>
      <c r="D71" s="10"/>
      <c r="E71" s="11"/>
      <c r="F71" s="70">
        <f>D71*E71</f>
        <v>0</v>
      </c>
      <c r="G71" s="71">
        <f>F71*1.19</f>
        <v>0</v>
      </c>
    </row>
    <row r="72" spans="1:7" x14ac:dyDescent="0.3">
      <c r="A72" s="144" t="s">
        <v>83</v>
      </c>
      <c r="B72" s="136" t="s">
        <v>22</v>
      </c>
      <c r="C72" s="138"/>
      <c r="D72" s="10"/>
      <c r="E72" s="11"/>
      <c r="F72" s="70">
        <f>D72*E72</f>
        <v>0</v>
      </c>
      <c r="G72" s="71">
        <f>F72*1.19</f>
        <v>0</v>
      </c>
    </row>
    <row r="73" spans="1:7" x14ac:dyDescent="0.3">
      <c r="A73" s="144" t="s">
        <v>84</v>
      </c>
      <c r="B73" s="136" t="s">
        <v>23</v>
      </c>
      <c r="C73" s="137"/>
      <c r="D73" s="10"/>
      <c r="E73" s="11"/>
      <c r="F73" s="70">
        <f>D73*E73</f>
        <v>0</v>
      </c>
      <c r="G73" s="71">
        <f>F73*1.19</f>
        <v>0</v>
      </c>
    </row>
    <row r="74" spans="1:7" x14ac:dyDescent="0.3">
      <c r="A74" s="61"/>
      <c r="B74" s="82" t="s">
        <v>134</v>
      </c>
      <c r="C74" s="83"/>
      <c r="D74" s="83"/>
      <c r="E74" s="84"/>
      <c r="F74" s="65">
        <f>SUM(F71:F73)</f>
        <v>0</v>
      </c>
      <c r="G74" s="65">
        <f>SUM(G71:G73)</f>
        <v>0</v>
      </c>
    </row>
    <row r="75" spans="1:7" ht="158.25" customHeight="1" x14ac:dyDescent="0.3">
      <c r="A75" s="145" t="s">
        <v>85</v>
      </c>
      <c r="B75" s="146" t="s">
        <v>142</v>
      </c>
      <c r="C75" s="147" t="s">
        <v>12</v>
      </c>
      <c r="D75" s="133" t="s">
        <v>34</v>
      </c>
      <c r="E75" s="133" t="s">
        <v>13</v>
      </c>
      <c r="F75" s="133" t="s">
        <v>35</v>
      </c>
      <c r="G75" s="134" t="s">
        <v>36</v>
      </c>
    </row>
    <row r="76" spans="1:7" x14ac:dyDescent="0.3">
      <c r="A76" s="144" t="s">
        <v>86</v>
      </c>
      <c r="B76" s="148" t="s">
        <v>38</v>
      </c>
      <c r="C76" s="149" t="s">
        <v>96</v>
      </c>
      <c r="D76" s="10"/>
      <c r="E76" s="12"/>
      <c r="F76" s="70">
        <f>D76*E76</f>
        <v>0</v>
      </c>
      <c r="G76" s="93">
        <f>F76*1.19</f>
        <v>0</v>
      </c>
    </row>
    <row r="77" spans="1:7" ht="28.8" x14ac:dyDescent="0.3">
      <c r="A77" s="144" t="s">
        <v>87</v>
      </c>
      <c r="B77" s="148" t="s">
        <v>132</v>
      </c>
      <c r="C77" s="149" t="s">
        <v>97</v>
      </c>
      <c r="D77" s="10"/>
      <c r="E77" s="12"/>
      <c r="F77" s="70">
        <f>D77*E77</f>
        <v>0</v>
      </c>
      <c r="G77" s="71">
        <f>F77*1.19</f>
        <v>0</v>
      </c>
    </row>
    <row r="78" spans="1:7" x14ac:dyDescent="0.3">
      <c r="A78" s="144" t="s">
        <v>88</v>
      </c>
      <c r="B78" s="148" t="s">
        <v>39</v>
      </c>
      <c r="C78" s="149" t="s">
        <v>98</v>
      </c>
      <c r="D78" s="10"/>
      <c r="E78" s="12"/>
      <c r="F78" s="70">
        <f>D78*E78</f>
        <v>0</v>
      </c>
      <c r="G78" s="71">
        <f>F78*1.19</f>
        <v>0</v>
      </c>
    </row>
    <row r="79" spans="1:7" x14ac:dyDescent="0.3">
      <c r="A79" s="61"/>
      <c r="B79" s="62" t="s">
        <v>133</v>
      </c>
      <c r="C79" s="63"/>
      <c r="D79" s="63"/>
      <c r="E79" s="64"/>
      <c r="F79" s="65">
        <f>SUM(F76:F78)</f>
        <v>0</v>
      </c>
      <c r="G79" s="65">
        <f>SUM(G76:G78)</f>
        <v>0</v>
      </c>
    </row>
    <row r="80" spans="1:7" ht="52.5" customHeight="1" x14ac:dyDescent="0.3">
      <c r="A80" s="150" t="s">
        <v>89</v>
      </c>
      <c r="B80" s="151" t="s">
        <v>144</v>
      </c>
      <c r="C80" s="151"/>
      <c r="D80" s="133"/>
      <c r="E80" s="134" t="s">
        <v>6</v>
      </c>
      <c r="F80" s="133"/>
      <c r="G80" s="134"/>
    </row>
    <row r="81" spans="1:7" x14ac:dyDescent="0.3">
      <c r="A81" s="152" t="s">
        <v>90</v>
      </c>
      <c r="B81" s="153" t="s">
        <v>27</v>
      </c>
      <c r="C81" s="153"/>
      <c r="D81" s="154"/>
      <c r="E81" s="12"/>
      <c r="F81" s="70">
        <f>D81*E81</f>
        <v>0</v>
      </c>
      <c r="G81" s="71">
        <f>F81*1.19</f>
        <v>0</v>
      </c>
    </row>
    <row r="82" spans="1:7" x14ac:dyDescent="0.3">
      <c r="A82" s="152" t="s">
        <v>91</v>
      </c>
      <c r="B82" s="153" t="s">
        <v>28</v>
      </c>
      <c r="C82" s="153"/>
      <c r="D82" s="154"/>
      <c r="E82" s="12"/>
      <c r="F82" s="70">
        <f>D82*E82</f>
        <v>0</v>
      </c>
      <c r="G82" s="71">
        <f>F82*1.19</f>
        <v>0</v>
      </c>
    </row>
    <row r="84" spans="1:7" ht="15" thickBot="1" x14ac:dyDescent="0.35"/>
    <row r="85" spans="1:7" x14ac:dyDescent="0.3">
      <c r="B85" s="103" t="s">
        <v>125</v>
      </c>
      <c r="C85" s="104"/>
      <c r="D85" s="104"/>
      <c r="E85" s="104"/>
      <c r="F85" s="104"/>
      <c r="G85" s="105"/>
    </row>
    <row r="86" spans="1:7" x14ac:dyDescent="0.3">
      <c r="B86" s="106" t="s">
        <v>126</v>
      </c>
      <c r="C86" s="18"/>
      <c r="D86" s="155" t="s">
        <v>17</v>
      </c>
      <c r="E86" s="155"/>
      <c r="F86" s="156">
        <f>F18+F21+F27+F33+F36+F41+F45+F69+F74+F79</f>
        <v>0</v>
      </c>
      <c r="G86" s="157"/>
    </row>
    <row r="87" spans="1:7" x14ac:dyDescent="0.3">
      <c r="B87" s="111"/>
      <c r="C87" s="18"/>
      <c r="D87" s="155" t="s">
        <v>18</v>
      </c>
      <c r="E87" s="155"/>
      <c r="F87" s="158">
        <v>0.19</v>
      </c>
      <c r="G87" s="159"/>
    </row>
    <row r="88" spans="1:7" ht="15" thickBot="1" x14ac:dyDescent="0.35">
      <c r="B88" s="119"/>
      <c r="C88" s="120"/>
      <c r="D88" s="160" t="s">
        <v>19</v>
      </c>
      <c r="E88" s="160"/>
      <c r="F88" s="161"/>
      <c r="G88" s="162">
        <f>F86*(1+F87)</f>
        <v>0</v>
      </c>
    </row>
  </sheetData>
  <sheetProtection algorithmName="SHA-512" hashValue="l4UzPdOnW8j1AwYHgiVNiDZx83Nvp/BvZU0Y892t17JV1DN9FRlJBvntXaB1MBgcx8Spmjl4JIIywGfXlHKF/Q==" saltValue="rKq6nDlFzALE4T3PJYEvVg==" spinCount="100000" sheet="1" objects="1" scenarios="1"/>
  <customSheetViews>
    <customSheetView guid="{7F5BD8A3-645C-4FBE-85B7-903BE182CAC2}" scale="85" fitToPage="1">
      <pane ySplit="6" topLeftCell="A74" activePane="bottomLeft" state="frozen"/>
      <selection pane="bottomLeft" activeCell="B90" sqref="B90"/>
      <pageMargins left="0.7" right="0.7" top="0.78740157499999996" bottom="0.78740157499999996" header="0.3" footer="0.3"/>
      <pageSetup paperSize="8" scale="86" fitToHeight="0" orientation="landscape" r:id="rId1"/>
    </customSheetView>
    <customSheetView guid="{49C4B231-C678-4B90-A717-9ABD3DBE0C0E}" scale="90" showPageBreaks="1" fitToPage="1">
      <pane ySplit="6" topLeftCell="A61" activePane="bottomLeft" state="frozen"/>
      <selection pane="bottomLeft" activeCell="B8" sqref="B8:E8"/>
      <pageMargins left="0.7" right="0.7" top="0.78740157499999996" bottom="0.78740157499999996" header="0.3" footer="0.3"/>
      <pageSetup paperSize="8" scale="86" fitToHeight="0" orientation="landscape" r:id="rId2"/>
    </customSheetView>
    <customSheetView guid="{EC1B7B22-B65C-4D86-A297-CD727B2F537D}" scale="90" fitToPage="1">
      <pane ySplit="6" topLeftCell="A7" activePane="bottomLeft" state="frozen"/>
      <selection pane="bottomLeft" activeCell="B99" sqref="B99"/>
      <pageMargins left="0.7" right="0.7" top="0.78740157499999996" bottom="0.78740157499999996" header="0.3" footer="0.3"/>
      <pageSetup paperSize="8" scale="86" fitToHeight="0" orientation="landscape" r:id="rId3"/>
    </customSheetView>
  </customSheetViews>
  <mergeCells count="60">
    <mergeCell ref="D2:G2"/>
    <mergeCell ref="A4:G4"/>
    <mergeCell ref="B7:G7"/>
    <mergeCell ref="B36:E36"/>
    <mergeCell ref="B44:D44"/>
    <mergeCell ref="B34:C34"/>
    <mergeCell ref="B28:C28"/>
    <mergeCell ref="B30:C30"/>
    <mergeCell ref="B31:C31"/>
    <mergeCell ref="B32:C32"/>
    <mergeCell ref="B33:E33"/>
    <mergeCell ref="B23:C23"/>
    <mergeCell ref="B8:C8"/>
    <mergeCell ref="B12:C12"/>
    <mergeCell ref="B35:C35"/>
    <mergeCell ref="B17:C17"/>
    <mergeCell ref="B24:C24"/>
    <mergeCell ref="B29:E29"/>
    <mergeCell ref="B27:E27"/>
    <mergeCell ref="B25:C25"/>
    <mergeCell ref="B26:C26"/>
    <mergeCell ref="B81:C81"/>
    <mergeCell ref="B70:C70"/>
    <mergeCell ref="B71:C71"/>
    <mergeCell ref="B72:C72"/>
    <mergeCell ref="B73:C73"/>
    <mergeCell ref="B74:E74"/>
    <mergeCell ref="B79:E79"/>
    <mergeCell ref="D86:E86"/>
    <mergeCell ref="D87:E87"/>
    <mergeCell ref="D88:E88"/>
    <mergeCell ref="D48:E48"/>
    <mergeCell ref="D49:E49"/>
    <mergeCell ref="D50:E50"/>
    <mergeCell ref="D51:E51"/>
    <mergeCell ref="B69:E69"/>
    <mergeCell ref="B68:E68"/>
    <mergeCell ref="B59:C59"/>
    <mergeCell ref="A61:C61"/>
    <mergeCell ref="B67:C67"/>
    <mergeCell ref="B62:C62"/>
    <mergeCell ref="B63:C63"/>
    <mergeCell ref="B64:C64"/>
    <mergeCell ref="B82:C82"/>
    <mergeCell ref="B65:C65"/>
    <mergeCell ref="B66:C66"/>
    <mergeCell ref="A11:C11"/>
    <mergeCell ref="B13:C13"/>
    <mergeCell ref="B14:C14"/>
    <mergeCell ref="B15:C15"/>
    <mergeCell ref="B16:C16"/>
    <mergeCell ref="B18:E18"/>
    <mergeCell ref="B19:C19"/>
    <mergeCell ref="B20:C20"/>
    <mergeCell ref="B21:E21"/>
    <mergeCell ref="B41:E41"/>
    <mergeCell ref="B42:D42"/>
    <mergeCell ref="B43:D43"/>
    <mergeCell ref="B45:E45"/>
    <mergeCell ref="B22:C22"/>
  </mergeCells>
  <pageMargins left="0.7" right="0.7" top="0.78740157499999996" bottom="0.78740157499999996" header="0.3" footer="0.3"/>
  <pageSetup paperSize="8" scale="86" fitToHeight="0" orientation="landscape"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SfH_Preisbl._HR-SW_Mietlizenz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Toschläger</dc:creator>
  <cp:lastModifiedBy>Berndt, Oliver</cp:lastModifiedBy>
  <dcterms:created xsi:type="dcterms:W3CDTF">2021-09-12T06:28:09Z</dcterms:created>
  <dcterms:modified xsi:type="dcterms:W3CDTF">2025-11-06T17:16:27Z</dcterms:modified>
</cp:coreProperties>
</file>