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clroe001\Desktop\"/>
    </mc:Choice>
  </mc:AlternateContent>
  <xr:revisionPtr revIDLastSave="0" documentId="13_ncr:1_{23A71182-B573-4AAE-83B3-CBA43A802A76}" xr6:coauthVersionLast="47" xr6:coauthVersionMax="47" xr10:uidLastSave="{00000000-0000-0000-0000-000000000000}"/>
  <bookViews>
    <workbookView xWindow="-28920" yWindow="-120" windowWidth="29040" windowHeight="15720" activeTab="1" xr2:uid="{00000000-000D-0000-FFFF-FFFF00000000}"/>
  </bookViews>
  <sheets>
    <sheet name="Schmutzfangmatten" sheetId="1" r:id="rId1"/>
    <sheet name="Stoffrollenhalter+Stoffroll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3" i="1" l="1"/>
  <c r="G32" i="1"/>
  <c r="G31" i="1"/>
  <c r="G30" i="1"/>
  <c r="G19" i="1"/>
  <c r="G36" i="1" s="1"/>
  <c r="G20" i="1"/>
  <c r="G17" i="1"/>
  <c r="H13" i="2"/>
  <c r="H11" i="2"/>
  <c r="H10" i="2"/>
  <c r="H20" i="2"/>
  <c r="H17" i="2"/>
  <c r="H14" i="2"/>
  <c r="H19" i="2" l="1"/>
  <c r="H16" i="2" l="1"/>
  <c r="H24" i="2" s="1"/>
  <c r="H26" i="2" s="1"/>
  <c r="G28" i="1"/>
  <c r="G27" i="1"/>
  <c r="G26" i="1"/>
  <c r="G25" i="1"/>
  <c r="G24" i="1"/>
  <c r="G23" i="1"/>
  <c r="G21" i="1"/>
  <c r="G18" i="1"/>
  <c r="G15" i="1"/>
  <c r="G14" i="1"/>
  <c r="G12" i="1"/>
  <c r="G13" i="1"/>
  <c r="G35" i="1" l="1"/>
  <c r="G34" i="1"/>
  <c r="G38" i="1" l="1"/>
  <c r="H27" i="2"/>
  <c r="H28" i="2" s="1"/>
  <c r="H29" i="2" s="1"/>
  <c r="G39" i="1" l="1"/>
  <c r="G40" i="1" s="1"/>
  <c r="G41" i="1" s="1"/>
</calcChain>
</file>

<file path=xl/sharedStrings.xml><?xml version="1.0" encoding="utf-8"?>
<sst xmlns="http://schemas.openxmlformats.org/spreadsheetml/2006/main" count="126" uniqueCount="74">
  <si>
    <t>Pos.</t>
  </si>
  <si>
    <t>Größe in cm</t>
  </si>
  <si>
    <t>Wechselrythmus</t>
  </si>
  <si>
    <t>Standort</t>
  </si>
  <si>
    <t>115x200</t>
  </si>
  <si>
    <t>28 Tage</t>
  </si>
  <si>
    <t>150x250</t>
  </si>
  <si>
    <t>85x150</t>
  </si>
  <si>
    <t>Max-Ophüls-Platz</t>
  </si>
  <si>
    <t>115x400</t>
  </si>
  <si>
    <t>Summe</t>
  </si>
  <si>
    <t>Farbe weiß</t>
  </si>
  <si>
    <t>Stoffrollenhalter</t>
  </si>
  <si>
    <t>Stoffrolle</t>
  </si>
  <si>
    <t>14 Tage Wechsel</t>
  </si>
  <si>
    <t>28 Tage Wechsel</t>
  </si>
  <si>
    <t>insgesammte
 WoPa Summe</t>
  </si>
  <si>
    <t>Sonnenstr.</t>
  </si>
  <si>
    <t>Schätzmenge</t>
  </si>
  <si>
    <t>Service</t>
  </si>
  <si>
    <t>Bitte grün markierte Felder ausfüllen!</t>
  </si>
  <si>
    <t>Die Berechnungsgrundlage ist die Anzahl der Stoffrollenhalter sowie die  Maximalmenge der Stoffrollen</t>
  </si>
  <si>
    <t>Gesamtpreis pro Jahr ohne MwSt.</t>
  </si>
  <si>
    <t>Otto-Hahn-Str.</t>
  </si>
  <si>
    <t>Preis je Stück im Monat</t>
  </si>
  <si>
    <t>Stückpreis 
je WoPa</t>
  </si>
  <si>
    <t>Gesamtpreis pro Jahr ohne USt.</t>
  </si>
  <si>
    <t>Beginn: 01.01.2027</t>
  </si>
  <si>
    <t>zzgl.</t>
  </si>
  <si>
    <t xml:space="preserve"> Ust.</t>
  </si>
  <si>
    <t>abzgl.</t>
  </si>
  <si>
    <t xml:space="preserve"> Skonto</t>
  </si>
  <si>
    <t>Gesamtpreis pro Jahr inkl. USt.</t>
  </si>
  <si>
    <t>Zum Vertragsbeginn und -ende muss ein kostenneutraler Abbau und Entsorgung der Schmutzfangmatten erfolgen. Erfolgt das nicht innerhalb von 14 Tagen nach Vertragsende kann eine andere Firma beauftragt werden. Die Kosten dafür hat die Auftragnehmerin /der Auftragnehmer zu tragen.</t>
  </si>
  <si>
    <t xml:space="preserve">Weitere eventuell anfallenden Kosten bedürfen der vorherigen Absprache und der Freigabe durch den Auftraggeber. </t>
  </si>
  <si>
    <t xml:space="preserve">Alle anfallenden Kosten (z.B. für Anfahrt, Material, Werkzeuge, Hilfsmittel usw.) sind so zu kalkulieren, dass sie im Preis bereits enthalten sind.  </t>
  </si>
  <si>
    <t>ggf. Ersteinrichtungspauschale ohne Ust..</t>
  </si>
  <si>
    <t>Preis je weitere Rolle ohne Ust.</t>
  </si>
  <si>
    <t>Leistungsbeschreibung  Rahmenvertrag Mietservice für Schmutzfangmatten
und Stoffhandtuchrollenspender inkl. Stoffrollenhandtuch</t>
  </si>
  <si>
    <t>Menge  Stoffhandtuchrollen-
spenderhalter</t>
  </si>
  <si>
    <t>130x108</t>
  </si>
  <si>
    <r>
      <rPr>
        <sz val="11"/>
        <color rgb="FF2A2A2A"/>
        <rFont val="Calibri"/>
        <family val="2"/>
        <scheme val="minor"/>
      </rPr>
      <t>Sonnenstr</t>
    </r>
    <r>
      <rPr>
        <sz val="11"/>
        <color rgb="FF545454"/>
        <rFont val="Calibri"/>
        <family val="2"/>
        <scheme val="minor"/>
      </rPr>
      <t>:</t>
    </r>
  </si>
  <si>
    <r>
      <rPr>
        <sz val="11"/>
        <color rgb="FF3B3B3B"/>
        <rFont val="Calibri"/>
        <family val="2"/>
        <scheme val="minor"/>
      </rPr>
      <t>28 Tage</t>
    </r>
  </si>
  <si>
    <r>
      <rPr>
        <sz val="11"/>
        <color rgb="FF2A2A2A"/>
        <rFont val="Calibri"/>
        <family val="2"/>
        <scheme val="minor"/>
      </rPr>
      <t>115x200</t>
    </r>
  </si>
  <si>
    <r>
      <rPr>
        <sz val="11"/>
        <color rgb="FF2A2A2A"/>
        <rFont val="Calibri"/>
        <family val="2"/>
        <scheme val="minor"/>
      </rPr>
      <t>Sonnenstr</t>
    </r>
    <r>
      <rPr>
        <sz val="11"/>
        <color rgb="FF545454"/>
        <rFont val="Calibri"/>
        <family val="2"/>
        <scheme val="minor"/>
      </rPr>
      <t>.</t>
    </r>
  </si>
  <si>
    <r>
      <rPr>
        <sz val="11"/>
        <color rgb="FF2A2A2A"/>
        <rFont val="Calibri"/>
        <family val="2"/>
        <scheme val="minor"/>
      </rPr>
      <t>150x250</t>
    </r>
  </si>
  <si>
    <r>
      <rPr>
        <sz val="11"/>
        <color rgb="FF2A2A2A"/>
        <rFont val="Calibri"/>
        <family val="2"/>
        <scheme val="minor"/>
      </rPr>
      <t>Sonnenstr</t>
    </r>
    <r>
      <rPr>
        <sz val="11"/>
        <color rgb="FF6B6B6B"/>
        <rFont val="Calibri"/>
        <family val="2"/>
        <scheme val="minor"/>
      </rPr>
      <t>.</t>
    </r>
  </si>
  <si>
    <r>
      <rPr>
        <sz val="11"/>
        <color rgb="FF3B3B3B"/>
        <rFont val="Calibri"/>
        <family val="2"/>
        <scheme val="minor"/>
      </rPr>
      <t xml:space="preserve">28 </t>
    </r>
    <r>
      <rPr>
        <sz val="11"/>
        <color rgb="FF2A2A2A"/>
        <rFont val="Calibri"/>
        <family val="2"/>
        <scheme val="minor"/>
      </rPr>
      <t>Tage</t>
    </r>
  </si>
  <si>
    <r>
      <rPr>
        <sz val="11"/>
        <color rgb="FF2A2A2A"/>
        <rFont val="Calibri"/>
        <family val="2"/>
        <scheme val="minor"/>
      </rPr>
      <t>85x150</t>
    </r>
  </si>
  <si>
    <r>
      <rPr>
        <sz val="11"/>
        <color rgb="FF2A2A2A"/>
        <rFont val="Calibri"/>
        <family val="2"/>
        <scheme val="minor"/>
      </rPr>
      <t xml:space="preserve">28 </t>
    </r>
    <r>
      <rPr>
        <sz val="11"/>
        <color rgb="FF3B3B3B"/>
        <rFont val="Calibri"/>
        <family val="2"/>
        <scheme val="minor"/>
      </rPr>
      <t>Tage</t>
    </r>
  </si>
  <si>
    <r>
      <rPr>
        <sz val="11"/>
        <color rgb="FF3B3B3B"/>
        <rFont val="Calibri"/>
        <family val="2"/>
        <scheme val="minor"/>
      </rPr>
      <t>115x200</t>
    </r>
  </si>
  <si>
    <r>
      <rPr>
        <sz val="11"/>
        <color rgb="FF3B3B3B"/>
        <rFont val="Calibri"/>
        <family val="2"/>
        <scheme val="minor"/>
      </rPr>
      <t>Max-Ophüls-Platz</t>
    </r>
  </si>
  <si>
    <r>
      <rPr>
        <sz val="11"/>
        <color rgb="FF2A2A2A"/>
        <rFont val="Calibri"/>
        <family val="2"/>
        <scheme val="minor"/>
      </rPr>
      <t>14</t>
    </r>
    <r>
      <rPr>
        <sz val="11"/>
        <color theme="1"/>
        <rFont val="Calibri"/>
        <family val="2"/>
        <scheme val="minor"/>
      </rPr>
      <t xml:space="preserve"> </t>
    </r>
    <r>
      <rPr>
        <sz val="11"/>
        <color rgb="FF3B3B3B"/>
        <rFont val="Calibri"/>
        <family val="2"/>
        <scheme val="minor"/>
      </rPr>
      <t>Tage</t>
    </r>
  </si>
  <si>
    <t>saisonal 28 Tage Nov.-März.</t>
  </si>
  <si>
    <r>
      <rPr>
        <sz val="11"/>
        <color rgb="FF2A2A2A"/>
        <rFont val="Calibri"/>
        <family val="2"/>
        <scheme val="minor"/>
      </rPr>
      <t>Emil-Figge-Str.</t>
    </r>
  </si>
  <si>
    <r>
      <rPr>
        <sz val="11"/>
        <color rgb="FF2A2A2A"/>
        <rFont val="Calibri"/>
        <family val="2"/>
        <scheme val="minor"/>
      </rPr>
      <t>Emil-Figge-Str</t>
    </r>
    <r>
      <rPr>
        <sz val="11"/>
        <color rgb="FF545454"/>
        <rFont val="Calibri"/>
        <family val="2"/>
        <scheme val="minor"/>
      </rPr>
      <t>.</t>
    </r>
  </si>
  <si>
    <r>
      <rPr>
        <sz val="11"/>
        <color rgb="FF3B3B3B"/>
        <rFont val="Calibri"/>
        <family val="2"/>
        <scheme val="minor"/>
      </rPr>
      <t xml:space="preserve">14 </t>
    </r>
    <r>
      <rPr>
        <sz val="11"/>
        <color rgb="FF2A2A2A"/>
        <rFont val="Calibri"/>
        <family val="2"/>
        <scheme val="minor"/>
      </rPr>
      <t>Tage</t>
    </r>
  </si>
  <si>
    <r>
      <rPr>
        <sz val="11"/>
        <color rgb="FF2A2A2A"/>
        <rFont val="Calibri"/>
        <family val="2"/>
        <scheme val="minor"/>
      </rPr>
      <t>Emil-F</t>
    </r>
    <r>
      <rPr>
        <sz val="11"/>
        <color rgb="FF545454"/>
        <rFont val="Calibri"/>
        <family val="2"/>
        <scheme val="minor"/>
      </rPr>
      <t>i</t>
    </r>
    <r>
      <rPr>
        <sz val="11"/>
        <color rgb="FF2A2A2A"/>
        <rFont val="Calibri"/>
        <family val="2"/>
        <scheme val="minor"/>
      </rPr>
      <t>gge-Str</t>
    </r>
    <r>
      <rPr>
        <sz val="11"/>
        <color rgb="FF545454"/>
        <rFont val="Calibri"/>
        <family val="2"/>
        <scheme val="minor"/>
      </rPr>
      <t>.</t>
    </r>
  </si>
  <si>
    <r>
      <rPr>
        <sz val="11"/>
        <color rgb="FF3B3B3B"/>
        <rFont val="Calibri"/>
        <family val="2"/>
        <scheme val="minor"/>
      </rPr>
      <t>Emil-Figge-Str.</t>
    </r>
  </si>
  <si>
    <r>
      <rPr>
        <sz val="11"/>
        <color rgb="FF2A2A2A"/>
        <rFont val="Calibri"/>
        <family val="2"/>
        <scheme val="minor"/>
      </rPr>
      <t>28 Tage</t>
    </r>
  </si>
  <si>
    <t xml:space="preserve">Joseph-von-Fraunhofer-Str. </t>
  </si>
  <si>
    <r>
      <rPr>
        <sz val="11"/>
        <color rgb="FF2A2A2A"/>
        <rFont val="Calibri"/>
        <family val="2"/>
        <scheme val="minor"/>
      </rPr>
      <t xml:space="preserve">28 </t>
    </r>
    <r>
      <rPr>
        <sz val="11"/>
        <color theme="1"/>
        <rFont val="Calibri"/>
        <family val="2"/>
        <scheme val="minor"/>
      </rPr>
      <t>Tage</t>
    </r>
  </si>
  <si>
    <t>130x130</t>
  </si>
  <si>
    <t xml:space="preserve">Sonnenstr. </t>
  </si>
  <si>
    <t xml:space="preserve">Emil-Figge-Str. </t>
  </si>
  <si>
    <t xml:space="preserve">Otto-Hahn-str. </t>
  </si>
  <si>
    <t>Wechsel Wo Gesammtsumme</t>
  </si>
  <si>
    <t>Firmenname:</t>
  </si>
  <si>
    <t>Vergabenummer: 04/26</t>
  </si>
  <si>
    <t>durchschnittliche Monatsmengen Stoffrollenhandtuch</t>
  </si>
  <si>
    <t>Position 2: Stoffhandtuchrollenspender inkl. Stoffrollenhandtuch</t>
  </si>
  <si>
    <t>Position 1 Schmutzfangmatten</t>
  </si>
  <si>
    <t>Zum Vertragsbeginn und -ende muss ein kostenneutraler Abbau und Entsorgung der Stoffrollenhalter erfolgen. Erfolgt das nicht innerhalb von 14 Tagen nach Vertragsende kann eine andere Firma beauftragt werden. Die Kosten dafür hat die Auftragnehmerin /der Auftragnehmer zu tragen.</t>
  </si>
  <si>
    <t>Stoffhandtuchrollenhalter inkl. Stoffrollenhandtuch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</si>
</sst>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407]_-;\-* #,##0.00\ [$€-407]_-;_-* &quot;-&quot;??\ [$€-407]_-;_-@_-"/>
  </numFmts>
  <fonts count="16"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10"/>
      <name val="Arial"/>
      <family val="2"/>
    </font>
    <font>
      <b/>
      <sz val="11"/>
      <name val="Meta Offc Pro"/>
      <family val="2"/>
    </font>
    <font>
      <b/>
      <i/>
      <sz val="11"/>
      <name val="Calibri"/>
      <family val="2"/>
      <scheme val="minor"/>
    </font>
    <font>
      <i/>
      <sz val="11"/>
      <name val="Calibri"/>
      <family val="2"/>
      <scheme val="minor"/>
    </font>
    <font>
      <b/>
      <sz val="11"/>
      <name val="Calibri"/>
      <family val="2"/>
      <scheme val="minor"/>
    </font>
    <font>
      <sz val="11"/>
      <name val="Calibri"/>
      <family val="2"/>
      <scheme val="minor"/>
    </font>
    <font>
      <sz val="11"/>
      <color rgb="FF2A2A2A"/>
      <name val="Calibri"/>
      <family val="2"/>
      <scheme val="minor"/>
    </font>
    <font>
      <sz val="11"/>
      <color rgb="FF545454"/>
      <name val="Calibri"/>
      <family val="2"/>
      <scheme val="minor"/>
    </font>
    <font>
      <sz val="11"/>
      <color rgb="FF3B3B3B"/>
      <name val="Calibri"/>
      <family val="2"/>
      <scheme val="minor"/>
    </font>
    <font>
      <sz val="11"/>
      <color rgb="FF6B6B6B"/>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0.14999847407452621"/>
        <bgColor theme="0" tint="-0.14999847407452621"/>
      </patternFill>
    </fill>
    <fill>
      <patternFill patternType="solid">
        <fgColor theme="0" tint="-0.14999847407452621"/>
        <bgColor indexed="64"/>
      </patternFill>
    </fill>
    <fill>
      <patternFill patternType="solid">
        <fgColor theme="9"/>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right style="thin">
        <color indexed="64"/>
      </right>
      <top style="thin">
        <color indexed="64"/>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114">
    <xf numFmtId="0" fontId="0" fillId="0" borderId="0" xfId="0"/>
    <xf numFmtId="0" fontId="0" fillId="0" borderId="1" xfId="0" applyBorder="1" applyAlignment="1">
      <alignment horizontal="center"/>
    </xf>
    <xf numFmtId="0" fontId="0" fillId="0" borderId="1" xfId="0" applyBorder="1"/>
    <xf numFmtId="0" fontId="0" fillId="0" borderId="3" xfId="0" applyBorder="1"/>
    <xf numFmtId="0" fontId="0" fillId="2" borderId="0" xfId="0" applyFill="1"/>
    <xf numFmtId="0" fontId="0" fillId="0" borderId="4" xfId="0" applyBorder="1"/>
    <xf numFmtId="0" fontId="0" fillId="2" borderId="2" xfId="0" applyFill="1" applyBorder="1" applyAlignment="1">
      <alignment horizontal="center"/>
    </xf>
    <xf numFmtId="0" fontId="0" fillId="0" borderId="8" xfId="0" applyBorder="1"/>
    <xf numFmtId="0" fontId="0" fillId="2" borderId="3" xfId="0" applyFill="1" applyBorder="1" applyAlignment="1">
      <alignment horizontal="center"/>
    </xf>
    <xf numFmtId="0" fontId="0" fillId="2" borderId="7" xfId="0" applyFill="1" applyBorder="1" applyAlignment="1">
      <alignment horizontal="center"/>
    </xf>
    <xf numFmtId="44" fontId="0" fillId="0" borderId="3" xfId="1" applyFont="1" applyBorder="1"/>
    <xf numFmtId="0" fontId="3" fillId="0" borderId="0" xfId="0" applyFont="1"/>
    <xf numFmtId="0" fontId="0" fillId="0" borderId="0" xfId="0" applyAlignment="1">
      <alignment horizontal="center"/>
    </xf>
    <xf numFmtId="0" fontId="0" fillId="0" borderId="2" xfId="0" applyBorder="1"/>
    <xf numFmtId="0" fontId="0" fillId="0" borderId="1" xfId="0" applyBorder="1" applyAlignment="1">
      <alignment horizontal="center" vertical="center"/>
    </xf>
    <xf numFmtId="0" fontId="0" fillId="0" borderId="0" xfId="0" applyAlignment="1">
      <alignment vertical="center"/>
    </xf>
    <xf numFmtId="0" fontId="4" fillId="0" borderId="0" xfId="0" applyFont="1" applyAlignment="1">
      <alignment horizontal="left" indent="1"/>
    </xf>
    <xf numFmtId="0" fontId="4" fillId="0" borderId="0" xfId="0" applyFont="1"/>
    <xf numFmtId="0" fontId="2" fillId="0" borderId="0" xfId="0" applyFont="1"/>
    <xf numFmtId="0" fontId="0" fillId="0" borderId="12" xfId="0" applyBorder="1" applyAlignment="1">
      <alignment vertical="center"/>
    </xf>
    <xf numFmtId="0" fontId="0" fillId="0" borderId="10" xfId="0" applyBorder="1"/>
    <xf numFmtId="0" fontId="0" fillId="2" borderId="9" xfId="0" applyFill="1" applyBorder="1" applyAlignment="1">
      <alignment horizontal="center"/>
    </xf>
    <xf numFmtId="0" fontId="0" fillId="0" borderId="9" xfId="0" applyBorder="1"/>
    <xf numFmtId="0" fontId="0" fillId="0" borderId="8" xfId="0" applyBorder="1" applyAlignment="1">
      <alignment vertical="center" wrapText="1"/>
    </xf>
    <xf numFmtId="0" fontId="0" fillId="2" borderId="4" xfId="0" applyFill="1" applyBorder="1" applyAlignment="1">
      <alignment horizontal="center"/>
    </xf>
    <xf numFmtId="44" fontId="0" fillId="0" borderId="2" xfId="1" applyFont="1" applyFill="1" applyBorder="1"/>
    <xf numFmtId="44" fontId="0" fillId="3" borderId="4" xfId="1" applyFont="1" applyFill="1" applyBorder="1" applyProtection="1"/>
    <xf numFmtId="44" fontId="0" fillId="3" borderId="3" xfId="1" applyFont="1" applyFill="1" applyBorder="1" applyProtection="1"/>
    <xf numFmtId="44" fontId="0" fillId="0" borderId="3" xfId="1" applyFont="1" applyFill="1" applyBorder="1" applyProtection="1"/>
    <xf numFmtId="44" fontId="0" fillId="3" borderId="2" xfId="1" applyFont="1" applyFill="1" applyBorder="1" applyProtection="1"/>
    <xf numFmtId="44" fontId="0" fillId="0" borderId="2" xfId="1" applyFont="1" applyFill="1" applyBorder="1" applyProtection="1"/>
    <xf numFmtId="44" fontId="0" fillId="3" borderId="6" xfId="1" applyFont="1" applyFill="1" applyBorder="1" applyProtection="1"/>
    <xf numFmtId="0" fontId="0" fillId="0" borderId="1" xfId="0" applyBorder="1" applyAlignment="1">
      <alignment vertical="center" wrapText="1"/>
    </xf>
    <xf numFmtId="0" fontId="2" fillId="0" borderId="0" xfId="0" applyFont="1" applyAlignment="1">
      <alignment horizontal="center"/>
    </xf>
    <xf numFmtId="0" fontId="0" fillId="4" borderId="0" xfId="0" applyFill="1"/>
    <xf numFmtId="14" fontId="5" fillId="0" borderId="1" xfId="0" applyNumberFormat="1" applyFont="1" applyBorder="1" applyAlignment="1">
      <alignment horizontal="right"/>
    </xf>
    <xf numFmtId="10" fontId="0" fillId="0" borderId="1" xfId="0" applyNumberFormat="1" applyBorder="1" applyProtection="1">
      <protection locked="0" hidden="1"/>
    </xf>
    <xf numFmtId="49" fontId="5" fillId="0" borderId="1" xfId="0" applyNumberFormat="1" applyFont="1" applyBorder="1" applyProtection="1">
      <protection hidden="1"/>
    </xf>
    <xf numFmtId="44" fontId="5" fillId="0" borderId="1" xfId="1" applyFont="1" applyFill="1" applyBorder="1"/>
    <xf numFmtId="49" fontId="5" fillId="0" borderId="1" xfId="0" applyNumberFormat="1" applyFont="1" applyBorder="1"/>
    <xf numFmtId="4" fontId="5" fillId="0" borderId="1" xfId="0" applyNumberFormat="1" applyFont="1" applyBorder="1" applyAlignment="1" applyProtection="1">
      <alignment horizontal="right"/>
      <protection hidden="1"/>
    </xf>
    <xf numFmtId="4" fontId="5" fillId="0" borderId="1" xfId="0" applyNumberFormat="1" applyFont="1" applyBorder="1" applyAlignment="1" applyProtection="1">
      <alignment horizontal="left" vertical="top"/>
      <protection hidden="1"/>
    </xf>
    <xf numFmtId="44" fontId="0" fillId="0" borderId="1" xfId="0" applyNumberFormat="1" applyBorder="1"/>
    <xf numFmtId="0" fontId="0" fillId="0" borderId="1" xfId="0" applyBorder="1" applyAlignment="1">
      <alignment wrapText="1"/>
    </xf>
    <xf numFmtId="10" fontId="0" fillId="4" borderId="1" xfId="0" applyNumberFormat="1" applyFill="1" applyBorder="1" applyProtection="1">
      <protection locked="0" hidden="1"/>
    </xf>
    <xf numFmtId="44" fontId="0" fillId="0" borderId="1" xfId="0" applyNumberFormat="1" applyBorder="1" applyAlignment="1">
      <alignment vertical="center"/>
    </xf>
    <xf numFmtId="0" fontId="10" fillId="0" borderId="1" xfId="0" applyFont="1" applyBorder="1" applyAlignment="1">
      <alignment horizontal="center" vertical="center" wrapText="1"/>
    </xf>
    <xf numFmtId="0" fontId="7" fillId="0" borderId="0" xfId="0" applyFont="1" applyAlignment="1">
      <alignment horizontal="left" indent="1"/>
    </xf>
    <xf numFmtId="0" fontId="7" fillId="0" borderId="0" xfId="0" applyFont="1"/>
    <xf numFmtId="0" fontId="8" fillId="0" borderId="0" xfId="0" applyFont="1"/>
    <xf numFmtId="0" fontId="9" fillId="0" borderId="0" xfId="0" applyFont="1"/>
    <xf numFmtId="0" fontId="10" fillId="0" borderId="0" xfId="0" applyFont="1"/>
    <xf numFmtId="1" fontId="11" fillId="3" borderId="14" xfId="0" applyNumberFormat="1" applyFont="1" applyFill="1" applyBorder="1" applyAlignment="1">
      <alignment horizontal="center" vertical="top" shrinkToFit="1"/>
    </xf>
    <xf numFmtId="0" fontId="11" fillId="3" borderId="15" xfId="0" applyFont="1" applyFill="1" applyBorder="1" applyAlignment="1">
      <alignment horizontal="left" vertical="top" wrapText="1"/>
    </xf>
    <xf numFmtId="0" fontId="10" fillId="3" borderId="4" xfId="0" applyFont="1" applyFill="1" applyBorder="1" applyAlignment="1">
      <alignment horizontal="left" vertical="top" wrapText="1"/>
    </xf>
    <xf numFmtId="1" fontId="11" fillId="3" borderId="17" xfId="0" applyNumberFormat="1" applyFont="1" applyFill="1" applyBorder="1" applyAlignment="1">
      <alignment horizontal="center" vertical="top" shrinkToFit="1"/>
    </xf>
    <xf numFmtId="0" fontId="10" fillId="3" borderId="18" xfId="0" applyFont="1" applyFill="1" applyBorder="1" applyAlignment="1">
      <alignment horizontal="left" vertical="top" wrapText="1"/>
    </xf>
    <xf numFmtId="0" fontId="10" fillId="3" borderId="3" xfId="0" applyFont="1" applyFill="1" applyBorder="1" applyAlignment="1">
      <alignment horizontal="left" vertical="top" wrapText="1"/>
    </xf>
    <xf numFmtId="1" fontId="13" fillId="3" borderId="19" xfId="0" applyNumberFormat="1" applyFont="1" applyFill="1" applyBorder="1" applyAlignment="1">
      <alignment horizontal="center" vertical="top" shrinkToFit="1"/>
    </xf>
    <xf numFmtId="0" fontId="10" fillId="3" borderId="20" xfId="0" applyFont="1" applyFill="1" applyBorder="1" applyAlignment="1">
      <alignment horizontal="left" vertical="top" wrapText="1"/>
    </xf>
    <xf numFmtId="0" fontId="10" fillId="3" borderId="7" xfId="0" applyFont="1" applyFill="1" applyBorder="1" applyAlignment="1">
      <alignment horizontal="left" vertical="top" wrapText="1"/>
    </xf>
    <xf numFmtId="0" fontId="10" fillId="3" borderId="13"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10" fillId="3" borderId="0" xfId="0" applyFont="1" applyFill="1" applyAlignment="1">
      <alignment horizontal="left" vertical="top" wrapText="1"/>
    </xf>
    <xf numFmtId="0" fontId="11" fillId="3" borderId="0" xfId="0" applyFont="1" applyFill="1" applyAlignment="1">
      <alignment horizontal="left" vertical="top" wrapText="1"/>
    </xf>
    <xf numFmtId="0" fontId="11" fillId="3" borderId="5" xfId="0" applyFont="1" applyFill="1" applyBorder="1" applyAlignment="1">
      <alignment horizontal="left" vertical="top" wrapText="1"/>
    </xf>
    <xf numFmtId="0" fontId="10" fillId="3" borderId="13" xfId="0" applyFont="1" applyFill="1" applyBorder="1" applyAlignment="1">
      <alignment vertical="top" wrapText="1"/>
    </xf>
    <xf numFmtId="0" fontId="10" fillId="3" borderId="0" xfId="0" applyFont="1" applyFill="1" applyAlignment="1">
      <alignment vertical="top" wrapText="1"/>
    </xf>
    <xf numFmtId="0" fontId="10" fillId="3" borderId="5" xfId="0" applyFont="1" applyFill="1" applyBorder="1" applyAlignment="1">
      <alignment horizontal="left" vertical="top" wrapText="1"/>
    </xf>
    <xf numFmtId="44" fontId="0" fillId="3" borderId="16" xfId="1" applyFont="1" applyFill="1" applyBorder="1" applyProtection="1"/>
    <xf numFmtId="0" fontId="10" fillId="3" borderId="13" xfId="0" applyFont="1" applyFill="1" applyBorder="1" applyAlignment="1">
      <alignment horizontal="left" vertical="top" wrapText="1"/>
    </xf>
    <xf numFmtId="1" fontId="13" fillId="3" borderId="16" xfId="0" applyNumberFormat="1" applyFont="1" applyFill="1" applyBorder="1" applyAlignment="1">
      <alignment horizontal="center" vertical="center" shrinkToFit="1"/>
    </xf>
    <xf numFmtId="1" fontId="11" fillId="3" borderId="2" xfId="0" applyNumberFormat="1" applyFont="1" applyFill="1" applyBorder="1" applyAlignment="1">
      <alignment horizontal="center" vertical="top" shrinkToFit="1"/>
    </xf>
    <xf numFmtId="1" fontId="13" fillId="3" borderId="2" xfId="0" applyNumberFormat="1" applyFont="1" applyFill="1" applyBorder="1" applyAlignment="1">
      <alignment horizontal="center" vertical="top" shrinkToFit="1"/>
    </xf>
    <xf numFmtId="1" fontId="13" fillId="3" borderId="6" xfId="0" applyNumberFormat="1" applyFont="1" applyFill="1" applyBorder="1" applyAlignment="1">
      <alignment horizontal="center" vertical="top" shrinkToFit="1"/>
    </xf>
    <xf numFmtId="1" fontId="13" fillId="3" borderId="14" xfId="0" applyNumberFormat="1" applyFont="1" applyFill="1" applyBorder="1" applyAlignment="1">
      <alignment horizontal="center" vertical="center" shrinkToFit="1"/>
    </xf>
    <xf numFmtId="0" fontId="10" fillId="3" borderId="14" xfId="0" applyFont="1" applyFill="1" applyBorder="1" applyAlignment="1">
      <alignment horizontal="left" vertical="center" wrapText="1"/>
    </xf>
    <xf numFmtId="0" fontId="10" fillId="3" borderId="21" xfId="0" applyFont="1" applyFill="1" applyBorder="1" applyAlignment="1">
      <alignment horizontal="left" vertical="top" wrapText="1"/>
    </xf>
    <xf numFmtId="0" fontId="10" fillId="3" borderId="17" xfId="0" applyFont="1" applyFill="1" applyBorder="1" applyAlignment="1">
      <alignment horizontal="left" vertical="top" wrapText="1"/>
    </xf>
    <xf numFmtId="0" fontId="10" fillId="3" borderId="22" xfId="0" applyFont="1" applyFill="1" applyBorder="1" applyAlignment="1">
      <alignment horizontal="left" vertical="top" wrapText="1"/>
    </xf>
    <xf numFmtId="1" fontId="13" fillId="3" borderId="17" xfId="0" applyNumberFormat="1" applyFont="1" applyFill="1" applyBorder="1" applyAlignment="1">
      <alignment horizontal="center" vertical="top" shrinkToFit="1"/>
    </xf>
    <xf numFmtId="0" fontId="13" fillId="3" borderId="17" xfId="0" applyFont="1" applyFill="1" applyBorder="1" applyAlignment="1">
      <alignment horizontal="left" vertical="top" wrapText="1"/>
    </xf>
    <xf numFmtId="0" fontId="13" fillId="3" borderId="19" xfId="0" applyFont="1" applyFill="1" applyBorder="1" applyAlignment="1">
      <alignment horizontal="left" vertical="top" wrapText="1"/>
    </xf>
    <xf numFmtId="0" fontId="10" fillId="3" borderId="19" xfId="0" applyFont="1" applyFill="1" applyBorder="1" applyAlignment="1">
      <alignment horizontal="left" vertical="top" wrapText="1"/>
    </xf>
    <xf numFmtId="0" fontId="10" fillId="3" borderId="23" xfId="0" applyFont="1" applyFill="1" applyBorder="1" applyAlignment="1">
      <alignment horizontal="left" vertical="top" wrapText="1"/>
    </xf>
    <xf numFmtId="1" fontId="13" fillId="3" borderId="10" xfId="0" applyNumberFormat="1" applyFont="1" applyFill="1" applyBorder="1" applyAlignment="1">
      <alignment horizontal="center" vertical="top" shrinkToFit="1"/>
    </xf>
    <xf numFmtId="0" fontId="15" fillId="3" borderId="4" xfId="0" applyFont="1" applyFill="1" applyBorder="1" applyAlignment="1">
      <alignment horizontal="center" vertical="center"/>
    </xf>
    <xf numFmtId="0" fontId="15" fillId="3" borderId="4" xfId="0" applyFont="1" applyFill="1" applyBorder="1" applyAlignment="1">
      <alignment horizontal="left" vertical="top"/>
    </xf>
    <xf numFmtId="1" fontId="13" fillId="3" borderId="9" xfId="0" applyNumberFormat="1" applyFont="1" applyFill="1" applyBorder="1" applyAlignment="1">
      <alignment horizontal="center" vertical="top" shrinkToFit="1"/>
    </xf>
    <xf numFmtId="0" fontId="15" fillId="3" borderId="3" xfId="0" applyFont="1" applyFill="1" applyBorder="1" applyAlignment="1">
      <alignment horizontal="center" vertical="center"/>
    </xf>
    <xf numFmtId="0" fontId="15" fillId="3" borderId="3" xfId="0" applyFont="1" applyFill="1" applyBorder="1" applyAlignment="1">
      <alignment horizontal="left" vertical="top"/>
    </xf>
    <xf numFmtId="1" fontId="13" fillId="3" borderId="11" xfId="0" applyNumberFormat="1" applyFont="1" applyFill="1" applyBorder="1" applyAlignment="1">
      <alignment horizontal="center" vertical="top" shrinkToFit="1"/>
    </xf>
    <xf numFmtId="0" fontId="15" fillId="3" borderId="7" xfId="0" applyFont="1" applyFill="1" applyBorder="1" applyAlignment="1">
      <alignment horizontal="center" vertical="center"/>
    </xf>
    <xf numFmtId="0" fontId="15" fillId="3" borderId="7" xfId="0" applyFont="1" applyFill="1" applyBorder="1" applyAlignment="1">
      <alignment horizontal="left" vertical="top"/>
    </xf>
    <xf numFmtId="0" fontId="11" fillId="5" borderId="0" xfId="0" applyFont="1" applyFill="1" applyAlignment="1">
      <alignment horizontal="left" vertical="top" wrapText="1"/>
    </xf>
    <xf numFmtId="164" fontId="0" fillId="4" borderId="3" xfId="1" applyNumberFormat="1" applyFont="1" applyFill="1" applyBorder="1" applyProtection="1">
      <protection locked="0"/>
    </xf>
    <xf numFmtId="164" fontId="0" fillId="4" borderId="1" xfId="0" applyNumberFormat="1" applyFill="1" applyBorder="1" applyProtection="1">
      <protection locked="0"/>
    </xf>
    <xf numFmtId="44" fontId="0" fillId="4" borderId="1" xfId="1" applyFont="1" applyFill="1" applyBorder="1" applyProtection="1">
      <protection locked="0"/>
    </xf>
    <xf numFmtId="0" fontId="8" fillId="4" borderId="0" xfId="0" applyFont="1" applyFill="1"/>
    <xf numFmtId="0" fontId="3" fillId="4" borderId="0" xfId="0" applyFont="1" applyFill="1"/>
    <xf numFmtId="44" fontId="0" fillId="4" borderId="4" xfId="1" applyFont="1" applyFill="1" applyBorder="1" applyProtection="1">
      <protection locked="0"/>
    </xf>
    <xf numFmtId="44" fontId="0" fillId="4" borderId="3" xfId="1" applyFont="1" applyFill="1" applyBorder="1" applyProtection="1">
      <protection locked="0"/>
    </xf>
    <xf numFmtId="44" fontId="0" fillId="4" borderId="7" xfId="1" applyFont="1" applyFill="1" applyBorder="1" applyProtection="1">
      <protection locked="0"/>
    </xf>
    <xf numFmtId="44" fontId="0" fillId="4" borderId="10" xfId="1" applyFont="1" applyFill="1" applyBorder="1" applyProtection="1">
      <protection locked="0"/>
    </xf>
    <xf numFmtId="44" fontId="0" fillId="4" borderId="9" xfId="1" applyFont="1" applyFill="1" applyBorder="1" applyProtection="1">
      <protection locked="0"/>
    </xf>
    <xf numFmtId="0" fontId="0" fillId="5" borderId="0" xfId="0" applyFill="1"/>
    <xf numFmtId="164" fontId="0" fillId="5" borderId="3" xfId="1" applyNumberFormat="1" applyFont="1" applyFill="1" applyBorder="1" applyProtection="1">
      <protection locked="0"/>
    </xf>
    <xf numFmtId="0" fontId="10" fillId="4" borderId="0" xfId="0" applyFont="1" applyFill="1"/>
    <xf numFmtId="0" fontId="0" fillId="0" borderId="1" xfId="0" applyBorder="1" applyAlignment="1">
      <alignment horizontal="center" vertical="center" wrapText="1"/>
    </xf>
    <xf numFmtId="0" fontId="6" fillId="5" borderId="0" xfId="0" applyFont="1" applyFill="1" applyAlignment="1">
      <alignment horizontal="justify" vertical="center"/>
    </xf>
    <xf numFmtId="0" fontId="0" fillId="0" borderId="0" xfId="0"/>
    <xf numFmtId="0" fontId="2" fillId="0" borderId="0" xfId="0" applyFont="1" applyAlignment="1">
      <alignment horizontal="left"/>
    </xf>
    <xf numFmtId="0" fontId="2" fillId="0" borderId="1" xfId="0" applyFont="1" applyBorder="1" applyAlignment="1">
      <alignment horizontal="left" vertical="center" wrapText="1"/>
    </xf>
    <xf numFmtId="0" fontId="2" fillId="0" borderId="1" xfId="0" applyFont="1" applyBorder="1" applyAlignment="1">
      <alignment horizontal="right"/>
    </xf>
  </cellXfs>
  <cellStyles count="2">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8"/>
  <sheetViews>
    <sheetView topLeftCell="A7" workbookViewId="0">
      <selection activeCell="F16" sqref="F16"/>
    </sheetView>
  </sheetViews>
  <sheetFormatPr baseColWidth="10" defaultRowHeight="15" x14ac:dyDescent="0.25"/>
  <cols>
    <col min="1" max="1" width="9.5703125" customWidth="1"/>
    <col min="2" max="2" width="15.85546875" customWidth="1"/>
    <col min="3" max="3" width="13.28515625" customWidth="1"/>
    <col min="4" max="4" width="26.7109375" bestFit="1" customWidth="1"/>
    <col min="5" max="5" width="25.140625" customWidth="1"/>
    <col min="6" max="6" width="21.28515625" customWidth="1"/>
  </cols>
  <sheetData>
    <row r="1" spans="1:9" s="110" customFormat="1" x14ac:dyDescent="0.25">
      <c r="A1" s="111" t="s">
        <v>38</v>
      </c>
    </row>
    <row r="2" spans="1:9" x14ac:dyDescent="0.25">
      <c r="A2" s="16" t="s">
        <v>71</v>
      </c>
      <c r="B2" s="17"/>
      <c r="C2" s="11"/>
      <c r="D2" s="11"/>
      <c r="E2" s="11"/>
      <c r="F2" s="11"/>
      <c r="G2" s="11"/>
    </row>
    <row r="3" spans="1:9" x14ac:dyDescent="0.25">
      <c r="A3" s="16" t="s">
        <v>27</v>
      </c>
      <c r="B3" s="17"/>
      <c r="C3" s="11"/>
      <c r="D3" s="11"/>
      <c r="E3" s="11"/>
      <c r="F3" s="11"/>
      <c r="G3" s="11"/>
    </row>
    <row r="4" spans="1:9" x14ac:dyDescent="0.25">
      <c r="A4" s="34" t="s">
        <v>20</v>
      </c>
      <c r="B4" s="34"/>
      <c r="C4" s="34"/>
      <c r="D4" s="98" t="s">
        <v>67</v>
      </c>
      <c r="E4" s="49" t="s">
        <v>68</v>
      </c>
    </row>
    <row r="5" spans="1:9" x14ac:dyDescent="0.25">
      <c r="A5" s="105"/>
      <c r="B5" s="105"/>
      <c r="C5" s="105"/>
      <c r="D5" s="98"/>
      <c r="E5" s="49"/>
    </row>
    <row r="6" spans="1:9" x14ac:dyDescent="0.25">
      <c r="A6" s="105"/>
      <c r="B6" s="105"/>
      <c r="C6" s="105"/>
      <c r="D6" s="99"/>
    </row>
    <row r="7" spans="1:9" x14ac:dyDescent="0.25">
      <c r="A7" s="18" t="s">
        <v>35</v>
      </c>
      <c r="B7" s="18"/>
      <c r="C7" s="18"/>
      <c r="D7" s="18"/>
      <c r="E7" s="18"/>
      <c r="F7" s="18"/>
      <c r="G7" s="33"/>
      <c r="H7" s="33"/>
      <c r="I7" s="33"/>
    </row>
    <row r="8" spans="1:9" x14ac:dyDescent="0.25">
      <c r="A8" s="18" t="s">
        <v>34</v>
      </c>
      <c r="B8" s="18"/>
      <c r="C8" s="18"/>
      <c r="G8" s="33"/>
      <c r="H8" s="33"/>
      <c r="I8" s="33"/>
    </row>
    <row r="9" spans="1:9" x14ac:dyDescent="0.25">
      <c r="A9" s="12"/>
      <c r="B9" s="12"/>
      <c r="F9" s="11"/>
      <c r="G9" s="11"/>
      <c r="H9" s="33"/>
      <c r="I9" s="33"/>
    </row>
    <row r="10" spans="1:9" x14ac:dyDescent="0.25">
      <c r="A10" s="1" t="s">
        <v>0</v>
      </c>
      <c r="B10" s="1" t="s">
        <v>18</v>
      </c>
      <c r="C10" s="2" t="s">
        <v>1</v>
      </c>
      <c r="D10" s="7" t="s">
        <v>3</v>
      </c>
      <c r="E10" s="2" t="s">
        <v>2</v>
      </c>
      <c r="F10" s="2" t="s">
        <v>24</v>
      </c>
      <c r="G10" s="2" t="s">
        <v>10</v>
      </c>
      <c r="H10" s="33"/>
      <c r="I10" s="33"/>
    </row>
    <row r="11" spans="1:9" x14ac:dyDescent="0.25">
      <c r="A11" s="3"/>
      <c r="B11" s="3"/>
      <c r="C11" s="3"/>
      <c r="E11" s="5"/>
      <c r="F11" s="5"/>
      <c r="G11" s="3"/>
    </row>
    <row r="12" spans="1:9" x14ac:dyDescent="0.25">
      <c r="A12" s="24">
        <v>1</v>
      </c>
      <c r="B12" s="52">
        <v>1</v>
      </c>
      <c r="C12" s="53" t="s">
        <v>40</v>
      </c>
      <c r="D12" s="54" t="s">
        <v>41</v>
      </c>
      <c r="E12" s="70" t="s">
        <v>42</v>
      </c>
      <c r="F12" s="100">
        <v>0</v>
      </c>
      <c r="G12" s="69">
        <f>B12*F12</f>
        <v>0</v>
      </c>
    </row>
    <row r="13" spans="1:9" x14ac:dyDescent="0.25">
      <c r="A13" s="8">
        <v>2</v>
      </c>
      <c r="B13" s="55">
        <v>11</v>
      </c>
      <c r="C13" s="56" t="s">
        <v>43</v>
      </c>
      <c r="D13" s="57" t="s">
        <v>44</v>
      </c>
      <c r="E13" s="63" t="s">
        <v>42</v>
      </c>
      <c r="F13" s="101">
        <v>0</v>
      </c>
      <c r="G13" s="29">
        <f>B13*F13</f>
        <v>0</v>
      </c>
    </row>
    <row r="14" spans="1:9" x14ac:dyDescent="0.25">
      <c r="A14" s="8">
        <v>3</v>
      </c>
      <c r="B14" s="55">
        <v>15</v>
      </c>
      <c r="C14" s="56" t="s">
        <v>45</v>
      </c>
      <c r="D14" s="57" t="s">
        <v>46</v>
      </c>
      <c r="E14" s="63" t="s">
        <v>47</v>
      </c>
      <c r="F14" s="101">
        <v>0</v>
      </c>
      <c r="G14" s="29">
        <f>B14*F14</f>
        <v>0</v>
      </c>
    </row>
    <row r="15" spans="1:9" x14ac:dyDescent="0.25">
      <c r="A15" s="9">
        <v>4</v>
      </c>
      <c r="B15" s="58">
        <v>1</v>
      </c>
      <c r="C15" s="59" t="s">
        <v>48</v>
      </c>
      <c r="D15" s="60" t="s">
        <v>44</v>
      </c>
      <c r="E15" s="68" t="s">
        <v>49</v>
      </c>
      <c r="F15" s="102">
        <v>0</v>
      </c>
      <c r="G15" s="31">
        <f>B15*F15</f>
        <v>0</v>
      </c>
    </row>
    <row r="16" spans="1:9" x14ac:dyDescent="0.25">
      <c r="A16" s="3"/>
      <c r="B16" s="3"/>
      <c r="C16" s="3"/>
      <c r="F16" s="28"/>
      <c r="G16" s="28"/>
    </row>
    <row r="17" spans="1:7" x14ac:dyDescent="0.25">
      <c r="A17" s="24">
        <v>5</v>
      </c>
      <c r="B17" s="71">
        <v>3</v>
      </c>
      <c r="C17" s="61" t="s">
        <v>50</v>
      </c>
      <c r="D17" s="62" t="s">
        <v>51</v>
      </c>
      <c r="E17" s="66" t="s">
        <v>49</v>
      </c>
      <c r="F17" s="100">
        <v>0</v>
      </c>
      <c r="G17" s="69">
        <f>B17*F17</f>
        <v>0</v>
      </c>
    </row>
    <row r="18" spans="1:7" x14ac:dyDescent="0.25">
      <c r="A18" s="8">
        <v>6</v>
      </c>
      <c r="B18" s="72">
        <v>1</v>
      </c>
      <c r="C18" s="63" t="s">
        <v>43</v>
      </c>
      <c r="D18" s="57" t="s">
        <v>51</v>
      </c>
      <c r="E18" s="63" t="s">
        <v>52</v>
      </c>
      <c r="F18" s="101">
        <v>0</v>
      </c>
      <c r="G18" s="29">
        <f>B18*F18</f>
        <v>0</v>
      </c>
    </row>
    <row r="19" spans="1:7" ht="13.15" customHeight="1" x14ac:dyDescent="0.25">
      <c r="A19" s="8">
        <v>7</v>
      </c>
      <c r="B19" s="73">
        <v>2</v>
      </c>
      <c r="C19" s="64" t="s">
        <v>4</v>
      </c>
      <c r="D19" s="57" t="s">
        <v>51</v>
      </c>
      <c r="E19" s="64" t="s">
        <v>53</v>
      </c>
      <c r="F19" s="101">
        <v>0</v>
      </c>
      <c r="G19" s="29">
        <f t="shared" ref="G19:G20" si="0">B19*F19</f>
        <v>0</v>
      </c>
    </row>
    <row r="20" spans="1:7" x14ac:dyDescent="0.25">
      <c r="A20" s="8">
        <v>8</v>
      </c>
      <c r="B20" s="73">
        <v>1</v>
      </c>
      <c r="C20" s="64" t="s">
        <v>9</v>
      </c>
      <c r="D20" s="57" t="s">
        <v>51</v>
      </c>
      <c r="E20" s="67" t="s">
        <v>49</v>
      </c>
      <c r="F20" s="101">
        <v>0</v>
      </c>
      <c r="G20" s="29">
        <f t="shared" si="0"/>
        <v>0</v>
      </c>
    </row>
    <row r="21" spans="1:7" x14ac:dyDescent="0.25">
      <c r="A21" s="9">
        <v>9</v>
      </c>
      <c r="B21" s="74">
        <v>1</v>
      </c>
      <c r="C21" s="65" t="s">
        <v>9</v>
      </c>
      <c r="D21" s="60" t="s">
        <v>51</v>
      </c>
      <c r="E21" s="68" t="s">
        <v>52</v>
      </c>
      <c r="F21" s="102">
        <v>0</v>
      </c>
      <c r="G21" s="31">
        <f>B21*F21</f>
        <v>0</v>
      </c>
    </row>
    <row r="22" spans="1:7" x14ac:dyDescent="0.25">
      <c r="A22" s="3"/>
      <c r="B22" s="3"/>
      <c r="C22" s="3"/>
      <c r="G22" s="28"/>
    </row>
    <row r="23" spans="1:7" x14ac:dyDescent="0.25">
      <c r="A23" s="24">
        <v>10</v>
      </c>
      <c r="B23" s="75">
        <v>7</v>
      </c>
      <c r="C23" s="76" t="s">
        <v>50</v>
      </c>
      <c r="D23" s="76" t="s">
        <v>54</v>
      </c>
      <c r="E23" s="77" t="s">
        <v>49</v>
      </c>
      <c r="F23" s="103">
        <v>0</v>
      </c>
      <c r="G23" s="26">
        <f t="shared" ref="G23:G33" si="1">B23*F23</f>
        <v>0</v>
      </c>
    </row>
    <row r="24" spans="1:7" x14ac:dyDescent="0.25">
      <c r="A24" s="8">
        <v>11</v>
      </c>
      <c r="B24" s="55">
        <v>1</v>
      </c>
      <c r="C24" s="78" t="s">
        <v>43</v>
      </c>
      <c r="D24" s="78" t="s">
        <v>55</v>
      </c>
      <c r="E24" s="79" t="s">
        <v>56</v>
      </c>
      <c r="F24" s="104">
        <v>0</v>
      </c>
      <c r="G24" s="27">
        <f t="shared" si="1"/>
        <v>0</v>
      </c>
    </row>
    <row r="25" spans="1:7" x14ac:dyDescent="0.25">
      <c r="A25" s="8">
        <v>12</v>
      </c>
      <c r="B25" s="80">
        <v>6</v>
      </c>
      <c r="C25" s="81" t="s">
        <v>9</v>
      </c>
      <c r="D25" s="78" t="s">
        <v>57</v>
      </c>
      <c r="E25" s="79" t="s">
        <v>49</v>
      </c>
      <c r="F25" s="104">
        <v>0</v>
      </c>
      <c r="G25" s="27">
        <f t="shared" si="1"/>
        <v>0</v>
      </c>
    </row>
    <row r="26" spans="1:7" x14ac:dyDescent="0.25">
      <c r="A26" s="8">
        <v>13</v>
      </c>
      <c r="B26" s="55">
        <v>1</v>
      </c>
      <c r="C26" s="81" t="s">
        <v>9</v>
      </c>
      <c r="D26" s="78" t="s">
        <v>58</v>
      </c>
      <c r="E26" s="79" t="s">
        <v>56</v>
      </c>
      <c r="F26" s="104">
        <v>0</v>
      </c>
      <c r="G26" s="27">
        <f t="shared" si="1"/>
        <v>0</v>
      </c>
    </row>
    <row r="27" spans="1:7" x14ac:dyDescent="0.25">
      <c r="A27" s="8">
        <v>14</v>
      </c>
      <c r="B27" s="55">
        <v>1</v>
      </c>
      <c r="C27" s="81" t="s">
        <v>6</v>
      </c>
      <c r="D27" s="78" t="s">
        <v>54</v>
      </c>
      <c r="E27" s="79" t="s">
        <v>59</v>
      </c>
      <c r="F27" s="104">
        <v>0</v>
      </c>
      <c r="G27" s="27">
        <f t="shared" si="1"/>
        <v>0</v>
      </c>
    </row>
    <row r="28" spans="1:7" x14ac:dyDescent="0.25">
      <c r="A28" s="8">
        <v>15</v>
      </c>
      <c r="B28" s="58">
        <v>10</v>
      </c>
      <c r="C28" s="82" t="s">
        <v>6</v>
      </c>
      <c r="D28" s="83" t="s">
        <v>58</v>
      </c>
      <c r="E28" s="84" t="s">
        <v>56</v>
      </c>
      <c r="F28" s="104">
        <v>0</v>
      </c>
      <c r="G28" s="27">
        <f t="shared" si="1"/>
        <v>0</v>
      </c>
    </row>
    <row r="29" spans="1:7" x14ac:dyDescent="0.25">
      <c r="A29" s="2"/>
      <c r="B29" s="2"/>
      <c r="C29" s="2"/>
      <c r="D29" s="2"/>
      <c r="E29" s="2"/>
      <c r="G29" s="2"/>
    </row>
    <row r="30" spans="1:7" x14ac:dyDescent="0.25">
      <c r="A30" s="85">
        <v>16</v>
      </c>
      <c r="B30" s="86">
        <v>2</v>
      </c>
      <c r="C30" s="87" t="s">
        <v>4</v>
      </c>
      <c r="D30" s="87" t="s">
        <v>60</v>
      </c>
      <c r="E30" s="54" t="s">
        <v>59</v>
      </c>
      <c r="F30" s="103">
        <v>0</v>
      </c>
      <c r="G30" s="26">
        <f t="shared" si="1"/>
        <v>0</v>
      </c>
    </row>
    <row r="31" spans="1:7" x14ac:dyDescent="0.25">
      <c r="A31" s="88">
        <v>17</v>
      </c>
      <c r="B31" s="89">
        <v>2</v>
      </c>
      <c r="C31" s="90" t="s">
        <v>9</v>
      </c>
      <c r="D31" s="90" t="s">
        <v>60</v>
      </c>
      <c r="E31" s="57" t="s">
        <v>61</v>
      </c>
      <c r="F31" s="104">
        <v>0</v>
      </c>
      <c r="G31" s="27">
        <f t="shared" si="1"/>
        <v>0</v>
      </c>
    </row>
    <row r="32" spans="1:7" x14ac:dyDescent="0.25">
      <c r="A32" s="88">
        <v>18</v>
      </c>
      <c r="B32" s="89">
        <v>1</v>
      </c>
      <c r="C32" s="90" t="s">
        <v>62</v>
      </c>
      <c r="D32" s="90" t="s">
        <v>60</v>
      </c>
      <c r="E32" s="90" t="s">
        <v>5</v>
      </c>
      <c r="F32" s="104">
        <v>0</v>
      </c>
      <c r="G32" s="27">
        <f t="shared" si="1"/>
        <v>0</v>
      </c>
    </row>
    <row r="33" spans="1:10" x14ac:dyDescent="0.25">
      <c r="A33" s="91">
        <v>19</v>
      </c>
      <c r="B33" s="92">
        <v>4</v>
      </c>
      <c r="C33" s="93" t="s">
        <v>7</v>
      </c>
      <c r="D33" s="93" t="s">
        <v>60</v>
      </c>
      <c r="E33" s="93" t="s">
        <v>5</v>
      </c>
      <c r="F33" s="104">
        <v>0</v>
      </c>
      <c r="G33" s="27">
        <f t="shared" si="1"/>
        <v>0</v>
      </c>
    </row>
    <row r="34" spans="1:10" x14ac:dyDescent="0.25">
      <c r="A34" s="2"/>
      <c r="B34" s="2"/>
      <c r="C34" s="2"/>
      <c r="D34" s="2" t="s">
        <v>14</v>
      </c>
      <c r="E34" s="2"/>
      <c r="F34" s="2"/>
      <c r="G34" s="42">
        <f>(G18+G21+G24+G26+G28)*12</f>
        <v>0</v>
      </c>
    </row>
    <row r="35" spans="1:10" x14ac:dyDescent="0.25">
      <c r="A35" s="2"/>
      <c r="B35" s="2"/>
      <c r="C35" s="2"/>
      <c r="D35" s="2" t="s">
        <v>15</v>
      </c>
      <c r="E35" s="2"/>
      <c r="F35" s="2"/>
      <c r="G35" s="42">
        <f>(G12+G13+G14+G15+G17+G20+G23+G25+G26+G27+G30+G31+G32+G33)*12</f>
        <v>0</v>
      </c>
    </row>
    <row r="36" spans="1:10" x14ac:dyDescent="0.25">
      <c r="A36" s="2"/>
      <c r="B36" s="2"/>
      <c r="C36" s="2"/>
      <c r="D36" s="94" t="s">
        <v>53</v>
      </c>
      <c r="E36" s="2"/>
      <c r="F36" s="2"/>
      <c r="G36" s="42">
        <f>SUM(G19)*5</f>
        <v>0</v>
      </c>
    </row>
    <row r="37" spans="1:10" x14ac:dyDescent="0.25">
      <c r="A37" s="2"/>
      <c r="B37" s="2"/>
      <c r="C37" s="2"/>
      <c r="D37" s="2"/>
      <c r="E37" s="2"/>
      <c r="F37" s="2"/>
      <c r="G37" s="2"/>
    </row>
    <row r="38" spans="1:10" ht="30" x14ac:dyDescent="0.25">
      <c r="A38" s="2"/>
      <c r="B38" s="2"/>
      <c r="C38" s="2"/>
      <c r="D38" s="43" t="s">
        <v>26</v>
      </c>
      <c r="E38" s="2"/>
      <c r="F38" s="2"/>
      <c r="G38" s="42">
        <f>SUM(G34:G36)</f>
        <v>0</v>
      </c>
    </row>
    <row r="39" spans="1:10" x14ac:dyDescent="0.25">
      <c r="A39" s="2"/>
      <c r="B39" s="2"/>
      <c r="C39" s="2"/>
      <c r="D39" s="35" t="s">
        <v>28</v>
      </c>
      <c r="E39" s="36">
        <v>0.19</v>
      </c>
      <c r="F39" s="37" t="s">
        <v>29</v>
      </c>
      <c r="G39" s="38">
        <f>G38*E39</f>
        <v>0</v>
      </c>
    </row>
    <row r="40" spans="1:10" ht="30.75" customHeight="1" x14ac:dyDescent="0.25">
      <c r="A40" s="2"/>
      <c r="B40" s="2"/>
      <c r="C40" s="2"/>
      <c r="D40" s="35" t="s">
        <v>30</v>
      </c>
      <c r="E40" s="44">
        <v>0.02</v>
      </c>
      <c r="F40" s="39" t="s">
        <v>31</v>
      </c>
      <c r="G40" s="38">
        <f>(G38+G39)*E40</f>
        <v>0</v>
      </c>
    </row>
    <row r="41" spans="1:10" x14ac:dyDescent="0.25">
      <c r="A41" s="2"/>
      <c r="B41" s="2"/>
      <c r="C41" s="2"/>
      <c r="D41" s="40" t="s">
        <v>32</v>
      </c>
      <c r="E41" s="41"/>
      <c r="F41" s="41"/>
      <c r="G41" s="38">
        <f>G38+G39-G40</f>
        <v>0</v>
      </c>
    </row>
    <row r="43" spans="1:10" ht="50.1" customHeight="1" x14ac:dyDescent="0.25">
      <c r="A43" s="109" t="s">
        <v>33</v>
      </c>
      <c r="B43" s="110"/>
      <c r="C43" s="110"/>
      <c r="D43" s="110"/>
      <c r="E43" s="110"/>
      <c r="F43" s="110"/>
      <c r="G43" s="110"/>
    </row>
    <row r="45" spans="1:10" ht="30" customHeight="1" x14ac:dyDescent="0.25">
      <c r="G45" s="18"/>
    </row>
    <row r="47" spans="1:10" x14ac:dyDescent="0.25">
      <c r="H47" s="18"/>
      <c r="I47" s="18"/>
      <c r="J47" s="18"/>
    </row>
    <row r="48" spans="1:10" x14ac:dyDescent="0.25">
      <c r="I48" s="18"/>
      <c r="J48" s="18"/>
    </row>
  </sheetData>
  <sheetProtection algorithmName="SHA-512" hashValue="mA81V8960BHHeHlxLRFlLngsDg65LhxkUUajdZcQcuViHHHmB5G5AC37NejhTqyY92/69Kt8P6/YUuucTztXwA==" saltValue="iaceBRCuQX4LzeqVqjEByw==" spinCount="100000" sheet="1" objects="1" scenarios="1"/>
  <protectedRanges>
    <protectedRange sqref="D5:D6" name="Bereich1"/>
    <protectedRange sqref="F30:F33" name="Bereich6"/>
    <protectedRange sqref="F23:F28" name="Bereich5"/>
    <protectedRange sqref="F17:F21" name="Bereich4"/>
    <protectedRange sqref="F12:F15" name="Bereich3"/>
    <protectedRange sqref="E40" name="Bereich2"/>
  </protectedRanges>
  <mergeCells count="2">
    <mergeCell ref="A43:G43"/>
    <mergeCell ref="A1:XFD1"/>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4"/>
  <sheetViews>
    <sheetView tabSelected="1" topLeftCell="A7" workbookViewId="0">
      <selection activeCell="D9" sqref="D9"/>
    </sheetView>
  </sheetViews>
  <sheetFormatPr baseColWidth="10" defaultColWidth="11.5703125" defaultRowHeight="15" x14ac:dyDescent="0.25"/>
  <cols>
    <col min="1" max="1" width="7.7109375" customWidth="1"/>
    <col min="2" max="2" width="19.5703125" customWidth="1"/>
    <col min="3" max="3" width="19.42578125" customWidth="1"/>
    <col min="4" max="4" width="31.7109375" customWidth="1"/>
    <col min="5" max="5" width="17.42578125" customWidth="1"/>
    <col min="6" max="6" width="10" customWidth="1"/>
    <col min="7" max="7" width="18.7109375" customWidth="1"/>
    <col min="8" max="8" width="12.7109375" customWidth="1"/>
  </cols>
  <sheetData>
    <row r="1" spans="1:10" s="110" customFormat="1" x14ac:dyDescent="0.25">
      <c r="A1" s="111" t="s">
        <v>38</v>
      </c>
    </row>
    <row r="2" spans="1:10" s="51" customFormat="1" x14ac:dyDescent="0.25">
      <c r="A2" s="47" t="s">
        <v>70</v>
      </c>
      <c r="B2" s="47"/>
      <c r="C2" s="48"/>
      <c r="E2" s="50" t="s">
        <v>11</v>
      </c>
      <c r="F2" s="98" t="s">
        <v>67</v>
      </c>
      <c r="G2" s="107"/>
      <c r="H2" s="49"/>
    </row>
    <row r="3" spans="1:10" x14ac:dyDescent="0.25">
      <c r="A3" s="16" t="s">
        <v>27</v>
      </c>
      <c r="B3" s="11"/>
      <c r="C3" s="11"/>
      <c r="D3" s="11"/>
      <c r="E3" s="11"/>
      <c r="F3" s="34"/>
      <c r="G3" s="34"/>
      <c r="H3" s="11"/>
    </row>
    <row r="4" spans="1:10" x14ac:dyDescent="0.25">
      <c r="A4" s="34" t="s">
        <v>20</v>
      </c>
      <c r="B4" s="34"/>
      <c r="C4" s="34"/>
      <c r="D4" s="49" t="s">
        <v>68</v>
      </c>
      <c r="F4" s="34"/>
      <c r="G4" s="34"/>
      <c r="H4" s="11"/>
    </row>
    <row r="5" spans="1:10" x14ac:dyDescent="0.25">
      <c r="A5" s="105"/>
      <c r="B5" s="105"/>
      <c r="F5" s="11"/>
      <c r="G5" s="11"/>
      <c r="H5" s="11"/>
      <c r="J5" s="15"/>
    </row>
    <row r="6" spans="1:10" x14ac:dyDescent="0.25">
      <c r="A6" s="18" t="s">
        <v>35</v>
      </c>
      <c r="B6" s="18"/>
      <c r="C6" s="18"/>
      <c r="D6" s="18"/>
      <c r="E6" s="18"/>
      <c r="F6" s="33"/>
      <c r="G6" s="33"/>
      <c r="H6" s="33"/>
      <c r="J6" s="15"/>
    </row>
    <row r="7" spans="1:10" x14ac:dyDescent="0.25">
      <c r="A7" s="18" t="s">
        <v>34</v>
      </c>
      <c r="B7" s="18"/>
      <c r="G7" s="11"/>
    </row>
    <row r="8" spans="1:10" s="15" customFormat="1" ht="60" x14ac:dyDescent="0.25">
      <c r="A8" s="14" t="s">
        <v>0</v>
      </c>
      <c r="B8" s="46" t="s">
        <v>69</v>
      </c>
      <c r="C8" s="46" t="s">
        <v>39</v>
      </c>
      <c r="D8" s="46" t="s">
        <v>73</v>
      </c>
      <c r="E8" s="19" t="s">
        <v>3</v>
      </c>
      <c r="F8" s="19" t="s">
        <v>19</v>
      </c>
      <c r="G8" s="108" t="s">
        <v>25</v>
      </c>
      <c r="H8" s="23" t="s">
        <v>16</v>
      </c>
    </row>
    <row r="9" spans="1:10" x14ac:dyDescent="0.25">
      <c r="A9" s="3"/>
      <c r="B9" s="13"/>
      <c r="C9" s="3"/>
      <c r="D9" s="3"/>
      <c r="F9" s="20"/>
      <c r="G9" s="3"/>
      <c r="H9" s="13"/>
    </row>
    <row r="10" spans="1:10" x14ac:dyDescent="0.25">
      <c r="A10" s="8">
        <v>1</v>
      </c>
      <c r="B10" s="6"/>
      <c r="C10" s="8">
        <v>63</v>
      </c>
      <c r="D10" s="8" t="s">
        <v>12</v>
      </c>
      <c r="E10" s="4" t="s">
        <v>17</v>
      </c>
      <c r="F10" s="21">
        <v>26</v>
      </c>
      <c r="G10" s="95">
        <v>0</v>
      </c>
      <c r="H10" s="29">
        <f>C10*G10</f>
        <v>0</v>
      </c>
    </row>
    <row r="11" spans="1:10" x14ac:dyDescent="0.25">
      <c r="A11" s="8">
        <v>2</v>
      </c>
      <c r="B11" s="6">
        <v>104</v>
      </c>
      <c r="C11" s="8"/>
      <c r="D11" s="8" t="s">
        <v>13</v>
      </c>
      <c r="E11" s="4" t="s">
        <v>63</v>
      </c>
      <c r="F11" s="21">
        <v>26</v>
      </c>
      <c r="G11" s="95">
        <v>0</v>
      </c>
      <c r="H11" s="29">
        <f>G11*B11</f>
        <v>0</v>
      </c>
    </row>
    <row r="12" spans="1:10" x14ac:dyDescent="0.25">
      <c r="A12" s="3"/>
      <c r="B12" s="13"/>
      <c r="C12" s="3"/>
      <c r="D12" s="3"/>
      <c r="F12" s="22"/>
      <c r="G12" s="106"/>
      <c r="H12" s="25"/>
    </row>
    <row r="13" spans="1:10" x14ac:dyDescent="0.25">
      <c r="A13" s="8">
        <v>3</v>
      </c>
      <c r="B13" s="6"/>
      <c r="C13" s="8">
        <v>35</v>
      </c>
      <c r="D13" s="8" t="s">
        <v>12</v>
      </c>
      <c r="E13" s="4" t="s">
        <v>8</v>
      </c>
      <c r="F13" s="21">
        <v>26</v>
      </c>
      <c r="G13" s="95">
        <v>0</v>
      </c>
      <c r="H13" s="29">
        <f>C13*G13</f>
        <v>0</v>
      </c>
    </row>
    <row r="14" spans="1:10" x14ac:dyDescent="0.25">
      <c r="A14" s="8">
        <v>4</v>
      </c>
      <c r="B14" s="6">
        <v>40</v>
      </c>
      <c r="C14" s="8"/>
      <c r="D14" s="8" t="s">
        <v>13</v>
      </c>
      <c r="E14" s="4" t="s">
        <v>8</v>
      </c>
      <c r="F14" s="21">
        <v>26</v>
      </c>
      <c r="G14" s="95">
        <v>0</v>
      </c>
      <c r="H14" s="29">
        <f>B14*G14</f>
        <v>0</v>
      </c>
    </row>
    <row r="15" spans="1:10" x14ac:dyDescent="0.25">
      <c r="A15" s="3"/>
      <c r="B15" s="13"/>
      <c r="C15" s="3"/>
      <c r="D15" s="3"/>
      <c r="F15" s="22"/>
      <c r="G15" s="106"/>
      <c r="H15" s="30"/>
    </row>
    <row r="16" spans="1:10" x14ac:dyDescent="0.25">
      <c r="A16" s="8">
        <v>5</v>
      </c>
      <c r="B16" s="6"/>
      <c r="C16" s="8">
        <v>137</v>
      </c>
      <c r="D16" s="8" t="s">
        <v>12</v>
      </c>
      <c r="E16" s="4" t="s">
        <v>64</v>
      </c>
      <c r="F16" s="21">
        <v>26</v>
      </c>
      <c r="G16" s="95">
        <v>0</v>
      </c>
      <c r="H16" s="29">
        <f>C16*G16</f>
        <v>0</v>
      </c>
    </row>
    <row r="17" spans="1:8" x14ac:dyDescent="0.25">
      <c r="A17" s="8">
        <v>6</v>
      </c>
      <c r="B17" s="6">
        <v>180</v>
      </c>
      <c r="C17" s="8"/>
      <c r="D17" s="8" t="s">
        <v>13</v>
      </c>
      <c r="E17" s="4" t="s">
        <v>64</v>
      </c>
      <c r="F17" s="21">
        <v>26</v>
      </c>
      <c r="G17" s="95">
        <v>0</v>
      </c>
      <c r="H17" s="29">
        <f>B17*G17</f>
        <v>0</v>
      </c>
    </row>
    <row r="18" spans="1:8" x14ac:dyDescent="0.25">
      <c r="A18" s="3"/>
      <c r="B18" s="13"/>
      <c r="C18" s="3"/>
      <c r="D18" s="3"/>
      <c r="F18" s="22"/>
      <c r="G18" s="106">
        <v>0</v>
      </c>
      <c r="H18" s="30"/>
    </row>
    <row r="19" spans="1:8" x14ac:dyDescent="0.25">
      <c r="A19" s="8">
        <v>7</v>
      </c>
      <c r="B19" s="6"/>
      <c r="C19" s="8">
        <v>6</v>
      </c>
      <c r="D19" s="8" t="s">
        <v>12</v>
      </c>
      <c r="E19" s="4" t="s">
        <v>23</v>
      </c>
      <c r="F19" s="21">
        <v>26</v>
      </c>
      <c r="G19" s="95">
        <v>0</v>
      </c>
      <c r="H19" s="29">
        <f>C19*G19</f>
        <v>0</v>
      </c>
    </row>
    <row r="20" spans="1:8" x14ac:dyDescent="0.25">
      <c r="A20" s="8">
        <v>8</v>
      </c>
      <c r="B20" s="6">
        <v>6</v>
      </c>
      <c r="C20" s="8"/>
      <c r="D20" s="8" t="s">
        <v>13</v>
      </c>
      <c r="E20" s="4" t="s">
        <v>65</v>
      </c>
      <c r="F20" s="21">
        <v>26</v>
      </c>
      <c r="G20" s="95">
        <v>0</v>
      </c>
      <c r="H20" s="29">
        <f>B20*G20</f>
        <v>0</v>
      </c>
    </row>
    <row r="21" spans="1:8" x14ac:dyDescent="0.25">
      <c r="A21" s="3"/>
      <c r="B21" s="13"/>
      <c r="C21" s="3"/>
      <c r="D21" s="3"/>
      <c r="F21" s="22"/>
      <c r="G21" s="10"/>
      <c r="H21" s="30"/>
    </row>
    <row r="22" spans="1:8" x14ac:dyDescent="0.25">
      <c r="A22" s="112" t="s">
        <v>21</v>
      </c>
      <c r="B22" s="112"/>
      <c r="C22" s="112"/>
      <c r="D22" s="112"/>
      <c r="E22" s="112"/>
      <c r="F22" s="2"/>
      <c r="G22" s="2"/>
      <c r="H22" s="2"/>
    </row>
    <row r="23" spans="1:8" x14ac:dyDescent="0.25">
      <c r="A23" s="2"/>
      <c r="B23" s="2"/>
      <c r="C23" s="2"/>
      <c r="D23" s="2"/>
      <c r="E23" s="2"/>
      <c r="F23" s="2"/>
      <c r="G23" s="2"/>
      <c r="H23" s="2"/>
    </row>
    <row r="24" spans="1:8" x14ac:dyDescent="0.25">
      <c r="A24" s="2"/>
      <c r="B24" s="2"/>
      <c r="C24" s="2"/>
      <c r="D24" s="2"/>
      <c r="E24" s="2"/>
      <c r="F24" s="2" t="s">
        <v>66</v>
      </c>
      <c r="G24" s="2"/>
      <c r="H24" s="42">
        <f>SUM(H10:H20)</f>
        <v>0</v>
      </c>
    </row>
    <row r="25" spans="1:8" x14ac:dyDescent="0.25">
      <c r="A25" s="2"/>
      <c r="B25" s="2"/>
      <c r="C25" s="2"/>
      <c r="D25" s="2"/>
      <c r="E25" s="2"/>
      <c r="F25" s="2"/>
      <c r="G25" s="2"/>
      <c r="H25" s="2"/>
    </row>
    <row r="26" spans="1:8" ht="30" x14ac:dyDescent="0.25">
      <c r="A26" s="2"/>
      <c r="B26" s="2"/>
      <c r="C26" s="2"/>
      <c r="D26" s="2"/>
      <c r="E26" s="42"/>
      <c r="F26" s="2"/>
      <c r="G26" s="32" t="s">
        <v>22</v>
      </c>
      <c r="H26" s="45">
        <f>SUM(H24*26)</f>
        <v>0</v>
      </c>
    </row>
    <row r="27" spans="1:8" ht="15" customHeight="1" x14ac:dyDescent="0.25">
      <c r="A27" s="2"/>
      <c r="B27" s="2"/>
      <c r="C27" s="2"/>
      <c r="D27" s="2"/>
      <c r="E27" s="35" t="s">
        <v>28</v>
      </c>
      <c r="F27" s="36">
        <v>0.19</v>
      </c>
      <c r="G27" s="37" t="s">
        <v>29</v>
      </c>
      <c r="H27" s="38">
        <f>H26*F27</f>
        <v>0</v>
      </c>
    </row>
    <row r="28" spans="1:8" x14ac:dyDescent="0.25">
      <c r="A28" s="2"/>
      <c r="B28" s="2"/>
      <c r="C28" s="2"/>
      <c r="D28" s="43"/>
      <c r="E28" s="35" t="s">
        <v>30</v>
      </c>
      <c r="F28" s="44">
        <v>0.02</v>
      </c>
      <c r="G28" s="39" t="s">
        <v>31</v>
      </c>
      <c r="H28" s="38">
        <f>(H26+H27)*F28</f>
        <v>0</v>
      </c>
    </row>
    <row r="29" spans="1:8" x14ac:dyDescent="0.25">
      <c r="A29" s="2"/>
      <c r="B29" s="2"/>
      <c r="C29" s="2"/>
      <c r="D29" s="2"/>
      <c r="E29" s="40" t="s">
        <v>32</v>
      </c>
      <c r="F29" s="41"/>
      <c r="G29" s="41"/>
      <c r="H29" s="38">
        <f>H26+H27-H28</f>
        <v>0</v>
      </c>
    </row>
    <row r="30" spans="1:8" x14ac:dyDescent="0.25">
      <c r="A30" s="2"/>
      <c r="B30" s="2"/>
      <c r="C30" s="2"/>
      <c r="D30" s="2"/>
      <c r="E30" s="40"/>
      <c r="F30" s="41"/>
      <c r="G30" s="41"/>
      <c r="H30" s="38"/>
    </row>
    <row r="31" spans="1:8" x14ac:dyDescent="0.25">
      <c r="A31" s="2"/>
      <c r="B31" s="2"/>
      <c r="C31" s="2"/>
      <c r="D31" s="113" t="s">
        <v>36</v>
      </c>
      <c r="E31" s="113"/>
      <c r="F31" s="2"/>
      <c r="G31" s="2"/>
      <c r="H31" s="96"/>
    </row>
    <row r="32" spans="1:8" x14ac:dyDescent="0.25">
      <c r="A32" s="2"/>
      <c r="B32" s="2"/>
      <c r="C32" s="2"/>
      <c r="D32" s="113" t="s">
        <v>37</v>
      </c>
      <c r="E32" s="113"/>
      <c r="F32" s="2"/>
      <c r="G32" s="2"/>
      <c r="H32" s="97"/>
    </row>
    <row r="34" spans="1:8" ht="50.1" customHeight="1" x14ac:dyDescent="0.25">
      <c r="A34" s="109" t="s">
        <v>72</v>
      </c>
      <c r="B34" s="110"/>
      <c r="C34" s="110"/>
      <c r="D34" s="110"/>
      <c r="E34" s="110"/>
      <c r="F34" s="110"/>
      <c r="G34" s="110"/>
      <c r="H34" s="110"/>
    </row>
  </sheetData>
  <protectedRanges>
    <protectedRange sqref="F3:G4" name="Bereich1"/>
    <protectedRange sqref="G10:G11" name="Bereich2"/>
    <protectedRange sqref="G13:G14" name="Bereich3"/>
    <protectedRange sqref="G16:G17" name="Bereich4"/>
    <protectedRange sqref="G19:G20" name="Bereich5"/>
    <protectedRange sqref="F28" name="Bereich6"/>
    <protectedRange sqref="H31:H32" name="Bereich7"/>
  </protectedRanges>
  <mergeCells count="5">
    <mergeCell ref="A34:H34"/>
    <mergeCell ref="A1:XFD1"/>
    <mergeCell ref="A22:E22"/>
    <mergeCell ref="D31:E31"/>
    <mergeCell ref="D32:E32"/>
  </mergeCells>
  <pageMargins left="0.7" right="0.7" top="0.78740157499999996" bottom="0.78740157499999996"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Schmutzfangmatten</vt:lpstr>
      <vt:lpstr>Stoffrollenhalter+Stoffrolle</vt:lpstr>
    </vt:vector>
  </TitlesOfParts>
  <Company>Fachhochschule Dortmund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Windows-Benutzer</dc:creator>
  <cp:lastModifiedBy>Claudia Röhr</cp:lastModifiedBy>
  <cp:lastPrinted>2021-07-15T10:30:27Z</cp:lastPrinted>
  <dcterms:created xsi:type="dcterms:W3CDTF">2020-12-22T12:28:19Z</dcterms:created>
  <dcterms:modified xsi:type="dcterms:W3CDTF">2026-03-16T11:16:34Z</dcterms:modified>
</cp:coreProperties>
</file>