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\u570004010177\Desktop\004-2026-VV-FIT-Büro- u. Moderationsmaterial sowie Kopierpapier\02_Ausschreibungsunterlagen\"/>
    </mc:Choice>
  </mc:AlternateContent>
  <xr:revisionPtr revIDLastSave="0" documentId="13_ncr:1_{BD06E3DE-6F48-4A18-9C2E-385529AAABD2}" xr6:coauthVersionLast="47" xr6:coauthVersionMax="47" xr10:uidLastSave="{00000000-0000-0000-0000-000000000000}"/>
  <bookViews>
    <workbookView xWindow="-110" yWindow="-110" windowWidth="19420" windowHeight="11500" tabRatio="939" xr2:uid="{00000000-000D-0000-FFFF-FFFF00000000}"/>
  </bookViews>
  <sheets>
    <sheet name="Deckblatt, Ausfüllhinweise" sheetId="19" r:id="rId1"/>
    <sheet name="Preisblatt Los 1" sheetId="20" r:id="rId2"/>
    <sheet name="Kernsortiment" sheetId="24" r:id="rId3"/>
    <sheet name="Ergänzungssortiment" sheetId="25" r:id="rId4"/>
    <sheet name="Preisblatt Los 2" sheetId="23" r:id="rId5"/>
  </sheets>
  <definedNames>
    <definedName name="_xlnm._FilterDatabase" localSheetId="3" hidden="1">Ergänzungssortiment!$A$1:$F$1</definedName>
    <definedName name="_xlnm._FilterDatabase" localSheetId="2" hidden="1">Kernsortiment!$A$1:$I$1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0" l="1"/>
  <c r="I3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I113" i="25"/>
  <c r="I114" i="25"/>
  <c r="I115" i="25"/>
  <c r="I116" i="25"/>
  <c r="I117" i="25"/>
  <c r="I118" i="25"/>
  <c r="I119" i="25"/>
  <c r="I120" i="25"/>
  <c r="I121" i="25"/>
  <c r="I122" i="25"/>
  <c r="I123" i="25"/>
  <c r="I124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41" i="25"/>
  <c r="I142" i="25"/>
  <c r="I143" i="25"/>
  <c r="I144" i="25"/>
  <c r="I145" i="25"/>
  <c r="I146" i="25"/>
  <c r="I147" i="25"/>
  <c r="I148" i="25"/>
  <c r="I149" i="25"/>
  <c r="I150" i="25"/>
  <c r="I151" i="25"/>
  <c r="I152" i="25"/>
  <c r="I153" i="25"/>
  <c r="I154" i="25"/>
  <c r="I155" i="25"/>
  <c r="I156" i="25"/>
  <c r="I157" i="25"/>
  <c r="I158" i="25"/>
  <c r="I159" i="25"/>
  <c r="I160" i="25"/>
  <c r="I161" i="25"/>
  <c r="I2" i="25"/>
  <c r="I172" i="24"/>
  <c r="I171" i="24"/>
  <c r="I170" i="24"/>
  <c r="I169" i="24"/>
  <c r="I168" i="24"/>
  <c r="I167" i="24"/>
  <c r="I166" i="24"/>
  <c r="I165" i="24"/>
  <c r="I164" i="24"/>
  <c r="I163" i="24"/>
  <c r="I162" i="24"/>
  <c r="I161" i="24"/>
  <c r="I160" i="24"/>
  <c r="I159" i="24"/>
  <c r="I158" i="24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I145" i="24"/>
  <c r="I144" i="24"/>
  <c r="I143" i="24"/>
  <c r="I142" i="24"/>
  <c r="I141" i="24"/>
  <c r="I140" i="24"/>
  <c r="I139" i="24"/>
  <c r="I138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I125" i="24"/>
  <c r="I124" i="24"/>
  <c r="I123" i="24"/>
  <c r="I122" i="24"/>
  <c r="I121" i="24"/>
  <c r="I120" i="24"/>
  <c r="I119" i="24"/>
  <c r="I118" i="24"/>
  <c r="I117" i="24"/>
  <c r="I116" i="24"/>
  <c r="I115" i="24"/>
  <c r="I114" i="24"/>
  <c r="I113" i="24"/>
  <c r="I112" i="24"/>
  <c r="I111" i="24"/>
  <c r="I110" i="24"/>
  <c r="I109" i="24"/>
  <c r="I108" i="24"/>
  <c r="I107" i="24"/>
  <c r="I106" i="24"/>
  <c r="I105" i="24"/>
  <c r="I104" i="24"/>
  <c r="I103" i="24"/>
  <c r="I102" i="24"/>
  <c r="I101" i="24"/>
  <c r="I100" i="24"/>
  <c r="I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86" i="24"/>
  <c r="I85" i="24"/>
  <c r="I84" i="24"/>
  <c r="I83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I2" i="24"/>
  <c r="F38" i="23"/>
  <c r="E15" i="23"/>
  <c r="E17" i="23" s="1"/>
  <c r="E15" i="20"/>
  <c r="I174" i="24" l="1"/>
  <c r="I162" i="25"/>
  <c r="I163" i="25" s="1"/>
  <c r="E22" i="23"/>
  <c r="E24" i="23" s="1"/>
  <c r="E13" i="20" l="1"/>
  <c r="I175" i="24"/>
  <c r="E11" i="20"/>
  <c r="E17" i="20" l="1"/>
  <c r="E22" i="20" s="1"/>
  <c r="E24" i="20" s="1"/>
</calcChain>
</file>

<file path=xl/sharedStrings.xml><?xml version="1.0" encoding="utf-8"?>
<sst xmlns="http://schemas.openxmlformats.org/spreadsheetml/2006/main" count="1231" uniqueCount="617">
  <si>
    <t>Aus Polypropylen (PP) mit Kunststoffdeckleiste. Maße: 3,4 x 15 cm. Farbe: rot. Bündel mit 25 Stück.</t>
  </si>
  <si>
    <t>Aus Polypropylen (PP) mit Kunststoffdeckleiste. Maße: 3,4 x 15 cm. Farbe: gelb. Bündel mit 25 Stück.</t>
  </si>
  <si>
    <t>Aus Polypropylen (PP) mit Kunststoffdeckleiste. Maße: 3,4 x 15 cm. Farbe: weiß. Bündel mit 25 Stück.</t>
  </si>
  <si>
    <t>Aus Polypropylen (PP) mit Kunststoffdeckleiste. Maße: 3,4 x 15 cm. Farbe: dunkelgrün. Bündel mit 25 Stück.</t>
  </si>
  <si>
    <t>Extrem reißfestes Universal-Verpackungsklebeband für den Verschluß von Versandschachteln aller Art. Feste Verklebung auf Well- und Vollpappe. Maße: 25mm x 66m. Material: PVC. Farbe: braun.</t>
  </si>
  <si>
    <t>Aus transparentem Kunststoff mm-Teilung. Tuschekante. Länge: 30cm.</t>
  </si>
  <si>
    <t>Aus transparentem Kunststoff mm-Teilung. Tuschekante. Länge: 20cm.</t>
  </si>
  <si>
    <t>Aus Polypropylen (PP) mit Kunststoffdeckleiste. Maße: 3,4 x 15 cm. Farbe: dunkelblau. Bündel mit 25 Stück.</t>
  </si>
  <si>
    <t>Aus Polypropylen (PP) mit Kunststoffdeckleiste. Maße: 3,4 x 15 cm. Farbe: schwarz. Bündel mit 25 Stück.</t>
  </si>
  <si>
    <t xml:space="preserve">Einband aus PVC, geklebt, mit 4 Sichtlöchern, roter Fächerblock, verstärkte Wendetabe, mit Beschriftungsschild und dehnbarem Leinenrücken. Größe: 245 x 340 mm (B x H). 20 Fächer. Farbe: schwarz. </t>
  </si>
  <si>
    <t>Selbstklebende, blickdichte Ordnerrückenschilder, blanko, für breite Ordner, lang, mit Grifflochaussparung, auf A4-Papier zum Beschriften mit Inkjet-, Laser-, Farblaserdrucker und Kopierer. Die Etiketten sind exakt auf die DesignPro Etiketten-Software von Windows abgestimmt. Maße: 61 x 297 mm. Farbe: weiß. Packung mit 75 Stück.</t>
  </si>
  <si>
    <t>Heftklammern Juwel 4 mm, verzinkt, für Heftzange Juwel, Juwel 2000 und Juwel 3000. Material: Draht, verzinkt. Packung mit 2000 Stück.</t>
  </si>
  <si>
    <t>Mit Stempelfarbe ohne Öl getränkt. Für Gummistempel. Farbe nicht dokumentenecht. Metallgehäuse mit Farbanzeige und Kantenschutz. Typ 2: 11 x 7 cm. Farbe: blau.</t>
  </si>
  <si>
    <t>Mit Stempelfarbe ohne Öl getränkt. Für Gummistempel. Farbe nicht dokumentenecht. Metallgehäuse mit Farbanzeige und Kantenschutz. Typ 2: 11 x 7 cm. Farbe: schwarz.</t>
  </si>
  <si>
    <t>Für Trodat Printy 4911 / Trodat Printy 4800 / Trodat Printy 4820 / Trodat Printy 4822 / Trodat Printy 4846 . Farbe: schwarz. Packung mit 2 Stück.</t>
  </si>
  <si>
    <t>12-teilige Ordnungsmappe aus Pressspan. Mit Eckspanngummi und schwarzem Griffregister. Aufdruck 1 - 12 auf dem Deckel. Farbe: rot.</t>
  </si>
  <si>
    <t>12-teilige Ordnungsmappe aus Pressspan. Mit Eckspanngummi und schwarzem Griffregister. Aufdruck 1 - 12 auf dem Deckel. Farbe: blau.</t>
  </si>
  <si>
    <t>12-teilige Ordnungsmappe aus Pressspan. Mit Eckspanngummi und schwarzem Griffregister. Aufdruck 1 - 12 auf dem Deckel. Farbe: grün.</t>
  </si>
  <si>
    <t>12-teilige Ordnungsmappe aus Pressspan. Mit Eckspanngummi und schwarzem Griffregister. Aufdruck 1 - 12 auf dem Deckel. Farbe: gelb.</t>
  </si>
  <si>
    <t>Büroklammern</t>
  </si>
  <si>
    <t>Aktenklammern</t>
  </si>
  <si>
    <t>Haftnotizen</t>
  </si>
  <si>
    <t>Gummiband</t>
  </si>
  <si>
    <t>Trennstreifen</t>
  </si>
  <si>
    <t>Cutter</t>
  </si>
  <si>
    <t>Kleberoller</t>
  </si>
  <si>
    <t>Etiketten</t>
  </si>
  <si>
    <t>Radiergummi</t>
  </si>
  <si>
    <t>Heftstreifen</t>
  </si>
  <si>
    <t>Locher</t>
  </si>
  <si>
    <t>Packband-Abroller</t>
  </si>
  <si>
    <t>Heftklammern für Elektrohefter</t>
  </si>
  <si>
    <t>Prospekthüllen</t>
  </si>
  <si>
    <t>Reinigungspray</t>
  </si>
  <si>
    <t>Lineal</t>
  </si>
  <si>
    <t>Artikel</t>
  </si>
  <si>
    <t>Fineliner</t>
  </si>
  <si>
    <t>Gummiringe</t>
  </si>
  <si>
    <t>Brieföffner</t>
  </si>
  <si>
    <t>Laminiertaschen</t>
  </si>
  <si>
    <t>Trennblätter</t>
  </si>
  <si>
    <t>Zubehör für Bindegeräte, Deckblatt</t>
  </si>
  <si>
    <t>Zubehör für Bindegeräte, Einbanddeckel</t>
  </si>
  <si>
    <t>Sichthüllen</t>
  </si>
  <si>
    <t xml:space="preserve">Heftklammern </t>
  </si>
  <si>
    <t>Heftklammern</t>
  </si>
  <si>
    <t>Batterie</t>
  </si>
  <si>
    <t>Additionsrollen</t>
  </si>
  <si>
    <t xml:space="preserve">Flipchartblock </t>
  </si>
  <si>
    <t>Namensschild</t>
  </si>
  <si>
    <t>Unterschriftsmappe</t>
  </si>
  <si>
    <t xml:space="preserve">Register </t>
  </si>
  <si>
    <t>Briefkorb</t>
  </si>
  <si>
    <t>Fahrtenbuch</t>
  </si>
  <si>
    <t>Aktendeckel</t>
  </si>
  <si>
    <t>Eckspanner</t>
  </si>
  <si>
    <t>Klebestift</t>
  </si>
  <si>
    <t xml:space="preserve">Stempelkissen </t>
  </si>
  <si>
    <t>Stempelfarbe</t>
  </si>
  <si>
    <t>Für alle Zählarbeiten. Igelform, Ø: 15 mm. Oberfläche mit feinen, engstehenden Stiften. Aus thermoplastischem Kautschuk. Farbe: grün. Größe 2</t>
  </si>
  <si>
    <t>Für alle Zählarbeiten. Igelform, Ø: 17 mm. Oberfläche mit feinen, engstehenden Stiften. Aus thermoplastischem Kautschuk. Farbe: grün. Größe 3</t>
  </si>
  <si>
    <t>Für alle Zählarbeiten. Igelform, Ø: 21 mm. Oberfläche mit feinen, engstehenden Stiften. Aus thermoplastischem Kautschuk. Farbe: grün. Größe 4</t>
  </si>
  <si>
    <t>Ordner</t>
  </si>
  <si>
    <t>Collegeblock</t>
  </si>
  <si>
    <t>Gelschreiberminen</t>
  </si>
  <si>
    <t>Heftgerät</t>
  </si>
  <si>
    <t>Ordnungsmappe</t>
  </si>
  <si>
    <t xml:space="preserve">Packband </t>
  </si>
  <si>
    <t>Packband</t>
  </si>
  <si>
    <t>4,2mm Nachfüllbar</t>
  </si>
  <si>
    <t>Korrekturroller</t>
  </si>
  <si>
    <t>4,2mm Nachfüllkassette für Korrekturabroller</t>
  </si>
  <si>
    <t>Korrekturroller Nachfüllkassette</t>
  </si>
  <si>
    <t>Textmarker</t>
  </si>
  <si>
    <t>Klebefilm-Handabroller</t>
  </si>
  <si>
    <t>Kreppband</t>
  </si>
  <si>
    <t>Schere</t>
  </si>
  <si>
    <t>Zubehör für Bindegeräte Spiralbinderücken</t>
  </si>
  <si>
    <t>Sekundenkleber</t>
  </si>
  <si>
    <t xml:space="preserve">Bilderrahmen </t>
  </si>
  <si>
    <t xml:space="preserve">Aktenklammern </t>
  </si>
  <si>
    <t>Spitzer</t>
  </si>
  <si>
    <t>Volltext</t>
  </si>
  <si>
    <t>Gelschreiber</t>
  </si>
  <si>
    <t>Enthefter</t>
  </si>
  <si>
    <t>Heftklammern No.10. Verzinkt. Packung mit 1.000 Stück.</t>
  </si>
  <si>
    <t>Heftklammern 24/6. Verzinkt. Packung mit 1.000 Stück.</t>
  </si>
  <si>
    <t xml:space="preserve">Klebefilm </t>
  </si>
  <si>
    <t>Kleberoller Nachfüllkassette</t>
  </si>
  <si>
    <t>passend zu Kleberoller 8,4 mm permanent</t>
  </si>
  <si>
    <t>Selbstklebend wieder abziehbar. Ohne Lösungsmittel. Abmessungen: 50 mm x 50 m. Farbe: chamois.</t>
  </si>
  <si>
    <t>Selbstklebend wieder abziehbar. Ohne Lösungsmittel. Abmessungen: 19 mm x 50 m. Farbe: chamois.</t>
  </si>
  <si>
    <t>Blattwender</t>
  </si>
  <si>
    <t>Magnet</t>
  </si>
  <si>
    <t>Mini Haftstreifen. Maße: 11,9x43,2 mm. Packung à 4 Spender. Farben: rot/blau/gelb/grün</t>
  </si>
  <si>
    <t>Prospekthüllen A4, oben offen. Aus transparenter PP-Folie. Dokumentenecht, mit Multilochung, klar Stärke: 0.08 mm. Packung mit 100 Stück.</t>
  </si>
  <si>
    <t xml:space="preserve">Aus Polypropylen (PP). DIN A4. Farbe: grau, 1-12, </t>
  </si>
  <si>
    <t xml:space="preserve">Aus Polypropylen (PP). DIN A4. Farbe: grau, A-Z, </t>
  </si>
  <si>
    <t>Aus Polypropylen (PP). DIN A4. Farbe: grau, blanco mit auswechselbaren Taben,  12-teilig</t>
  </si>
  <si>
    <t xml:space="preserve">Aus Polypropylen (PP). DIN A4. Farbe: grau, 1-31, </t>
  </si>
  <si>
    <t>Oberflächen- und Bildschirmreiniger,  antibakteriell.  FCKW-freies Zerstäuberspray 250 ml.</t>
  </si>
  <si>
    <t xml:space="preserve">Dosenspitzer für Blei- und Farbstifte bis 8 mm Durchmesser. </t>
  </si>
  <si>
    <t>Rückenschilder</t>
  </si>
  <si>
    <t>Aktendeckel  Format: A4. Recycling-Karton, von DIN A3 auf A4 gefaltet, Grammatur: 250 g. Farbe: gelb</t>
  </si>
  <si>
    <t>Aktendeckel  Format: A4. Recycling-Karton, von DIN A3 auf A4 gefaltet, Grammatur: 250 g. Farbe:blau</t>
  </si>
  <si>
    <t>Aktendeckel  Format: A4. Recycling-Karton, von DIN A3 auf A4 gefaltet, Grammatur: 250 g. Farbe: chamois</t>
  </si>
  <si>
    <t>Aktendeckel  Format: A4. Recycling-Karton, von DIN A3 auf A4 gefaltet, Grammatur: 250 g. Farbe: grün</t>
  </si>
  <si>
    <t>50mm verzinkt, gewellt. Packung mit 100 Stück.</t>
  </si>
  <si>
    <t>Durable 801619</t>
  </si>
  <si>
    <t xml:space="preserve">Batterie AAA Packung mit 4 Stück </t>
  </si>
  <si>
    <t>Batterie AA Packung mit 4 Stück</t>
  </si>
  <si>
    <t>Avery-Zweckform 3478</t>
  </si>
  <si>
    <t>Avery-Zweckform 3669</t>
  </si>
  <si>
    <t>Avery-Zweckform 3653</t>
  </si>
  <si>
    <t>Avery-Zweckform 3483</t>
  </si>
  <si>
    <t>Avery-Zweckform 3424</t>
  </si>
  <si>
    <t>Avery-Zweckform 3659</t>
  </si>
  <si>
    <t>Stabilo Point 88</t>
  </si>
  <si>
    <t>schwarz, Strichstärke: 0,4mm, Metallspitze</t>
  </si>
  <si>
    <t xml:space="preserve">blau, Strichstärke: 0,4mm, Metallspitze </t>
  </si>
  <si>
    <t xml:space="preserve">rot, Strichstärke: 0,4mm, Metallspitze </t>
  </si>
  <si>
    <t xml:space="preserve">grün, Strichstärke: 0,4mm, Metallspitze </t>
  </si>
  <si>
    <t>Minen für Gelschreiber rot</t>
  </si>
  <si>
    <t>Minen für Gelschreiber schwarz</t>
  </si>
  <si>
    <t>Leitz 5008</t>
  </si>
  <si>
    <t>Leitz 4744</t>
  </si>
  <si>
    <t>Leitz 4770</t>
  </si>
  <si>
    <t>Leitz 4100</t>
  </si>
  <si>
    <t>Papier-Etiketten für Thermodrucker LW310/ LW320/ LW330 Turbo, EL40/ EL60, Turbo. Farbe: weiß, 101x54mm</t>
  </si>
  <si>
    <t>Dymo S0722430</t>
  </si>
  <si>
    <t>Dymo S0929100</t>
  </si>
  <si>
    <t>Durable1453</t>
  </si>
  <si>
    <t>Mikroperforierte Bögen DIN A4 für Beschriftung mit Laser-, Tintenstrahl-, Matrixdrucker oder Kopierer. Leichtes Trennen, glatte Kanten. Farbe: weiß. Anzahl Schilder: 200 Stück. Packung mit 20 Bogen, Maße: 90 x 54mm (B x H).</t>
  </si>
  <si>
    <t>Mikroperforierte Bögen DIN A4 für Beschriftung mit Laser-, Tintenstrahl-, Matrixdrucker oder Kopierer. Leichtes Trennen, glatte Kanten. Farbe: weiß. Anzahl Schilder: 240 Stück. Packung mit 20 Bogen, Maße: 75 x 40mm (B x H).</t>
  </si>
  <si>
    <t>Etiketten auf DIN A4-Blättern. Zum Beschriften mit Inkjet-, Laserdrucker und Kopierer. Gestaltung mit der Beschriftungssoftware möglich. Ausführung: spitz. Packung mit 100 Blatt. Maße: 210x297</t>
  </si>
  <si>
    <t>Etiketten auf DIN A4-Blättern. Zum Beschriften mit Inkjet-, Laserdrucker und Kopierer. Gestaltung mit der Beschriftungssoftware möglich. Ausführung: spitz. Packung mit 100 Blatt. Maße: 105x148mm</t>
  </si>
  <si>
    <t>Etiketten auf DIN A4-Blättern. Zum Beschriften mit Inkjet-, Laserdrucker und Kopierer. Gestaltung mit der Beschriftungssoftware möglich. Ausführung: spitz. 105x48mm Packung mit 100 Blatt.</t>
  </si>
  <si>
    <t xml:space="preserve">Farbband für Rechenmaschine  </t>
  </si>
  <si>
    <t>Novus oder Leitz</t>
  </si>
  <si>
    <t>Klebefilm-Tischabroller klein</t>
  </si>
  <si>
    <t>Klebefilm-Tischabroller groß</t>
  </si>
  <si>
    <t>Tischabroller für Rollen 33m x 19mm, extrem standtfest, Wellenmesser</t>
  </si>
  <si>
    <t>Registraturlocher, Stanzleistung bis 65 Blatt, DIN Anschlagschiene</t>
  </si>
  <si>
    <t>Durable 821219</t>
  </si>
  <si>
    <t>Durable 821519</t>
  </si>
  <si>
    <t>Post-Index</t>
  </si>
  <si>
    <t>Haftstreifen</t>
  </si>
  <si>
    <t>Haftstreifen. Maße: 25,4 x 43,2mm.  Packung à 50 Haftstreifen. Farbe: rot.</t>
  </si>
  <si>
    <t>Nr.</t>
  </si>
  <si>
    <t>Metall mit Kunststoffgriff, Länge ca. 5,8 cm, Farbe schwarz</t>
  </si>
  <si>
    <t>Haftnotizen. Maße: 51 x 76mm. Block mit 100 Blatt. Farbe: gelb.1 Block</t>
  </si>
  <si>
    <t>Heftklammern 24/6. Verzinkt. Packung mit 5.000 Stück.</t>
  </si>
  <si>
    <t>Uhu 178598</t>
  </si>
  <si>
    <t xml:space="preserve">Aus Polypropylen (PP). DIN A4. Farbe: grau, 1-20, </t>
  </si>
  <si>
    <t>Stück</t>
  </si>
  <si>
    <t>Stempelkissen für Selbstfärber</t>
  </si>
  <si>
    <t>Packung</t>
  </si>
  <si>
    <t>Papier-Etiketten für Thermodrucker LW310/ LW320/ LW330 Turbo, EL40/ EL60, Turbo. Farbe: weiß, 89x51mm</t>
  </si>
  <si>
    <t>Legamaster TZ 4</t>
  </si>
  <si>
    <t xml:space="preserve">Tafellöscher magnethaftend für große Tücher: ca. 7 x 17 cm (B x L). </t>
  </si>
  <si>
    <t>Löschpapier für Tafellöscher Packung mit 100 Blatt.</t>
  </si>
  <si>
    <t>flüssig, schnelltrocknend, Haftung: extrem hoch, Dose mit 3 Stück x 1g</t>
  </si>
  <si>
    <t>Foliendeckel für Plastik- und Drahtbindung. DIN A4. Aus PVC. Stärke: 0.20mm stark. Farbe: glasklar. Packung mit 100 Stück.</t>
  </si>
  <si>
    <t>Einbanddeckel für Plastik- und Drahtbindung geeignet. DIN A4-Format. Grammatur: 250 g/qm. Glänzend. Farbe: weiß. Packung mit 100 Stück.</t>
  </si>
  <si>
    <t>Einbanddeckel für Plastik- und Drahtbindung geeignet. DIN A4-Format. Grammatur: 250 g/qm. Leinenstruktur, Farbe: weiß. Packung mit 100 Stück.</t>
  </si>
  <si>
    <t>Leitz 1646</t>
  </si>
  <si>
    <t>Leitz 5180</t>
  </si>
  <si>
    <t>Etiketten auf DIN A4 Blättern. Für Inkjet, Laser, Farblaser und Kopierer geeignet, mit Rand an Kopf und Fußzeile. Maße: 70 x 50,8 mm. Packung mit 1500 Stück (100 Blatt).</t>
  </si>
  <si>
    <t>Mit Endwarnstreifen, aus holzfreiem Papier. Breite: 57mm, Länge: 40m, Kerndurchmesser: 12.7mm, Packung mit 5 Stück</t>
  </si>
  <si>
    <t>Aktendeckel  Format: A4. Recycling-Karton, von DIN A3 auf A4 gefaltet, Grammatur: 250 g. Farbe: rot</t>
  </si>
  <si>
    <t>77mm verkupfert, gewellt. Packung mit 100 Stück</t>
  </si>
  <si>
    <t>Für alle Zählarbeiten. Igelform, Ø: 12 mm. Oberfläche mit feinen, engstehenden Stiften. Aus thermoplastischem Kautschuk. Farbe: grün Größe 1</t>
  </si>
  <si>
    <t>Verzinkt. Länge 26mm. Packung mit 1000 Stück</t>
  </si>
  <si>
    <t>Für Tischrechner Olympia CPD 5212 51 S+U schwarz/rot</t>
  </si>
  <si>
    <t>Pelikan 520866</t>
  </si>
  <si>
    <t>Haftstreifen. Maße: 25,4 x 43,2mm.  Packung à 50 Haftstreifen. Farbe: blau</t>
  </si>
  <si>
    <t>Haftstreifen. Maße: 25,4 x 43,2mm.  Packung à 50 Haftstreifen. Farbe:gelb</t>
  </si>
  <si>
    <t>Haftstreifen. Maße: 25,4 x 43,2mm.  Packung à 50 Haftstreifen. Farbe: grün</t>
  </si>
  <si>
    <t>Haftstreifen. Maße: 25,4 x 43,2mm.  Packung à 50 Haftstreifen. Farbe: orange</t>
  </si>
  <si>
    <t>Stabiler Hefter. Mit Oberlademechanik. Vollmetallgehäuse teilweise mit Kunststoff. Heftung: geschlossen offen nageln. Heftleistung: 30 Blatt. Einlegetiefe: 65 mm. Für 100 Heftklammern 24/6 oder 150 Heftklammern 26/6. 5 Jahre Herstellergarantie. GS-Zeichen. Farbe: schwarz.</t>
  </si>
  <si>
    <t>Locher mit Anschlagschiene aus Kunststoff, Anschlagschiene mit farbiger Bedruckung und Fenster. Mit transprarentem, rutschfestem Kunststoffboden, mit patentierter Griffmulde und ultra-scharfen Lochstempeln, auch für 4-fach Lochung geeignet. Stanzleistung/Blatt: 3 mm/30. Material: Metall. GS-Zeichen. Farbe: schwarz.</t>
  </si>
  <si>
    <t>Click-Fold aufklappbares Namensschild aus Kunststoff mit Magnet, Maße 75 x 40 mm (B x H).  Packung mit 10 Stück</t>
  </si>
  <si>
    <t xml:space="preserve">Packband-Abroller mit verstellbarer Bremse und zweischneidiger, rostfreier Stahlklinge für bis zu 50 mm breite Klebebänder. Extrem leicht </t>
  </si>
  <si>
    <t>Zur Tränkung von Stempelkissen. Für Gummistempel. Farbe nicht dokumentenecht. Flasche mit Verstreicher. Ohne Öl. Inhalt: 30 ml. Farbe: blau.</t>
  </si>
  <si>
    <t>Zur Tränkung von Stempelkissen. Für Gummistempel. Farbe nicht dokumentenecht. Flasche mit Verstreicher. Ohne Öl. Inhalt: 30 ml. Farbe: schwarz.</t>
  </si>
  <si>
    <t>Für Trodat Professional 5200 / Trodat Professional 5430 / Trodat Professional 5431 / Trodat Professional 5030 / Trodat Professional 5430 L / Trodat Professional 5546 / Trodat Professional 5435 . Farbe: schwarz Nr. 6/50</t>
  </si>
  <si>
    <t>Für Trodat 4203 / Trodat 4440 / Trodat 4440L / Trodat 4558 / Trodat 4610 / Trodat 5203 / Trodat 5253 / Trodat 5440 / Trodat 5440L . Farbe: schwarz. Nr. 6/53</t>
  </si>
  <si>
    <t>Für Trodat Professional 5204 / Trodat Professional 5206 / Trodat Professional 5117 / Trodat Professional 5460 / Trodat Professional 5466 / Trodat Professional 5558 / Trodat Professional 5465 / Trodat Professional 4206 / Trodat Professional 4420 / Trodat Professional 4460 . Farbe: schwarz. Packung mit 2 Stück. Nr. 6/56</t>
  </si>
  <si>
    <t>Etiketten auf DIN A4-Blättern in der Ausführung spitz. Zum Beschriften mit Inkjet-, Laserdrucker und Kopierer.  Packung mit 100 Blatt. Format in mm (L x B) 105 x 42,3mm. Packung mit 1400 Stück.</t>
  </si>
  <si>
    <t>Durable 8152</t>
  </si>
  <si>
    <t>Summe</t>
  </si>
  <si>
    <t>Leitz 4775</t>
  </si>
  <si>
    <t>Avery Zweckform L4758-25</t>
  </si>
  <si>
    <t>Avery Zweckform L4759-25</t>
  </si>
  <si>
    <t>Selbstklebende, blickdichte Ordnerrückenschilder, blanko, für schmale Ordner, lang, mit Grifflochaussparung, auf A4-Papier zum Beschriften mit Inkjet-, Laser-, Farblaserdrucker und Kopierer. Die Etiketten sind exakt auf die DesignPro Etiketten-Software von Windows abgestimmt. Maße: 38 x 297 mm. Farbe: weiß. Packung mit 125 Stück.</t>
  </si>
  <si>
    <t>Reinigungsspray für Whiteboard, FCKW - frei Schnell trocknend mit Zerstäuber</t>
  </si>
  <si>
    <t xml:space="preserve">Tafelreinigungsspray 250 ML   Z 1915    </t>
  </si>
  <si>
    <t xml:space="preserve">Softgriff , aus rostfreiem Edelstahl. Klinge gerade und schmal. Länge: ca. 23 cm, </t>
  </si>
  <si>
    <t xml:space="preserve">rutschfest, Maße ca. 22,0 x 26,0 cm, Antistatisch, </t>
  </si>
  <si>
    <t>HAN 1027</t>
  </si>
  <si>
    <t>Vorderseite kariert. Rückseite blanko. 100% Recycling Papier. Gewicht: 80 g/qm. 6-fache Universallochung. Mikroperforiert. 20 Blatt. Größe: 68 x 99 cm (B x H). Farbe: weiß. Packung mit 5 Stück. Lieferung erfolgt gerollt.</t>
  </si>
  <si>
    <t>Edding 365</t>
  </si>
  <si>
    <t>Whiteboardmarker Keilspitze 2-7 mm</t>
  </si>
  <si>
    <t>Whiteboardmarker mit Clip, nachfüllbar, Keilspitze, Strichbreite ca. 2-7 mm, mehrere Tage offen lagerfähig (cap Off), Farbe: schwarz</t>
  </si>
  <si>
    <t>Whiteboardmarker mit Clip, nachfüllbar, Keilspitze, Strichbreite ca. 2-7 mm, mehrere Tage offen lagerfähig (cap Off), Farbe: rot</t>
  </si>
  <si>
    <t>Whiteboardmarker mit Clip, nachfüllbar, Keilspitze, Strichbreite ca. 2-7 mm, mehrere Tage offen lagerfähig (cap Off), Farbe: blau</t>
  </si>
  <si>
    <t>Whiteboardmarker mit Clip, nachfüllbar, Keilspitze, Strichbreite ca. 2-7 mm, mehrere Tage offen lagerfähig (cap Off), Farbe: grün</t>
  </si>
  <si>
    <t>Moderationskarten - rechteckig</t>
  </si>
  <si>
    <t>Mod.Karten ca. 9,5x20,5 cm HELLBLAU 500ST, 100 % Recycling, 130 g/m²</t>
  </si>
  <si>
    <t>Mod.Karten ca. 9,5X20,5 cm GELB 500ST, 100 % Recycling, 130 g/m²</t>
  </si>
  <si>
    <t>Mod.Karten ca. 9,5x20,5 cm HELLGRÜN 500ST, 100 % Recycling, 130 g/m²</t>
  </si>
  <si>
    <t>Mod.Karten ca.9,5X20,5 cm ORANGE 500ST, 100 % Recycling, 130 g/m²</t>
  </si>
  <si>
    <t>Mod.Karten ca. 9,5X20,5 cm WEISS 500ST, 100 % Recycling, 130 g/m²</t>
  </si>
  <si>
    <t>Mod.Karten ca. 9,5X20,5 cm ROT 500ST, 100 % Recycling, 130 g/m²</t>
  </si>
  <si>
    <t>Mod.Karten ca. 9,5X20,5 cm ROSA 500ST, 100 % Recycling, 130 g/m²</t>
  </si>
  <si>
    <t>Titelstreifen sortiert 10 X 45 cm 100ST, 100 % Recycling, 130 g/m²</t>
  </si>
  <si>
    <t xml:space="preserve">Moderatorenkoffer kompakt ca. 43x32x12, inkl. Zubehör ca. 2.100 Teile </t>
  </si>
  <si>
    <t>Moderatorenkoffer Trainer, ca. 54x36x18, incl. Zubehör ca. 3.000 Teile</t>
  </si>
  <si>
    <t xml:space="preserve">Moderationskarten - oval                    </t>
  </si>
  <si>
    <t xml:space="preserve">Moderationskarten - rechteckig                               </t>
  </si>
  <si>
    <t xml:space="preserve">Moderationskarten - rechteckig                   </t>
  </si>
  <si>
    <t xml:space="preserve">Moderationskarten - rund                   </t>
  </si>
  <si>
    <t xml:space="preserve">Moderationskarten - rund                  </t>
  </si>
  <si>
    <t xml:space="preserve">Moderationswolken                          </t>
  </si>
  <si>
    <t xml:space="preserve">Moderationswolken                       </t>
  </si>
  <si>
    <t xml:space="preserve">Moderatorenkoffer                                   </t>
  </si>
  <si>
    <t xml:space="preserve">Moderatorenkoffer                                </t>
  </si>
  <si>
    <t xml:space="preserve">Magnet </t>
  </si>
  <si>
    <t>Moderations Wolken 25 X 42 cm weiß 20ST, 100 % Recycling, 170 g/m²</t>
  </si>
  <si>
    <t>Moderations Wolken weiß 14 X 23 cm 20ST, 100 % Recycling, 170 g/m²</t>
  </si>
  <si>
    <t>Tafellöscher für Papier</t>
  </si>
  <si>
    <t>Tafellöscher-Ersatzpapier</t>
  </si>
  <si>
    <t>Tafellöscher für Filzstreifen</t>
  </si>
  <si>
    <t>Tafellöscher Ersatzfilzstreifen</t>
  </si>
  <si>
    <t>Tafelwischer Magnet .inkl.Löschfilz ca. 6x15 cm</t>
  </si>
  <si>
    <t>Löschfilz SK Ersatzset f. Tafelwischer magnetisch</t>
  </si>
  <si>
    <t>Franken Z1921</t>
  </si>
  <si>
    <t>Franken Z1925</t>
  </si>
  <si>
    <t>Legamaster 7-120600</t>
  </si>
  <si>
    <t>Whiteboardmarker Keilspitze 3-12 mm</t>
  </si>
  <si>
    <t>Fahrtenbuch. Produktverwendung: PKW. Anerkannt vom Finanzamt, Ausführung: 1-lagig drahtgeheftet. Ausführung Einband: drucklackierter Karton.  Anzahl der Seiten des Spaltenschemas: 2 Seiten. Papierformat: A6 quer. Größe (B x H): 148 x 105 mm. Anzahl der Blätter: 40 Blatt.</t>
  </si>
  <si>
    <t>PP-Binderücken schwarz, 14 Ringe, 8mm, Packung mit 100  Stück (A5)</t>
  </si>
  <si>
    <t>PP-Binderücken schwarz, 21 Ringe, 10mm, Packung mit 50  Stück (A4)</t>
  </si>
  <si>
    <t>PP-Binderücken weiß, 21 Ringe, 10mm, Packung mit 50 Stück (A4)</t>
  </si>
  <si>
    <t>Papier-Etiketten für Thermodrucker LW310/ LW320/ LW330 Turbo, EL40/ EL60, Turbo. Farbe: weiß, 89x36mm</t>
  </si>
  <si>
    <t>Dymo 99012/S0722400</t>
  </si>
  <si>
    <t>Whiteboard 60x90 cm</t>
  </si>
  <si>
    <t>Oberfläche kratzfeste Emaile, magnetisch, nachhaltig, bis zu 99% recyclebar, robuster Aluminiumrahmen, inklusive Ablageboard</t>
  </si>
  <si>
    <t>Whiteboard 90x120 cm</t>
  </si>
  <si>
    <t>Whiteboard 100x200 cm</t>
  </si>
  <si>
    <t>Flipchart mit Rundfuß</t>
  </si>
  <si>
    <t>Legamaster Universal 7-153600</t>
  </si>
  <si>
    <t>Legamaster Premium Plus 7-101043</t>
  </si>
  <si>
    <t>Legamaster Premium Plus 7-101054</t>
  </si>
  <si>
    <t>Legamaster Premium Plus 7-101064</t>
  </si>
  <si>
    <t>Moderationswand mobil grau</t>
  </si>
  <si>
    <t>stufenlos höhenverstellbar, lackierte Schreibfläche, trocken abwischbar,  robuste Papierklemme, stabile Konstrukion, zwei magnethaftende Seitenarme zum Aufhängen von Papier, inklusive Stifteablage, solider Rundfuß mit 5 feststellbaren Rollen, Tafelgröße: H 105 x B 68 cm</t>
  </si>
  <si>
    <t>VE</t>
  </si>
  <si>
    <t>Ausweishalter mit Clip + Jojo</t>
  </si>
  <si>
    <t>Ausweishalter - Ersatzhüllen -</t>
  </si>
  <si>
    <t>Ausweishalter - Ersatz-Jojo -</t>
  </si>
  <si>
    <t>Durable 813519</t>
  </si>
  <si>
    <t>Ausweishalter mit Druckknopf und Jojo, ca. 80 cm Länge, Packung mit 10 Stück</t>
  </si>
  <si>
    <t>Namensschilderhülle 60x90, Packung mit 20 Stück</t>
  </si>
  <si>
    <t>Click-Fold aufklappbares Namensschild aus Kunststoff mit Kombiklemme, Maße 90 x 54mm (B x H).  Packung mit 10 Stück.</t>
  </si>
  <si>
    <t>Durable 821419</t>
  </si>
  <si>
    <t>Namensschild -Besucherausweis -</t>
  </si>
  <si>
    <t>Namensschild mit auswechselbarem Blankoschild und Kombiklemme, Maße 75 x 40 cm, 25 Stück</t>
  </si>
  <si>
    <t>Namensschild mit auswechselbarem Blankoschild und Kombiklemme, Maße 90 x 54 cm, 10 Stück</t>
  </si>
  <si>
    <t>Namensschild - Einsteckschilder</t>
  </si>
  <si>
    <t>DIN A4. Mit Spiralbindung und Rand an der 4-fach gelochten Längsseite. 100 % Recycling Papier, zertifiziert mit blauem Engel, 70g/qm, mikroperforiert, Block mit 80 Blatt,  Lineatur: liniert.</t>
  </si>
  <si>
    <t>DIN A4. Mit Spiralbindung und Rand an der 4-fach gelochten Längsseite. 100 % Recycling Papier, zertifiziert mit blauem Engel, 70g/qm, mikroperforiert, Block mit 80 Blatt,  Lineatur: kariert.</t>
  </si>
  <si>
    <t>DIN A5. Mit Spiralbindung und Rand an der 4-fach gelochten Längsseite. 100 % Recycling Papier, zertifiziert mit blauem Engel, 70g/qm, mikroperforiert, Block mit 80 Blatt,  Lineatur: liniert.</t>
  </si>
  <si>
    <t>DIN A5. Mit Spiralbindung und Rand an der 4-fach gelochten Längsseite. 100 % Recycling Papier, zertifiziert mit blauem Engel, 70g/qm, mikroperforiert, Block mit 80 Blatt,  Lineatur: kariert.</t>
  </si>
  <si>
    <t>Metallzange verchromt,  Länge 10,5cm, zum Entfernen von allen Heftklammerngrößen</t>
  </si>
  <si>
    <t>Etiketten auf DIN A4-Blättern. Zum Beschriften mit Inkjet-, Laserdrucker und Kopierer. Gestaltung mit der Beschriftungssoftware möglich. Ausführung: spitz. Format: 97 x 42,3 mm. Farbe: weiß. Packung mit 100 Blatt.</t>
  </si>
  <si>
    <t>Umlaufmappe Karton/PVC</t>
  </si>
  <si>
    <t>Umlaufmappe Karton</t>
  </si>
  <si>
    <t>zum Sammeln und Weiterleiten von losen Unterlagen, Kantenverschweißt, mit Eckspanner und Beschriftungsfenster, Maße: 28,5 x 34 cm, für DIN A 4, Fassungsvermögen ca. 300 Blatt, Farbe: blau</t>
  </si>
  <si>
    <t>zum Sammeln und Weiterleiten von losen Unterlagen, Kantenverschweißt, mit Eckspanner und Beschriftungsfenster, Maße: 28,5 x 34 cm, für DIN A 4, Fassungsvermögen ca. 300 Blatt, Farbe: schwarz</t>
  </si>
  <si>
    <t>Elba 63430</t>
  </si>
  <si>
    <t>Tischabroller für Rollen bis 25 mm x 66m, extrem standfest, robustes Wellenmesser</t>
  </si>
  <si>
    <t>Reinigungstücher für Glas und Monitore Feucht/Trocken</t>
  </si>
  <si>
    <t xml:space="preserve">Reinigungstücher für Kunststoffflächen </t>
  </si>
  <si>
    <t>Minen für Gelschreiber blau</t>
  </si>
  <si>
    <t>Pilot 2606 BLS-GS-7</t>
  </si>
  <si>
    <t>Kladde</t>
  </si>
  <si>
    <t>Kladde, fester Einband, A4 kariert, ca. 100 Blatt, schwarz/rot</t>
  </si>
  <si>
    <t>Kladde, fester Einband, A5 kariert, ca. 100 Blatt, schwarz/rot</t>
  </si>
  <si>
    <t>Kladde, fester Einband, A6 kariert, ca. 100 Blatt, schwarz/rot</t>
  </si>
  <si>
    <t>Etiketten auf DIN A4-Blättern. Zum Beschriften mit Inkjet-, Laserdrucker und Kopierer. Gestaltung mit der Beschriftungssoftware möglich. Ausführung: spitz. Packung mit 100 Blatt. Maße: 105x37mm</t>
  </si>
  <si>
    <t>Avery-Zweckform 3484</t>
  </si>
  <si>
    <t>Etiketten Textil</t>
  </si>
  <si>
    <t>Avery-Zweckform L-4787-20</t>
  </si>
  <si>
    <t>Heftklammern 23/10. Verzinkt. Packung mit 1.000 Stück.</t>
  </si>
  <si>
    <t>Pritt WA150N</t>
  </si>
  <si>
    <t>Pritt WA155N</t>
  </si>
  <si>
    <t>6mm Nachfüllbar</t>
  </si>
  <si>
    <t>6mm Nachfüllkassette für Korrekturabroller</t>
  </si>
  <si>
    <t xml:space="preserve">Pritt 980N Refill Flex </t>
  </si>
  <si>
    <t xml:space="preserve">Pritt 970N Refill Flex </t>
  </si>
  <si>
    <t xml:space="preserve">Pritt 985N Refill Flex </t>
  </si>
  <si>
    <t xml:space="preserve">Pritt 975N Refill Flex </t>
  </si>
  <si>
    <t>Click-Fold aufklappbares Namensschild aus PP mit Klickmechanismus und Magnet zum schonenden Anbringen an Textilien,  Maße 90 x 54mm (B x H).  Packung mit 10 Stück.</t>
  </si>
  <si>
    <t>Durable 1455</t>
  </si>
  <si>
    <t>Durable 812119</t>
  </si>
  <si>
    <t>Durable 811119</t>
  </si>
  <si>
    <t>Ausweishalter (Jojo), ca. 80cm ausziehbar, Hartbox ,Metallclip und Druckknopf-Schlaufe, Packung mit 10 Stück</t>
  </si>
  <si>
    <t>Durable 801219</t>
  </si>
  <si>
    <t>Ausweishalter (Jojo), ca. 80cm ausziehbar, leichtes Material, Metallclip und Druckknopf-Schlaufe, Packung mit 10 Stück</t>
  </si>
  <si>
    <t>Avery Zweckform 222</t>
  </si>
  <si>
    <t>Tesa 4124</t>
  </si>
  <si>
    <t xml:space="preserve">Tesa 57177 </t>
  </si>
  <si>
    <t>LogiLink ID0097/Durable 5701</t>
  </si>
  <si>
    <t>Prospekthüllen A4, oben und links seitlich offen. Aus transparenter PVC-Folie. Dokumentenecht, mit Multilochung, glasklar Stärke: 0.08 mm. Packung mit 100 Stück.</t>
  </si>
  <si>
    <t>Prospekthüllen A5 hochkant, PP, Stärke 0,08mm, oben offen, glasklar Packung mit 100 Stück</t>
  </si>
  <si>
    <t>Weicher Kunststoffradierer für Bleistiftlinien auf Papier und mattierter Folie, Größe: ca. 2,5x0,7x3,7 cm, Farbe: weiß.</t>
  </si>
  <si>
    <t>Reinigungstücher zur antibakteriellen Oberflächenreinigung für Tastaturen, Telefone, Handy's, einzeln verpackt, ca. 10 Stück je Packung</t>
  </si>
  <si>
    <t>Reinigungstücher für  TFT- Notebook- und Plasma-Bildschirme. Feuchte und trockene Tücher einzeln verpackt.  ca. 20 Stück je Packung, Alkoholfrei und nicht schmierend.</t>
  </si>
  <si>
    <t>Leitz 16800085</t>
  </si>
  <si>
    <t>Leitz 16810085</t>
  </si>
  <si>
    <t>Leitz 1640</t>
  </si>
  <si>
    <t>selbstklebend, lösungsmittelfrei, Einzel, breit/lang für Ordnerrückenbreite: 80mm, 61,5mm x 285mm weiß, Packung mit 10 Stück</t>
  </si>
  <si>
    <t>selbstklebend, lösungsmittelfrei,  für Ordner Rückenbreite: 35mm, 23mmx192mm, weiß/hellgrau 10 Stück á 2 Streifen</t>
  </si>
  <si>
    <t>Schlüsselanhänger</t>
  </si>
  <si>
    <t>Schlüsselanhänger mit Ring, Beschriftungsschild auswechselbar, farbig sortiert 10 Stück je Packung</t>
  </si>
  <si>
    <t>Oben und rechte Seite offen, mit Greifausschnitt. Ausführung: PVC, glasklar, Hartfolie, A4. Stärke: 0.15mm. Packung mit 100 Stück.</t>
  </si>
  <si>
    <t>Papier-Etiketten für Thermodrucker LW310/ LW320/ LW330 Turbo, EL40/ EL60, Turbo. Farbe: weiß, 89x28mm</t>
  </si>
  <si>
    <t>Dymo S0722370</t>
  </si>
  <si>
    <t>Etiketten für Dymo-Thermodrucker</t>
  </si>
  <si>
    <t xml:space="preserve">Varta 4903 </t>
  </si>
  <si>
    <t xml:space="preserve">Varta 4906 </t>
  </si>
  <si>
    <t>Läufer</t>
  </si>
  <si>
    <t>HAMA</t>
  </si>
  <si>
    <t>Gesamtpreis für 1 Jahr:</t>
  </si>
  <si>
    <t>Jumbo Marker, Keilspitze, ca. 3-12 mm, nachfüllbar, trocken abwischbar, schnelltrocknend, schwarz</t>
  </si>
  <si>
    <t>Jumbo Marker, Keilspitze, ca. 3-12 mm, nachfüllbar, trocken abwischbar, schnelltrocknend, rot</t>
  </si>
  <si>
    <t>Jumbo Marker, Keilspitze, ca. 3-12 mm, nachfüllbar, trocken abwischbar, schnelltrocknend, blau</t>
  </si>
  <si>
    <t>Jumbo Marker, Keilspitze, ca. 3-12 mm, nachfüllbar, trocken abwischbar, schnelltrocknend, grün</t>
  </si>
  <si>
    <t xml:space="preserve">Legamaster/Franken </t>
  </si>
  <si>
    <t>Nettopreis
je Stück/VE</t>
  </si>
  <si>
    <t>Lamiertaschen für Heißlamination, abgerundete Ecken. Glänzend. 2x80 Micron für DIN A4-Format. VE 100 Stück</t>
  </si>
  <si>
    <t>Lamiertaschen für Heißlamination, abgerundete Ecken. Glänzend. 2x80 Micron für DIN A3-Format. VE 100 Stück</t>
  </si>
  <si>
    <t>Lamiertaschen für Heißlamination, abgerundete Ecken. Glänzend. 2x125 Micron für DIN A4-Format. VE 100 Stück</t>
  </si>
  <si>
    <t>Lamiertaschen für Heißlamination, abgerundete Ecken. Glänzend. 2x125 Micron für DIN A3-Format. VE 100 Stück</t>
  </si>
  <si>
    <t>Lamiertaschen für Heißlamination, abgerundete Ecken. Matt 2x125 Micron für DIN A5-Format. VE 100 Stück</t>
  </si>
  <si>
    <t>Lamiertaschen für Heißlamination, abgerundete Ecken. Matt 2x125 Micron für DIN A4-Format. VE 100 Stück</t>
  </si>
  <si>
    <t>Lamiertaschen für Heißlamination, abgerundete Ecken. Matt 2x80 Micron für DIN A4-Format. VE 100 Stück</t>
  </si>
  <si>
    <t>Lamiertaschen für Heißlamination, abgerundete Ecken. Matt 2x125 Micron für DIN A3-Format. VE 100 Stück</t>
  </si>
  <si>
    <t>Tesa 57406-00002</t>
  </si>
  <si>
    <t>Tesa 4195</t>
  </si>
  <si>
    <t>reißfest, geräuscharm PP 50MMX66M zum Verkleben von leichten bis mittelschweren Kartons Farbe: transparent</t>
  </si>
  <si>
    <t>Tesa 57330</t>
  </si>
  <si>
    <t>Tesa 57329</t>
  </si>
  <si>
    <t>Tesa 57315</t>
  </si>
  <si>
    <t>rahmenlos, antireflex-Glas, 50 x 70 cm</t>
  </si>
  <si>
    <t>rahmenlos, antireflex-Glas, 21 x 29,7 cm</t>
  </si>
  <si>
    <t>rahmenlos, antireflex-Glas, 30 x 45 cm</t>
  </si>
  <si>
    <t>Rahmen kunststoff silber Antireflex-Glas, 30 x 45 cm</t>
  </si>
  <si>
    <t>Rahmen kunststoff    blau Antireflex-Glas, 30 x 45 cm</t>
  </si>
  <si>
    <t xml:space="preserve">Etiketten Textil, selbstklebend, wieder ablösbar, Größe 80 x 50 mm, weiß, Packung mit 200 Stück </t>
  </si>
  <si>
    <t>kristallklar, stark klebend, hohe Alterungsbeständigkeit, Polypropylen (PP). Lösungsmittellfreie Klebemasse. Für alle Tesafilm-Abroller verwendbar. 15 mm x 10m</t>
  </si>
  <si>
    <t>kristallklar, stark klebend, hohe Alterungsbeständigkeit, Polypropylen (PP). Lösungsmittellfreie Klebemasse. Für alle Tesafilm-Abroller verwendbar. 19 mm x 10m</t>
  </si>
  <si>
    <t>kristallklar, stark klebend, hohe Alterungsbeständigkeit, Polypropylen (PP). Lösungsmittellfreie Klebemasse. Für alle Tesafilm-Abroller verwendbar. 19 mm x 33m</t>
  </si>
  <si>
    <t>transparent, gute Klebkraft, hohe Alterungsbeständigkeit, Polypropylen (PP). Lösungsmittellfreie Klebemasse. Für alle Tesafilm-Abroller verwendbar. 19 mm x 66m</t>
  </si>
  <si>
    <t xml:space="preserve">Mousepad </t>
  </si>
  <si>
    <t>Mod.Karten 11X19cm Oval Farbe: sortiert 250ST, 100 % Recycling, 130 g/m²</t>
  </si>
  <si>
    <t>Mod.Karten ca. 9,5X20,5 cm Farbe: sortiert 250ST, 100 % Recycling, 130 g/m²</t>
  </si>
  <si>
    <t>Mod.Karten Kreise D:9,5cm Farbe: sortiert 250ST, 100 % Recycling, 130 g/m²</t>
  </si>
  <si>
    <t>Mod.Karten Kreise D:19,5cm Farbe: sortiert 250ST, 100 % Recycling, 130 g/m²</t>
  </si>
  <si>
    <t>Mod.Karten Kreise D:14 cm Farbe: sortiert 250ST, 100 % Recycling, 130 g/m²</t>
  </si>
  <si>
    <t>reißfest, geräuscharm, PVC 50MMX66M, zum Verkleben von festen und bis zu 3-welligen Kartons,  Farbe: braun</t>
  </si>
  <si>
    <t>geschätzte
Menge
1 Jahr je VE</t>
  </si>
  <si>
    <t xml:space="preserve">A4-Mappe für lose Unterlagen. Ca. 350 g/qm starker Recycling-Karton (RC). Farbe: rot mit Eckgummi </t>
  </si>
  <si>
    <t xml:space="preserve">A4-Mappe für lose Unterlagen. Ca. 350 g/qm starker  Recycling-Karton (RC). Farbe: blau mit Eckgummi </t>
  </si>
  <si>
    <t>A4-Mappe für lose Unterlagen. Ca. 350 g/qm starker  Recycling-Karton (RC). Farbe: grün mit Eckgummi</t>
  </si>
  <si>
    <t xml:space="preserve">A4-Mappe für lose Unterlagen. Ca. 350 g/qm starker  Recycling-Karton (RC). Farbe: gelb mit Eckgummi </t>
  </si>
  <si>
    <t>Haftnotizen. Maße: 127 x 76mm. Block mit 100 Blatt. Farbe: gelb 1 Block 100% Recycling Papier</t>
  </si>
  <si>
    <t>Haftnotizen. Maße: 38 x 51mm. Block mit 100 Blatt. Farbe: gelb. 1 Block 100% Recycling Papier</t>
  </si>
  <si>
    <t>Haftnotizen. Maße: 76 x 76mm. Block mit 100 Blatt. Farbe: gelb. 1 Block 100% Recycling Papier</t>
  </si>
  <si>
    <t xml:space="preserve">Pinnwandpapier </t>
  </si>
  <si>
    <t>Pinnwandpapier</t>
  </si>
  <si>
    <t>Pinnwandpapier 1100x1400mm      beige 80g/qm gerollt VE: 100 Blatt</t>
  </si>
  <si>
    <t>Pinnwandpapier 1100x1400mm      weiss 80g/qm gerollt VE: 100 Blatt</t>
  </si>
  <si>
    <t>Aus Recycling-Karton, 190 g/qm. Register-Tabe zum Ausschneiden. Für DIN A4, 24 cm breit. Mit Lochrandverstärkung. Blauer Engel-zertifiziert. Farbe: chamois. Packung mit 100 Stück.</t>
  </si>
  <si>
    <t>Aus 190 g/qm Recycling-Karton. Größe: 240 x 105 mm. 80 mm quer gelocht. Farbe: blau. Packung mit 100 Stück.</t>
  </si>
  <si>
    <t>Aus 190 g/qm Recycling-Karton. Größe: 240 x 105 mm. 80 mm quer gelocht. Farbe: rosa. Packung mit 100 Stück.</t>
  </si>
  <si>
    <t>Aus 190 g/qm Recycling-Karton. Größe: 240 x 105 mm. 80 mm quer gelocht. Farbe: chamois. Packung mit 100 Stück.</t>
  </si>
  <si>
    <t>Aus 190 g/qm Recycling-Karton. Größe: 240 x 105 mm (B x L). 80 mm quer gelocht. Farbe: weiß. Packung mit 100 Stück.</t>
  </si>
  <si>
    <t>Aus 190 g/qm Recycling-Karton. Größe: 240 x 105 mm. 80 mm quer gelocht. Farbe: gelb. Packung mit 100 Stück.</t>
  </si>
  <si>
    <t>Aus 190 g/qm Recycling-Karton. Größe: 240 x 105 mm. 80 mm quer gelocht. Farbe: grün. Packung mit 100 Stück.</t>
  </si>
  <si>
    <t>Aus 190 g/qm Recycling-Karton. Größe: 240 x 105 mm. 80 mm quer gelocht. Farbe: orange. Packung mit 100 Stück.</t>
  </si>
  <si>
    <t>Für den innerbetrieblichen Umlauf von Schriftstücken. Zwei Sichtlöcher. Gitterdruck für Umlaufvermerke auf allen vier Seiten. Aus 250g/qm starkem Manilakarton (Recycling). Für DIN A4. Farbe: blau.</t>
  </si>
  <si>
    <t>Für den innerbetrieblichen Umlauf von Schriftstücken. Zwei Sichtlöcher. Gitterdruck für Umlaufvermerke auf allen vier Seiten. Aus 250g/qm starkem Manilakarton (Recycling). Für DIN A4. Farbe: grün.</t>
  </si>
  <si>
    <t>Für den innerbetrieblichen Umlauf von Schriftstücken. Zwei Sichtlöcher. Gitterdruck für Umlaufvermerke auf allen vier Seiten. Aus 250g/qm starkem Manilakarton (Recycling). Für DIN A4. Farbe: gelb.</t>
  </si>
  <si>
    <t>Für den innerbetrieblichen Umlauf von Schriftstücken. Zwei Sichtlöcher. Gitterdruck für Umlaufvermerke auf allen vier Seiten. Aus 250g/qm starkem Manilakarton (Recycling). Für DIN A4. Farbe: rot.</t>
  </si>
  <si>
    <t>Ohne Lösungsmittel. Bandlänge: 16 m. Bandbreite: 8,4 mm. Ausführung: permanent. Nachfüllbar</t>
  </si>
  <si>
    <t>PC-beschriftbare Einsteckrückenschilder, auf A4 Bögen, mit Perforation zum Heraustrennen, 130g/m², für Inkjetdrucker, Laserdrucker, Kopierer, grau, breit/kurz, ca. 57x190 mm, 175 Stück je Packung</t>
  </si>
  <si>
    <t>PC-beschriftbare Einsteckrückenschilder, auf A4 Bögen, mit Perforation zum Heraustrennen, 130g/m², für Inkjetdrucker, Laserdrucker, Kopierer, grau, schmal/kurz, ca. 32x190 mm, 175 Stück je Packung</t>
  </si>
  <si>
    <t xml:space="preserve">Batterie AAA Packung mit 24 Stück </t>
  </si>
  <si>
    <t>Batterie AA Packung mit 24 Stück</t>
  </si>
  <si>
    <t>Varta LR06</t>
  </si>
  <si>
    <t>Varta LR03</t>
  </si>
  <si>
    <t>senkrecht oder versetzt stapelbar, Maße: von A4 bis C4-Formate, blau</t>
  </si>
  <si>
    <t>senkrecht oder versetzt stapelbar, Maße: von A4 bis C4-Formate, schwarz</t>
  </si>
  <si>
    <t>Wedo 147954</t>
  </si>
  <si>
    <t>Brother DK22223</t>
  </si>
  <si>
    <t>Endlosetikettenrolle 50mm, 30,48 m, weiß</t>
  </si>
  <si>
    <t>Sammelhülle</t>
  </si>
  <si>
    <t>Folder Sys 40107</t>
  </si>
  <si>
    <t>Sammelhülle Folder Sys, A3 transparent, mit Klettverschluß und Klappdeckel, Packung mit 10 Stück</t>
  </si>
  <si>
    <t xml:space="preserve">Gummiband rot Maße: 150 x 4 mm. Packung mit 1000 g </t>
  </si>
  <si>
    <t xml:space="preserve">Gummiband rot Maße: 100 x 5 mm. Packung mit 1000 g </t>
  </si>
  <si>
    <t>Gummiring rot Durchmesser: 100 mm. Packung mit 50g.</t>
  </si>
  <si>
    <t>Optimiertes Wellenmesser für leichten und präzisen Schnitt. Geeignet für Rollen bis 19mm x 10m.</t>
  </si>
  <si>
    <t>Moderationspapier</t>
  </si>
  <si>
    <t>Moderationspapier Maße ca. 140x110 weiß 50 Stück</t>
  </si>
  <si>
    <t>Moderationspapier Maße ca. 140x110 braun 50 Stück</t>
  </si>
  <si>
    <t>Mit Stempelfarbe ohne Öl getränkt. Für Gummistempel. Farbe nicht dokumentenecht. Metallgehäuse mit Farbanzeige und Kantenschutz. Typ 2: 11 x 7 cm. Farbe: rot.</t>
  </si>
  <si>
    <t>Die anliegenden Exceltabellen dienen zur Vereinfachung der Berechnung des Angebotspreises. Diese Tabellen sind schreibgeschützt, sodass nur die gelb markiert hinterlegten Felder beschrieben werden können.</t>
  </si>
  <si>
    <t xml:space="preserve">2. </t>
  </si>
  <si>
    <t xml:space="preserve">Die in anliegenden Exceltabellen aufgeführten Preise werden bei Angebotsabgabe Bestandteil des Vertrages. </t>
  </si>
  <si>
    <t>1.</t>
  </si>
  <si>
    <t>Ausfüllhinweise</t>
  </si>
  <si>
    <t>Vergabeunterlagen</t>
  </si>
  <si>
    <t>Lieferung von Büro- und Moderationsmaterial</t>
  </si>
  <si>
    <t>Stand:</t>
  </si>
  <si>
    <t xml:space="preserve">Ort / Datum / Name und Firmennamen in Druckbuchstaben </t>
  </si>
  <si>
    <t>Preiskonditionen</t>
  </si>
  <si>
    <t xml:space="preserve">Umsatzsteuerbetrag:                                                               </t>
  </si>
  <si>
    <t xml:space="preserve">(bitte den bei Angebotsabgabe gültigen Steuersatz eintragen)  </t>
  </si>
  <si>
    <t>Gesamtpreis (netto):</t>
  </si>
  <si>
    <r>
      <rPr>
        <b/>
        <sz val="11"/>
        <color theme="1"/>
        <rFont val="Arial"/>
        <family val="2"/>
      </rPr>
      <t xml:space="preserve">Gesamtpreis (brutto):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</si>
  <si>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sz val="11"/>
        <color theme="1"/>
        <rFont val="Arial"/>
        <family val="2"/>
      </rPr>
      <t>Zahlungsfrist: Die Zahlung erfolgt innerhalb von</t>
    </r>
    <r>
      <rPr>
        <sz val="11"/>
        <color rgb="FF000000"/>
        <rFont val="Arial"/>
        <family val="2"/>
      </rPr>
      <t xml:space="preserve"> 30 T</t>
    </r>
    <r>
      <rPr>
        <sz val="11"/>
        <color theme="1"/>
        <rFont val="Arial"/>
        <family val="2"/>
      </rPr>
      <t>agen nach Erfüllung der Leistung. Die Zahlungsfrist beginnt mit Eingang einer prüfbaren Rechnung im Original.</t>
    </r>
  </si>
  <si>
    <t>Martor Secunorm 175</t>
  </si>
  <si>
    <t>Sichertheitsmesser mit automatischem Klingenrückzug mit beidseitigem Schieber</t>
  </si>
  <si>
    <t>Endlosetiketten auf Rolle, 50mm x 30,48 m, Papier weiß</t>
  </si>
  <si>
    <t>Brother DK-22223</t>
  </si>
  <si>
    <t>Etiketten für Brother</t>
  </si>
  <si>
    <t>Folienetiketten Spezial, 210x297 mm, starkhaftend, matt wetterfest</t>
  </si>
  <si>
    <t>Herma 9500</t>
  </si>
  <si>
    <t>Folienetiketten Outdoor, 210x297 mm, starkhaftend, matt wetterfest</t>
  </si>
  <si>
    <t>Herma 9501</t>
  </si>
  <si>
    <t>A4, glasklar, oben und seitlich offen mind. 0,15 Dicke</t>
  </si>
  <si>
    <t>UHU 40</t>
  </si>
  <si>
    <t xml:space="preserve">Klebestift ReNature,  für Papier, Karton, Fotos und Textil. Geruchsneutral und lösungsmittelfrei aus nachwachsenden Rohstoffen, 21 g. </t>
  </si>
  <si>
    <t>Magnetoplan 2111101</t>
  </si>
  <si>
    <t>Tafelgröße  H 150  x B 120  cm, Gesamthöhe 198 cm inkl. Rollen,  15mm Hartschaumplatte, doppelseitig filzbespannt, beidseitig verwendbar, schnelle und einfache Montage, mobil durch mitgelieferten Rollensatz (4 Rollen), leichtgängig Gewicht ca. 9 kg, grau</t>
  </si>
  <si>
    <t>Hersteller / Leitfabrikat</t>
  </si>
  <si>
    <t>angebotenes Fabrikat /
Hersteller, falls abweichend
vom Leitfabrikat</t>
  </si>
  <si>
    <t>Nachfüllmine</t>
  </si>
  <si>
    <t xml:space="preserve">Pentel Energel Roller Pen </t>
  </si>
  <si>
    <t>für EnerGel Stifte, Refill,  LR7-A, Schriftfarbe schwarz</t>
  </si>
  <si>
    <t>für EnerGel Stifte, Refill, LR7-C, Schriftfarbe blau</t>
  </si>
  <si>
    <t>Kaufmännisch, nicht wissenschaftlich mit Solarbetrieb</t>
  </si>
  <si>
    <t>Whiteboard-Marker »28 EcoLine«</t>
  </si>
  <si>
    <t>4er-Pack (blau, rot, schwarz, grün)</t>
  </si>
  <si>
    <t>Alco 3013-11</t>
  </si>
  <si>
    <t>Verzinkt. Länge 32mm. Packung mit 1000 Stück</t>
  </si>
  <si>
    <t>Verzinkt. Länge 50mm. Packung mit 1000 Stück</t>
  </si>
  <si>
    <t>Verzinkt. Länge 77mm. Packung mit 1000 Stück</t>
  </si>
  <si>
    <t>Minen für Gelschreiber grün</t>
  </si>
  <si>
    <t>Heftklammern 24/8. NE8 Verzinkt. Packung mit 1.000 Stück.</t>
  </si>
  <si>
    <t xml:space="preserve">Klebestift ReNature,  für Papier, Karton, Fotos und Textil. Geruchsneutral und lösungsmittelfrei aus nachwachsenden Rohstoffen, 8,2 g. </t>
  </si>
  <si>
    <t>UHU</t>
  </si>
  <si>
    <t>kristallklar, stark klebend, hohe Alterungsbeständigkeit, Polypropylen (PP). Lösungsmittellfreie Klebemasse. Für alle Tesafilm-Abroller verwendbar. 15 mm x 33m</t>
  </si>
  <si>
    <t>Tesa</t>
  </si>
  <si>
    <t xml:space="preserve">Kugelschreiber </t>
  </si>
  <si>
    <t>Pilot Bottle 2 Pen Ecoball Gehäuse transparent, blau</t>
  </si>
  <si>
    <t>Pilot Bottle 2 Pen Ecoball Gehäuse transparent, schwarz</t>
  </si>
  <si>
    <t>Pilot</t>
  </si>
  <si>
    <t xml:space="preserve">Kugelschreiberminen </t>
  </si>
  <si>
    <t>Pilot Super Grip G RT, 2123001; Strichstärke M, schwarz</t>
  </si>
  <si>
    <t>Pilot Super Grip G RT, 2123003; Strichstärke M, blau</t>
  </si>
  <si>
    <t>Runder Magnet zum Befestigen von Papier u. dgl. auf u.a. Metall-Weißwandtafeln, Flip-Chart-Tafeln, Magnetlandkarten etc. Durchmesser ca. 24 mm, Höhe 7 mm, Haftkraft min. 0,3 kg. Farbe: weiß. 10 Stück</t>
  </si>
  <si>
    <t>Runder Magnet zum Befestigen von Papier u. dgl. auf u.a. Metall-Weißwandtafeln, Flip-Chart-Tafeln, Magnetlandkarten etc. Durchmesser ca. 24 mm, Höhe 7 mm, Haftkraft min. 0,3 kg. Farbe: blau. 10 Stück</t>
  </si>
  <si>
    <t>Runder Magnet zum Befestigen von Papier u. dgl. auf u.a. Metall-Weißwandtafeln, Flip-Chart-Tafeln, Magnetlandkarten etc. Durchmesser ca. 24 mm, Höhe 7 mm, Haftkraft min. 0,3 kg. Farbe: schwarz 10 Stück</t>
  </si>
  <si>
    <t>Runder Magnet zum Befestigen von Papier u. dgl. auf u.a. Metall-Weißwandtafeln, Flip-Chart-Tafeln, Magnetlandkarten etc. Durchmesser ca. 24 mm, Höhe 7 mm, Haftkraft min. 0,3 kg. Farbe: rot. 10 Stück</t>
  </si>
  <si>
    <t>Runder Magnet zum Befestigen von Papier u. dgl. auf u.a. Metall-Weißwandtafeln, Flip-Chart-Tafeln, Magnetlandkarten etc.  Durchmesser ca. 24 mm, Höhe 7 mm, Haftkraft min. 0,3 kg. Farbe: grau 10 Stück</t>
  </si>
  <si>
    <t>Runder Magnet zum Befestigen von Papier u. dgl. auf u.a. Metall-Weißwandtafeln, Flip-Chart-Tafeln, Magnetlandkarten etc. Durchmesser ca. 24 mm, Höhe 7 mm, Haftkraft min. 0,3 kg. Farbe: gelb. 10 Stück</t>
  </si>
  <si>
    <t>Runder Magnet zum Befestigen von Papier u. dgl. auf u.a. Metall-Weißwandtafeln, Flip-Chart-Tafeln, Magnetlandkarten etc. Durchmesser: ca. 24 mm, Höhe: 7 mm, Haftkraft: min. 0,3 kg. Farbe: grün. 10 Stück</t>
  </si>
  <si>
    <t>Runder Magnet, extra starke Haftkraft, zum Befestigen von Papier u. dgl. auf u.a. Metall-Weißwandtafeln, Flip-Chart-Tafeln, Magnetlandkarten etc. Durchmesser: ca. 38 mm,Haftkraft: min. 2,5 kg. Farbe: grau 10 Stück</t>
  </si>
  <si>
    <t>Runder Magnet, extra starke Haftkraft, zum Befestigen von Papier u. dgl. auf u.a. Metall-Weißwandtafeln, Flip-Chart-Tafeln, Magnetlandkarten etc. Durchmesser: ca. 38 mm,Haftkraft: min. 2,5 kg. Farbe: blau 10 Stück</t>
  </si>
  <si>
    <t>Runder Magnet, extra starke Haftkraft, zum Befestigen von Papier u. dgl. auf u.a. Metall-Weißwandtafeln, Flip-Chart-Tafeln, Magnetlandkarten etc. Durchmesser: ca. 38 mm,Haftkraft: min. 2,5 kg. Farbe: schwarz 10 Stück</t>
  </si>
  <si>
    <t>Runder Magnet, extra starke Haftkraft, zum Befestigen von Papier u. dgl. auf u.a. Metall-Weißwandtafeln, Flip-Chart-Tafeln, Magnetlandkarten etc. Durchmesser: ca. 38 mm,Haftkraft: min. 2,5 kg. Farbe: weiß 10 Stück</t>
  </si>
  <si>
    <t>Bleistiftmine</t>
  </si>
  <si>
    <t>0,7mm HB 60mm lang; 3 Packungen à 12 Stück</t>
  </si>
  <si>
    <t xml:space="preserve">rutschfest, Maße ca. 22,0 x 30,0 cm, Antistatisch, </t>
  </si>
  <si>
    <t>mit Silikon Gel Handauflage, schwarz</t>
  </si>
  <si>
    <t>Leitz</t>
  </si>
  <si>
    <t>A4/50 mm (mögliche Farben: blau, gelb, grün, rot schwarz); mit Einsteckrückenschild</t>
  </si>
  <si>
    <t>A4/80 mm (mögliche Farben: blau, gelb, grün, rot schwarz); mit Einsteckrückenschild</t>
  </si>
  <si>
    <t xml:space="preserve">Ordner </t>
  </si>
  <si>
    <t>Aufkleberetiketten für 50 mm Ordner</t>
  </si>
  <si>
    <t>Aufkleberetiketten für 80 mm Ordner</t>
  </si>
  <si>
    <t>Rückenschilder zum einstecken für 50 mm Ordner</t>
  </si>
  <si>
    <t>Rückenschilder zum einstecken für 80 mm Ordner</t>
  </si>
  <si>
    <t>Schnellhefter</t>
  </si>
  <si>
    <t xml:space="preserve">A4 blau PVC </t>
  </si>
  <si>
    <t xml:space="preserve">Standard A4 blau, transparent PVC </t>
  </si>
  <si>
    <t xml:space="preserve">Standard A4 gelb, transparent PVC </t>
  </si>
  <si>
    <t xml:space="preserve">Standard A4 grün, transparent PVC </t>
  </si>
  <si>
    <t xml:space="preserve">Standard A4 schwarz, transparent PVC </t>
  </si>
  <si>
    <t>Schreibunterlage mit Vollsichtplatte aus PVC. Mit reflexfreier, transparenter Abdeckung. Rutschfest. Größe: ca. 650 x 500 x 2 mm (B x T x H). blendfrei. Farbe: blau, hellgrau u. schwarz. z. B. Läufer 49643</t>
  </si>
  <si>
    <t>Schreibunterlage Kunststoff</t>
  </si>
  <si>
    <t>Stempelkissen</t>
  </si>
  <si>
    <t>Metallgehäuse, Größe 11 x 7cm (BxT), 5x7cm, schwarz</t>
  </si>
  <si>
    <t>Metallgehäuse, Größe 11 x 7cm (BxT), 5x7cm, blau</t>
  </si>
  <si>
    <t>Strichbreite 2 - 5mm, gelb</t>
  </si>
  <si>
    <t>Strichbreite 2 - 5mm, grün</t>
  </si>
  <si>
    <t>Strichbreite 2 - 5mm, orange</t>
  </si>
  <si>
    <t>Strichbreite 2 - 5mm, pink</t>
  </si>
  <si>
    <t>Taschenrechner/ Tischrechner</t>
  </si>
  <si>
    <t>ca. 21 cm, aus rostfreiem Stahl, Kunststoffgriffe, schwarz</t>
  </si>
  <si>
    <t>ca. 17 cm, aus rostfreiem Stahl, Kunststoffgriffe, schwarz</t>
  </si>
  <si>
    <t>004-2026-VV-FIT</t>
  </si>
  <si>
    <t>Unfallkasse Nordrhein Westfalen</t>
  </si>
  <si>
    <t>Moskauer Straße 18</t>
  </si>
  <si>
    <t>40227 Düsseldorf</t>
  </si>
  <si>
    <t>Ewiger Bleistift</t>
  </si>
  <si>
    <t xml:space="preserve">Bleistift </t>
  </si>
  <si>
    <t>Pilot Bottle 2 Pen</t>
  </si>
  <si>
    <t>Gelschreiber Pilot Bottle 2 Pen Gel 0.7, Strichbreite 0,3mm, blau</t>
  </si>
  <si>
    <t>Gelschreiber Pilot Bottle 2 Pen Gel 0.7, Strichbreite 0,3mm, grün</t>
  </si>
  <si>
    <t>Gelschreiber Pilot Bottle 2 Pen Gel 0.7, Strichbreite 0,3mm, rot</t>
  </si>
  <si>
    <t>Gelschreiber Pilot Bottle 2 Pen Gel 0.7, Strichbreite 0,3mm, schwarz</t>
  </si>
  <si>
    <t>Edding highlighter EcoLine</t>
  </si>
  <si>
    <t>grau verstärkt</t>
  </si>
  <si>
    <t>Trennblatt A4</t>
  </si>
  <si>
    <t>Staedtler</t>
  </si>
  <si>
    <t>Türstopper</t>
  </si>
  <si>
    <t>Edelstahl, PVC Ø 10,0 cm</t>
  </si>
  <si>
    <t>Gesamtpreis für 3 Jahre:</t>
  </si>
  <si>
    <t>Der Angebotspreis für 1 Jahr beläuft sich auf:</t>
  </si>
  <si>
    <t xml:space="preserve">Übertrag aus Kernsortiment: </t>
  </si>
  <si>
    <t>Übertrag aus Ergänzungssortiment:</t>
  </si>
  <si>
    <t xml:space="preserve">Umsatzsteuersatz (in %):
    </t>
  </si>
  <si>
    <t>Rabattsatz auf Randsortiment (in %):</t>
  </si>
  <si>
    <t>Preisblatt - Los 1</t>
  </si>
  <si>
    <t>Preisblatt - Los 2</t>
  </si>
  <si>
    <t>(ohne MwSt.)</t>
  </si>
  <si>
    <t>(mit MwSt.)</t>
  </si>
  <si>
    <t>Archivschachtel</t>
  </si>
  <si>
    <t>Maße: 33 x 25 x 20cm, weiß/blau</t>
  </si>
  <si>
    <t>Lyreco</t>
  </si>
  <si>
    <t>Briefumschläge</t>
  </si>
  <si>
    <t>DIN lang, weiß, mit Fenster, selbstklebend, 1000 Stück</t>
  </si>
  <si>
    <t>Mailmedia</t>
  </si>
  <si>
    <t>c6/5 lang (DIN lang+), weiß mit Fenster haftklebend, 500 Stück</t>
  </si>
  <si>
    <t>DIN lang, weiß, ohne Fenster, selbstklebend, 1000 Stück</t>
  </si>
  <si>
    <t>DIN lang+ mit Fenster, weiß haftklebend 500 Stück</t>
  </si>
  <si>
    <t>DIN lang mit Fenster, weiß, selbstklebend, 75g/m², 1000 Stück</t>
  </si>
  <si>
    <t>DIN lang mit Fenster, weiß, haftklebend, 100g/m², 500 Stück</t>
  </si>
  <si>
    <t>ELCO Proclima</t>
  </si>
  <si>
    <t>Faltentaschen</t>
  </si>
  <si>
    <t>B4 HK 125g we/bl, fadenverst., 250x353x40mm 100 St</t>
  </si>
  <si>
    <t>B4, braun, 150g, Haftklebung, o.Fenster, 250x353x40 mm, 100 Stk</t>
  </si>
  <si>
    <t>E4, braun, ohne Fenster, haftklebend, 100 Stück</t>
  </si>
  <si>
    <t xml:space="preserve">E4, ohne Fenster, weiß mit 4,0 cm Falte, 100 Stück </t>
  </si>
  <si>
    <t>Mailmedia B4, weiß, ohne Fenster, haftklebend, 100 Stück</t>
  </si>
  <si>
    <t>Mailmedia DIN B4 ohne Fenster, braun, mit 4,0 cm Falte, 100 Stück</t>
  </si>
  <si>
    <t>Mailmedia DIN C4 mit Fenster, weiß, mit 4,0 cm Falte, 100 Stück</t>
  </si>
  <si>
    <t xml:space="preserve">Luftpolstertaschen </t>
  </si>
  <si>
    <t>Office-Products für DIN A5, 180 x 265mm, Typ D, haftklebend, weiß, 100 Stück</t>
  </si>
  <si>
    <t>Gomin Rundes Mauspad – Ø 22cm Gaming Mousepad Rund – Rutschfest und Wasserdicht – Nahtlose Kanten Mouse Pad verbessert Geschwindigkeit und Präzision, Mausmatte für PC, Büro, Laptop, Computer – Schwarz</t>
  </si>
  <si>
    <t>Papprückwandtaschen</t>
  </si>
  <si>
    <t>C4, dots Papprückwandtaschen DIN C4 mit Fenster weiß 50 Stück</t>
  </si>
  <si>
    <t>Sekundenkleber, 3g</t>
  </si>
  <si>
    <t>Versandtaschen</t>
  </si>
  <si>
    <t>C4, weiß, mit Fenster, selbstklebend, Papier, 250 Stück</t>
  </si>
  <si>
    <t>B4, braun, ohne Fenster, selbstklebend, Papier, 250 Stück</t>
  </si>
  <si>
    <t>C4 Dots Versandtaschen mit Fenster, weiß, 100 Stück</t>
  </si>
  <si>
    <t>C4 Dots Versandtaschen ohne Fenster, weiß, 100 Stück</t>
  </si>
  <si>
    <t>Steinmetz C4, weiß, mit Fenster, haftklebend, Papier, 250 Stück</t>
  </si>
  <si>
    <t>Mailmedia weiß, C4 mit Fenster, haftklebend, aus Papier, 100 Stück</t>
  </si>
  <si>
    <t>Mailmedia weiß, B4 ohne Fenster, haftklebend, Kraftpapier, 100 Stück</t>
  </si>
  <si>
    <t xml:space="preserve">Versandtaschen </t>
  </si>
  <si>
    <t>B4, weiß, ohne Fenster, haftklebend, Papier, 250 Stück</t>
  </si>
  <si>
    <t>Bong/Steinmetz</t>
  </si>
  <si>
    <t>Batterie Piccolo/E96/AAAA. Spannung (Volt): 1,5. Packung mit 2 Stück</t>
  </si>
  <si>
    <t>Varta 4061</t>
  </si>
  <si>
    <t>Batterie 1,5 Volt Baby, LR14</t>
  </si>
  <si>
    <t>Varta 4914</t>
  </si>
  <si>
    <t>Batterie 1,5 Volt Mono LR20</t>
  </si>
  <si>
    <t>Varta 4920</t>
  </si>
  <si>
    <t>Batterie 9 Volt E-Block, 6LR61</t>
  </si>
  <si>
    <t>Varta 4922</t>
  </si>
  <si>
    <t>Panasonic Photo Batterie CR123 3V</t>
  </si>
  <si>
    <t>Panasonic CR123</t>
  </si>
  <si>
    <t>Energizer Batterie 634352, Mignon, FR06/AA, 1,5 Volt, Ultimate, Lithium, 10 Stück</t>
  </si>
  <si>
    <t>Energizer</t>
  </si>
  <si>
    <t>Batterie Knopfzelle</t>
  </si>
  <si>
    <t>Knopfzelle Ausführung Lithium, Spannung 3V, Kapazität 230 mAh, IEC-Bezeichnung CR 2032</t>
  </si>
  <si>
    <t>Varta</t>
  </si>
  <si>
    <t xml:space="preserve">Knopfzelle Lithium CR 2025. Spannung: 3 Volt </t>
  </si>
  <si>
    <t>Knopfzelle LR44, V13GA, Alkali-Mangan, Silberoxid, 1,5 V, 1,55 V</t>
  </si>
  <si>
    <t>Batterien</t>
  </si>
  <si>
    <r>
      <rPr>
        <sz val="11"/>
        <color theme="1"/>
        <rFont val="Calibri"/>
        <family val="2"/>
        <scheme val="minor"/>
      </rPr>
      <t>CR2</t>
    </r>
    <r>
      <rPr>
        <sz val="11"/>
        <color rgb="FF000000"/>
        <rFont val="Calibri"/>
        <family val="2"/>
        <scheme val="minor"/>
      </rPr>
      <t xml:space="preserve"> Lithium</t>
    </r>
    <r>
      <rPr>
        <sz val="11"/>
        <color theme="1"/>
        <rFont val="Calibri"/>
        <family val="2"/>
        <scheme val="minor"/>
      </rPr>
      <t>, 3V, 8</t>
    </r>
    <r>
      <rPr>
        <sz val="11"/>
        <color rgb="FF00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0mAh</t>
    </r>
  </si>
  <si>
    <t>Panasonic</t>
  </si>
  <si>
    <t>CD</t>
  </si>
  <si>
    <t>CD-R. Kapazität: 700 MB 80 Minuten, Schreibgeschwindigkeit bis zu 52x, 1 x beschreibbar, inkjetbedruckbar Spindel mit 50 Stück</t>
  </si>
  <si>
    <t>Verbatim</t>
  </si>
  <si>
    <t>CD Ablagebox</t>
  </si>
  <si>
    <t>CD Ablagebox Serie Click + Store</t>
  </si>
  <si>
    <t>CD-Hüllen</t>
  </si>
  <si>
    <t>CD-Hüllen zum Abhefen, für 1 CD mit Laschenverschluß, Maße: 145x185mm, Packung mit 100 Stück</t>
  </si>
  <si>
    <t>Veloflex 4366100</t>
  </si>
  <si>
    <t>CD-Hüllen aus Papier ca. 124x124mm mit Fenster 100 Stück</t>
  </si>
  <si>
    <t>Klemmbrett</t>
  </si>
  <si>
    <t>DIN A4, schwarz</t>
  </si>
  <si>
    <t>DIN A4, blau</t>
  </si>
  <si>
    <t>DIN A4, rot</t>
  </si>
  <si>
    <t xml:space="preserve">Bei Gewährung von Skonto: Skontofrist: 10 Tage, Skontosatz: </t>
  </si>
  <si>
    <t>Angebotspreis DIN A 3 bei einer Jahresmenge von 50.000 Blatt</t>
  </si>
  <si>
    <t>Angebotspreis DIN A 4 bei einer Jahresmenge von 3.150.000 Blatt</t>
  </si>
  <si>
    <t xml:space="preserve">3. </t>
  </si>
  <si>
    <r>
      <t>Bei Änderungen der Preisblätter oder</t>
    </r>
    <r>
      <rPr>
        <b/>
        <sz val="11"/>
        <color theme="1"/>
        <rFont val="Arial"/>
        <family val="2"/>
      </rPr>
      <t xml:space="preserve"> Nichtausfüllen der gelb markierten Positionen</t>
    </r>
    <r>
      <rPr>
        <sz val="11"/>
        <color theme="1"/>
        <rFont val="Arial"/>
        <family val="2"/>
      </rPr>
      <t xml:space="preserve"> erfolgt der </t>
    </r>
    <r>
      <rPr>
        <b/>
        <sz val="11"/>
        <color theme="1"/>
        <rFont val="Arial"/>
        <family val="2"/>
      </rPr>
      <t>Ausschluss</t>
    </r>
    <r>
      <rPr>
        <sz val="11"/>
        <color theme="1"/>
        <rFont val="Arial"/>
        <family val="2"/>
      </rPr>
      <t xml:space="preserve"> vom Verfahren. Bitte beachten Sie insbesondere, dass die Büromateriallisten vollständig zu befüllen sind.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</si>
</sst>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27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0" fontId="9" fillId="3" borderId="1">
      <alignment horizontal="center" vertical="center"/>
    </xf>
    <xf numFmtId="0" fontId="9" fillId="4" borderId="1">
      <alignment horizontal="left" vertical="center"/>
    </xf>
    <xf numFmtId="0" fontId="10" fillId="5" borderId="1">
      <alignment horizontal="left" vertical="center"/>
    </xf>
    <xf numFmtId="0" fontId="5" fillId="0" borderId="0"/>
    <xf numFmtId="0" fontId="6" fillId="0" borderId="0"/>
    <xf numFmtId="0" fontId="11" fillId="0" borderId="0"/>
    <xf numFmtId="9" fontId="11" fillId="0" borderId="0" applyFont="0" applyFill="0" applyBorder="0" applyAlignment="0" applyProtection="0"/>
    <xf numFmtId="0" fontId="5" fillId="0" borderId="0"/>
    <xf numFmtId="0" fontId="11" fillId="0" borderId="0"/>
    <xf numFmtId="0" fontId="12" fillId="0" borderId="0"/>
    <xf numFmtId="0" fontId="4" fillId="0" borderId="0"/>
  </cellStyleXfs>
  <cellXfs count="151">
    <xf numFmtId="0" fontId="0" fillId="0" borderId="0" xfId="0"/>
    <xf numFmtId="0" fontId="0" fillId="6" borderId="0" xfId="0" applyFill="1" applyAlignment="1">
      <alignment vertical="center" wrapText="1"/>
    </xf>
    <xf numFmtId="0" fontId="0" fillId="6" borderId="2" xfId="1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vertical="center" wrapText="1"/>
    </xf>
    <xf numFmtId="0" fontId="4" fillId="0" borderId="0" xfId="12"/>
    <xf numFmtId="4" fontId="4" fillId="0" borderId="0" xfId="12" applyNumberFormat="1"/>
    <xf numFmtId="0" fontId="4" fillId="0" borderId="0" xfId="12" applyAlignment="1">
      <alignment vertical="center"/>
    </xf>
    <xf numFmtId="0" fontId="4" fillId="0" borderId="0" xfId="12" applyAlignment="1">
      <alignment horizontal="center" vertical="center"/>
    </xf>
    <xf numFmtId="4" fontId="4" fillId="0" borderId="0" xfId="12" applyNumberFormat="1" applyAlignment="1">
      <alignment horizontal="center" vertical="center" wrapText="1"/>
    </xf>
    <xf numFmtId="0" fontId="4" fillId="0" borderId="0" xfId="12" applyAlignment="1">
      <alignment horizontal="center" vertical="center" wrapText="1"/>
    </xf>
    <xf numFmtId="0" fontId="13" fillId="0" borderId="0" xfId="12" applyFont="1"/>
    <xf numFmtId="0" fontId="16" fillId="0" borderId="0" xfId="12" applyFont="1" applyAlignment="1">
      <alignment vertical="center" wrapText="1"/>
    </xf>
    <xf numFmtId="0" fontId="16" fillId="0" borderId="0" xfId="12" applyFont="1" applyAlignment="1">
      <alignment vertical="center"/>
    </xf>
    <xf numFmtId="0" fontId="17" fillId="0" borderId="0" xfId="12" applyFont="1" applyAlignment="1">
      <alignment vertical="center"/>
    </xf>
    <xf numFmtId="0" fontId="4" fillId="6" borderId="0" xfId="12" applyFill="1"/>
    <xf numFmtId="14" fontId="17" fillId="0" borderId="0" xfId="12" applyNumberFormat="1" applyFont="1" applyAlignment="1">
      <alignment vertical="center"/>
    </xf>
    <xf numFmtId="0" fontId="17" fillId="0" borderId="0" xfId="12" applyFont="1" applyAlignment="1">
      <alignment horizontal="right" vertical="center"/>
    </xf>
    <xf numFmtId="0" fontId="17" fillId="0" borderId="0" xfId="12" applyFont="1" applyAlignment="1">
      <alignment horizontal="center" vertical="center"/>
    </xf>
    <xf numFmtId="0" fontId="17" fillId="0" borderId="0" xfId="12" applyFont="1" applyAlignment="1">
      <alignment horizontal="left" vertical="center"/>
    </xf>
    <xf numFmtId="0" fontId="18" fillId="6" borderId="0" xfId="12" applyFont="1" applyFill="1" applyAlignment="1">
      <alignment vertical="center"/>
    </xf>
    <xf numFmtId="0" fontId="4" fillId="6" borderId="4" xfId="12" applyFill="1" applyBorder="1"/>
    <xf numFmtId="0" fontId="4" fillId="6" borderId="5" xfId="12" applyFill="1" applyBorder="1"/>
    <xf numFmtId="0" fontId="4" fillId="6" borderId="6" xfId="12" applyFill="1" applyBorder="1"/>
    <xf numFmtId="0" fontId="4" fillId="6" borderId="7" xfId="12" applyFill="1" applyBorder="1"/>
    <xf numFmtId="0" fontId="17" fillId="6" borderId="0" xfId="12" applyFont="1" applyFill="1" applyAlignment="1">
      <alignment vertical="center"/>
    </xf>
    <xf numFmtId="0" fontId="17" fillId="6" borderId="8" xfId="12" applyFont="1" applyFill="1" applyBorder="1" applyAlignment="1">
      <alignment vertical="center"/>
    </xf>
    <xf numFmtId="0" fontId="13" fillId="6" borderId="0" xfId="12" applyFont="1" applyFill="1"/>
    <xf numFmtId="0" fontId="4" fillId="0" borderId="7" xfId="12" applyBorder="1"/>
    <xf numFmtId="0" fontId="4" fillId="0" borderId="8" xfId="12" applyBorder="1"/>
    <xf numFmtId="0" fontId="4" fillId="6" borderId="7" xfId="12" applyFill="1" applyBorder="1" applyAlignment="1">
      <alignment horizontal="justify" vertical="center"/>
    </xf>
    <xf numFmtId="0" fontId="4" fillId="6" borderId="8" xfId="12" applyFill="1" applyBorder="1"/>
    <xf numFmtId="0" fontId="14" fillId="6" borderId="0" xfId="12" applyFont="1" applyFill="1" applyAlignment="1">
      <alignment horizontal="justify" vertical="center"/>
    </xf>
    <xf numFmtId="0" fontId="14" fillId="6" borderId="8" xfId="12" applyFont="1" applyFill="1" applyBorder="1" applyAlignment="1">
      <alignment horizontal="justify" vertical="center"/>
    </xf>
    <xf numFmtId="0" fontId="4" fillId="0" borderId="8" xfId="12" applyBorder="1" applyAlignment="1">
      <alignment vertical="center"/>
    </xf>
    <xf numFmtId="0" fontId="4" fillId="0" borderId="0" xfId="12" applyAlignment="1">
      <alignment horizontal="right"/>
    </xf>
    <xf numFmtId="0" fontId="20" fillId="0" borderId="0" xfId="12" applyFont="1" applyAlignment="1">
      <alignment vertical="center"/>
    </xf>
    <xf numFmtId="0" fontId="20" fillId="0" borderId="8" xfId="12" applyFont="1" applyBorder="1" applyAlignment="1">
      <alignment vertical="center"/>
    </xf>
    <xf numFmtId="0" fontId="20" fillId="0" borderId="0" xfId="12" applyFont="1"/>
    <xf numFmtId="0" fontId="4" fillId="6" borderId="11" xfId="12" applyFill="1" applyBorder="1"/>
    <xf numFmtId="0" fontId="4" fillId="6" borderId="12" xfId="12" applyFill="1" applyBorder="1"/>
    <xf numFmtId="0" fontId="4" fillId="6" borderId="13" xfId="12" applyFill="1" applyBorder="1"/>
    <xf numFmtId="0" fontId="21" fillId="0" borderId="0" xfId="12" applyFont="1" applyAlignment="1">
      <alignment vertical="center"/>
    </xf>
    <xf numFmtId="0" fontId="3" fillId="0" borderId="8" xfId="12" applyFont="1" applyBorder="1" applyAlignment="1">
      <alignment vertical="center"/>
    </xf>
    <xf numFmtId="0" fontId="14" fillId="0" borderId="8" xfId="12" applyFont="1" applyBorder="1" applyAlignment="1">
      <alignment vertical="center"/>
    </xf>
    <xf numFmtId="0" fontId="3" fillId="0" borderId="7" xfId="12" applyFont="1" applyBorder="1" applyAlignment="1">
      <alignment horizontal="left" vertical="top"/>
    </xf>
    <xf numFmtId="0" fontId="2" fillId="6" borderId="7" xfId="12" applyFont="1" applyFill="1" applyBorder="1" applyAlignment="1">
      <alignment horizontal="justify" vertical="center"/>
    </xf>
    <xf numFmtId="0" fontId="4" fillId="0" borderId="0" xfId="12"/>
    <xf numFmtId="0" fontId="4" fillId="6" borderId="0" xfId="12" applyFill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8" xfId="12" applyFont="1" applyBorder="1" applyAlignment="1">
      <alignment vertical="center"/>
    </xf>
    <xf numFmtId="4" fontId="4" fillId="0" borderId="0" xfId="12" applyNumberFormat="1" applyFill="1" applyBorder="1" applyAlignment="1">
      <alignment horizontal="right" vertical="center"/>
    </xf>
    <xf numFmtId="10" fontId="4" fillId="2" borderId="2" xfId="12" applyNumberFormat="1" applyFill="1" applyBorder="1" applyAlignment="1" applyProtection="1">
      <alignment horizontal="right"/>
      <protection locked="0"/>
    </xf>
    <xf numFmtId="164" fontId="4" fillId="8" borderId="0" xfId="12" applyNumberFormat="1" applyFill="1" applyBorder="1" applyAlignment="1">
      <alignment horizontal="right" vertical="center"/>
    </xf>
    <xf numFmtId="164" fontId="4" fillId="8" borderId="0" xfId="12" applyNumberFormat="1" applyFill="1" applyBorder="1"/>
    <xf numFmtId="164" fontId="4" fillId="8" borderId="14" xfId="12" applyNumberFormat="1" applyFill="1" applyBorder="1"/>
    <xf numFmtId="0" fontId="1" fillId="0" borderId="7" xfId="12" applyFont="1" applyBorder="1" applyAlignment="1">
      <alignment horizontal="left" vertical="top"/>
    </xf>
    <xf numFmtId="0" fontId="0" fillId="7" borderId="2" xfId="0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4" fontId="0" fillId="7" borderId="2" xfId="0" applyNumberForma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/>
    </xf>
    <xf numFmtId="0" fontId="8" fillId="6" borderId="0" xfId="0" applyFont="1" applyFill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wrapText="1"/>
    </xf>
    <xf numFmtId="3" fontId="8" fillId="6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right" vertical="center"/>
    </xf>
    <xf numFmtId="0" fontId="8" fillId="6" borderId="0" xfId="0" applyFont="1" applyFill="1"/>
    <xf numFmtId="0" fontId="8" fillId="6" borderId="2" xfId="7" applyFont="1" applyFill="1" applyBorder="1" applyAlignment="1" applyProtection="1">
      <alignment vertical="center" wrapText="1"/>
      <protection locked="0"/>
    </xf>
    <xf numFmtId="0" fontId="8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wrapText="1"/>
    </xf>
    <xf numFmtId="164" fontId="22" fillId="0" borderId="2" xfId="0" applyNumberFormat="1" applyFont="1" applyBorder="1" applyAlignment="1">
      <alignment wrapText="1"/>
    </xf>
    <xf numFmtId="0" fontId="1" fillId="0" borderId="8" xfId="12" applyFont="1" applyBorder="1"/>
    <xf numFmtId="0" fontId="1" fillId="0" borderId="0" xfId="12" applyFont="1" applyAlignment="1">
      <alignment horizontal="center" vertical="center"/>
    </xf>
    <xf numFmtId="10" fontId="4" fillId="2" borderId="2" xfId="12" applyNumberFormat="1" applyFill="1" applyBorder="1" applyAlignment="1" applyProtection="1">
      <alignment vertical="center"/>
      <protection locked="0"/>
    </xf>
    <xf numFmtId="164" fontId="4" fillId="8" borderId="0" xfId="12" applyNumberFormat="1" applyFill="1" applyBorder="1" applyAlignment="1" applyProtection="1">
      <alignment horizontal="right" vertical="center"/>
    </xf>
    <xf numFmtId="164" fontId="4" fillId="8" borderId="0" xfId="12" applyNumberFormat="1" applyFill="1" applyProtection="1"/>
    <xf numFmtId="10" fontId="1" fillId="2" borderId="2" xfId="12" applyNumberFormat="1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8" fillId="2" borderId="2" xfId="0" applyFont="1" applyFill="1" applyBorder="1" applyAlignment="1" applyProtection="1">
      <alignment horizontal="left" vertical="center" wrapText="1"/>
      <protection locked="0" hidden="1"/>
    </xf>
    <xf numFmtId="0" fontId="8" fillId="6" borderId="2" xfId="0" applyFont="1" applyFill="1" applyBorder="1" applyAlignment="1" applyProtection="1">
      <alignment horizontal="left" vertical="center" wrapText="1"/>
      <protection locked="0" hidden="1"/>
    </xf>
    <xf numFmtId="0" fontId="15" fillId="0" borderId="0" xfId="12" applyFont="1" applyAlignment="1">
      <alignment horizontal="center" vertical="center" wrapText="1"/>
    </xf>
    <xf numFmtId="0" fontId="4" fillId="0" borderId="0" xfId="12" applyAlignment="1">
      <alignment horizontal="left" vertical="center" wrapText="1"/>
    </xf>
    <xf numFmtId="0" fontId="1" fillId="0" borderId="0" xfId="12" applyFont="1" applyAlignment="1">
      <alignment horizontal="left" vertical="center" wrapText="1"/>
    </xf>
    <xf numFmtId="0" fontId="14" fillId="0" borderId="8" xfId="12" applyFont="1" applyBorder="1" applyAlignment="1">
      <alignment horizontal="left" vertical="center"/>
    </xf>
    <xf numFmtId="0" fontId="14" fillId="0" borderId="0" xfId="12" applyFont="1" applyAlignment="1">
      <alignment horizontal="left" vertical="center"/>
    </xf>
    <xf numFmtId="0" fontId="14" fillId="0" borderId="8" xfId="12" applyFont="1" applyBorder="1"/>
    <xf numFmtId="0" fontId="4" fillId="0" borderId="0" xfId="12"/>
    <xf numFmtId="0" fontId="1" fillId="6" borderId="8" xfId="12" applyFont="1" applyFill="1" applyBorder="1"/>
    <xf numFmtId="0" fontId="4" fillId="6" borderId="0" xfId="12" applyFill="1"/>
    <xf numFmtId="0" fontId="1" fillId="0" borderId="8" xfId="12" applyFont="1" applyBorder="1" applyAlignment="1">
      <alignment horizontal="left" vertical="top" wrapText="1"/>
    </xf>
    <xf numFmtId="0" fontId="4" fillId="0" borderId="0" xfId="12" applyAlignment="1">
      <alignment horizontal="left" vertical="top" wrapText="1"/>
    </xf>
    <xf numFmtId="0" fontId="17" fillId="0" borderId="8" xfId="12" applyFont="1" applyBorder="1" applyAlignment="1">
      <alignment horizontal="left" vertical="top" wrapText="1"/>
    </xf>
    <xf numFmtId="0" fontId="17" fillId="0" borderId="0" xfId="12" applyFont="1" applyAlignment="1">
      <alignment horizontal="left" vertical="top" wrapText="1"/>
    </xf>
    <xf numFmtId="0" fontId="3" fillId="6" borderId="8" xfId="12" applyFont="1" applyFill="1" applyBorder="1" applyAlignment="1">
      <alignment horizontal="left" vertical="center" wrapText="1"/>
    </xf>
    <xf numFmtId="0" fontId="4" fillId="6" borderId="0" xfId="12" applyFill="1" applyAlignment="1">
      <alignment horizontal="left" vertical="center" wrapText="1"/>
    </xf>
    <xf numFmtId="0" fontId="4" fillId="6" borderId="7" xfId="12" applyFill="1" applyBorder="1" applyAlignment="1">
      <alignment horizontal="left" vertical="center" wrapText="1"/>
    </xf>
    <xf numFmtId="0" fontId="22" fillId="0" borderId="15" xfId="0" applyFont="1" applyBorder="1" applyAlignment="1">
      <alignment horizontal="right" wrapText="1"/>
    </xf>
    <xf numFmtId="0" fontId="22" fillId="0" borderId="16" xfId="0" applyFont="1" applyBorder="1" applyAlignment="1">
      <alignment horizontal="right" wrapText="1"/>
    </xf>
    <xf numFmtId="0" fontId="22" fillId="0" borderId="17" xfId="0" applyFont="1" applyBorder="1" applyAlignment="1">
      <alignment horizontal="right" wrapText="1"/>
    </xf>
    <xf numFmtId="0" fontId="4" fillId="2" borderId="10" xfId="12" applyFill="1" applyBorder="1" applyAlignment="1" applyProtection="1">
      <alignment horizontal="left" vertical="center"/>
      <protection locked="0"/>
    </xf>
    <xf numFmtId="0" fontId="4" fillId="2" borderId="3" xfId="12" applyFill="1" applyBorder="1" applyAlignment="1" applyProtection="1">
      <alignment horizontal="left" vertical="center"/>
      <protection locked="0"/>
    </xf>
    <xf numFmtId="0" fontId="4" fillId="2" borderId="9" xfId="12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/>
      <protection locked="0" hidden="1"/>
    </xf>
    <xf numFmtId="0" fontId="8" fillId="6" borderId="2" xfId="0" applyFont="1" applyFill="1" applyBorder="1" applyAlignment="1">
      <alignment horizontal="left"/>
    </xf>
    <xf numFmtId="0" fontId="8" fillId="2" borderId="2" xfId="0" applyFont="1" applyFill="1" applyBorder="1" applyAlignment="1" applyProtection="1">
      <alignment horizontal="left" wrapText="1"/>
      <protection locked="0" hidden="1"/>
    </xf>
    <xf numFmtId="164" fontId="0" fillId="2" borderId="2" xfId="0" applyNumberFormat="1" applyFill="1" applyBorder="1" applyAlignment="1" applyProtection="1">
      <alignment horizontal="right" vertical="center" wrapText="1"/>
      <protection locked="0" hidden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2" xfId="1" applyFont="1" applyFill="1" applyBorder="1" applyAlignment="1" applyProtection="1">
      <alignment horizontal="left" vertical="center" wrapText="1"/>
    </xf>
    <xf numFmtId="0" fontId="0" fillId="6" borderId="2" xfId="0" applyFill="1" applyBorder="1" applyAlignment="1" applyProtection="1">
      <alignment vertical="center" wrapText="1"/>
    </xf>
    <xf numFmtId="0" fontId="0" fillId="6" borderId="2" xfId="0" applyFill="1" applyBorder="1" applyAlignment="1" applyProtection="1">
      <alignment horizontal="left" vertical="center" wrapText="1"/>
    </xf>
    <xf numFmtId="0" fontId="0" fillId="0" borderId="2" xfId="1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2" xfId="7" applyFont="1" applyBorder="1" applyAlignment="1" applyProtection="1">
      <alignment vertical="center"/>
    </xf>
    <xf numFmtId="0" fontId="0" fillId="0" borderId="2" xfId="0" applyBorder="1" applyAlignment="1" applyProtection="1">
      <alignment wrapText="1"/>
    </xf>
    <xf numFmtId="0" fontId="0" fillId="6" borderId="2" xfId="0" applyFill="1" applyBorder="1" applyAlignment="1" applyProtection="1">
      <alignment horizontal="left" vertical="center"/>
    </xf>
    <xf numFmtId="0" fontId="0" fillId="0" borderId="2" xfId="0" applyBorder="1" applyAlignment="1" applyProtection="1">
      <alignment vertical="center" wrapText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wrapText="1"/>
    </xf>
    <xf numFmtId="0" fontId="0" fillId="6" borderId="2" xfId="0" applyFill="1" applyBorder="1" applyAlignment="1" applyProtection="1">
      <alignment horizontal="center" vertical="center"/>
    </xf>
    <xf numFmtId="0" fontId="0" fillId="6" borderId="0" xfId="0" applyFill="1" applyAlignment="1" applyProtection="1">
      <alignment horizontal="center" vertical="center" wrapText="1"/>
    </xf>
    <xf numFmtId="0" fontId="0" fillId="6" borderId="0" xfId="0" applyFill="1" applyAlignment="1" applyProtection="1">
      <alignment horizontal="left" vertical="center" wrapText="1"/>
    </xf>
    <xf numFmtId="0" fontId="22" fillId="0" borderId="15" xfId="0" applyFont="1" applyBorder="1" applyAlignment="1" applyProtection="1">
      <alignment horizontal="right" wrapText="1"/>
    </xf>
    <xf numFmtId="0" fontId="22" fillId="0" borderId="16" xfId="0" applyFont="1" applyBorder="1" applyAlignment="1" applyProtection="1">
      <alignment horizontal="right" wrapText="1"/>
    </xf>
    <xf numFmtId="0" fontId="22" fillId="0" borderId="17" xfId="0" applyFont="1" applyBorder="1" applyAlignment="1" applyProtection="1">
      <alignment horizontal="right" wrapText="1"/>
    </xf>
    <xf numFmtId="7" fontId="22" fillId="0" borderId="2" xfId="0" applyNumberFormat="1" applyFont="1" applyBorder="1" applyAlignment="1" applyProtection="1">
      <alignment wrapText="1"/>
    </xf>
    <xf numFmtId="7" fontId="0" fillId="6" borderId="2" xfId="0" applyNumberFormat="1" applyFill="1" applyBorder="1" applyAlignment="1" applyProtection="1">
      <alignment vertical="center" wrapText="1"/>
    </xf>
    <xf numFmtId="164" fontId="4" fillId="2" borderId="0" xfId="12" applyNumberFormat="1" applyFill="1" applyBorder="1" applyAlignment="1" applyProtection="1">
      <alignment horizontal="right" vertical="center"/>
      <protection locked="0" hidden="1"/>
    </xf>
    <xf numFmtId="10" fontId="4" fillId="2" borderId="2" xfId="12" applyNumberFormat="1" applyFill="1" applyBorder="1" applyAlignment="1" applyProtection="1">
      <alignment vertical="center"/>
      <protection locked="0" hidden="1"/>
    </xf>
    <xf numFmtId="10" fontId="4" fillId="2" borderId="2" xfId="12" applyNumberFormat="1" applyFill="1" applyBorder="1" applyAlignment="1" applyProtection="1">
      <alignment horizontal="right"/>
      <protection locked="0" hidden="1"/>
    </xf>
    <xf numFmtId="10" fontId="4" fillId="2" borderId="2" xfId="12" applyNumberFormat="1" applyFill="1" applyBorder="1" applyProtection="1">
      <protection locked="0" hidden="1"/>
    </xf>
    <xf numFmtId="0" fontId="4" fillId="2" borderId="10" xfId="12" applyFill="1" applyBorder="1" applyAlignment="1" applyProtection="1">
      <alignment horizontal="left" vertical="center"/>
      <protection locked="0" hidden="1"/>
    </xf>
    <xf numFmtId="0" fontId="4" fillId="2" borderId="3" xfId="12" applyFill="1" applyBorder="1" applyAlignment="1" applyProtection="1">
      <alignment horizontal="left" vertical="center"/>
      <protection locked="0" hidden="1"/>
    </xf>
    <xf numFmtId="0" fontId="4" fillId="2" borderId="9" xfId="12" applyFill="1" applyBorder="1" applyAlignment="1" applyProtection="1">
      <alignment horizontal="left" vertical="center"/>
      <protection locked="0" hidden="1"/>
    </xf>
    <xf numFmtId="164" fontId="4" fillId="8" borderId="0" xfId="12" applyNumberFormat="1" applyFill="1" applyBorder="1" applyProtection="1"/>
    <xf numFmtId="164" fontId="4" fillId="8" borderId="14" xfId="12" applyNumberFormat="1" applyFill="1" applyBorder="1" applyProtection="1"/>
  </cellXfs>
  <cellStyles count="13">
    <cellStyle name="Edding 1: Text" xfId="4" xr:uid="{00000000-0005-0000-0000-000000000000}"/>
    <cellStyle name="Edding 3: Köpfe" xfId="2" xr:uid="{00000000-0005-0000-0000-000001000000}"/>
    <cellStyle name="Edding 4: Zeilenkopf LINKS" xfId="3" xr:uid="{00000000-0005-0000-0000-000002000000}"/>
    <cellStyle name="Prozent 2" xfId="8" xr:uid="{00000000-0005-0000-0000-000003000000}"/>
    <cellStyle name="Standard" xfId="0" builtinId="0"/>
    <cellStyle name="Standard 2" xfId="1" xr:uid="{00000000-0005-0000-0000-000005000000}"/>
    <cellStyle name="Standard 2 2" xfId="9" xr:uid="{00000000-0005-0000-0000-000006000000}"/>
    <cellStyle name="Standard 3" xfId="7" xr:uid="{00000000-0005-0000-0000-000007000000}"/>
    <cellStyle name="Standard 4" xfId="10" xr:uid="{00000000-0005-0000-0000-000008000000}"/>
    <cellStyle name="Standard 5" xfId="6" xr:uid="{00000000-0005-0000-0000-000009000000}"/>
    <cellStyle name="Standard 6" xfId="5" xr:uid="{00000000-0005-0000-0000-00000A000000}"/>
    <cellStyle name="Standard 7" xfId="11" xr:uid="{00000000-0005-0000-0000-00000B000000}"/>
    <cellStyle name="Standard 8" xfId="12" xr:uid="{A851419A-C20D-409C-8B50-C8DA77EAF8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279400</xdr:colOff>
      <xdr:row>0</xdr:row>
      <xdr:rowOff>171450</xdr:rowOff>
    </xdr:from>
    <xdr:to>
      <xdr:col>3</xdr:col>
      <xdr:colOff>2319655</xdr:colOff>
      <xdr:row>5</xdr:row>
      <xdr:rowOff>37465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6768C85-C86D-4E41-8907-D75BC2FF80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38450" y="171450"/>
          <a:ext cx="2040255" cy="755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335471</xdr:colOff>
      <xdr:row>1</xdr:row>
      <xdr:rowOff>29953</xdr:rowOff>
    </xdr:from>
    <xdr:to>
      <xdr:col>5</xdr:col>
      <xdr:colOff>920020</xdr:colOff>
      <xdr:row>5</xdr:row>
      <xdr:rowOff>48128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E57E0C2B-A146-4319-8CF4-CFB40A892F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24245" y="209670"/>
          <a:ext cx="2040255" cy="755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335471</xdr:colOff>
      <xdr:row>1</xdr:row>
      <xdr:rowOff>29953</xdr:rowOff>
    </xdr:from>
    <xdr:to>
      <xdr:col>5</xdr:col>
      <xdr:colOff>920020</xdr:colOff>
      <xdr:row>5</xdr:row>
      <xdr:rowOff>48128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182A0B-6D7B-4B08-A45F-16F5DAD22D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31271" y="210928"/>
          <a:ext cx="1975199" cy="8849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gner, Stephanie, BGHM" id="{92209ADA-5226-48B6-A61C-EB28BD9912E7}" userId="S::300834@bghm.de::3731f909-ca6b-4152-9b08-ed2eb9de0969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D0B2F-3F40-47C5-A085-200C74C45EC7}">
  <dimension ref="B4:E13"/>
  <sheetViews>
    <sheetView tabSelected="1" workbookViewId="0">
      <selection activeCell="E16" sqref="E16"/>
    </sheetView>
  </sheetViews>
  <sheetFormatPr baseColWidth="10" defaultColWidth="11.453125" defaultRowHeight="14" x14ac:dyDescent="0.3"/>
  <cols>
    <col min="1" max="1" width="4.453125" style="8" customWidth="1"/>
    <col min="2" max="2" width="4.453125" style="10" customWidth="1"/>
    <col min="3" max="3" width="27.7265625" style="8" customWidth="1"/>
    <col min="4" max="4" width="34" style="9" customWidth="1"/>
    <col min="5" max="16384" width="11.453125" style="8"/>
  </cols>
  <sheetData>
    <row r="4" spans="2:5" x14ac:dyDescent="0.3">
      <c r="C4" s="17" t="s">
        <v>424</v>
      </c>
    </row>
    <row r="5" spans="2:5" x14ac:dyDescent="0.3">
      <c r="C5" s="16" t="s">
        <v>515</v>
      </c>
    </row>
    <row r="6" spans="2:5" ht="23" x14ac:dyDescent="0.3">
      <c r="C6" s="15" t="s">
        <v>425</v>
      </c>
    </row>
    <row r="9" spans="2:5" x14ac:dyDescent="0.3">
      <c r="B9" s="94" t="s">
        <v>423</v>
      </c>
      <c r="C9" s="94"/>
      <c r="D9" s="94"/>
      <c r="E9" s="14"/>
    </row>
    <row r="10" spans="2:5" x14ac:dyDescent="0.3">
      <c r="C10" s="13"/>
      <c r="D10" s="12"/>
    </row>
    <row r="11" spans="2:5" ht="60" customHeight="1" x14ac:dyDescent="0.3">
      <c r="B11" s="11" t="s">
        <v>422</v>
      </c>
      <c r="C11" s="95" t="s">
        <v>421</v>
      </c>
      <c r="D11" s="95"/>
    </row>
    <row r="12" spans="2:5" ht="60" customHeight="1" x14ac:dyDescent="0.3">
      <c r="B12" s="11" t="s">
        <v>420</v>
      </c>
      <c r="C12" s="95" t="s">
        <v>419</v>
      </c>
      <c r="D12" s="95"/>
    </row>
    <row r="13" spans="2:5" ht="60" customHeight="1" x14ac:dyDescent="0.3">
      <c r="B13" s="86" t="s">
        <v>615</v>
      </c>
      <c r="C13" s="96" t="s">
        <v>616</v>
      </c>
      <c r="D13" s="95"/>
    </row>
  </sheetData>
  <sheetProtection algorithmName="SHA-512" hashValue="0/WgQqnTZ2hAWfJL3JI62/sa2FEvZ0F5dqUdC16HDa/weNGMtTpkcZQuJ6sWGg6QIkpTRL/UjPnA9eEVGI24uw==" saltValue="edpzBMoF7W0uF1fCFWfdDg==" spinCount="100000" sheet="1" objects="1" scenarios="1"/>
  <mergeCells count="4">
    <mergeCell ref="B9:D9"/>
    <mergeCell ref="C11:D11"/>
    <mergeCell ref="C12:D12"/>
    <mergeCell ref="C13:D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F68B-F055-4710-A02F-AD46719D7D08}">
  <dimension ref="B2:O38"/>
  <sheetViews>
    <sheetView showGridLines="0" zoomScale="106" zoomScaleNormal="106" workbookViewId="0"/>
  </sheetViews>
  <sheetFormatPr baseColWidth="10" defaultColWidth="11.453125" defaultRowHeight="14" x14ac:dyDescent="0.3"/>
  <cols>
    <col min="1" max="1" width="6.7265625" style="18" customWidth="1"/>
    <col min="2" max="2" width="34.453125" style="18" customWidth="1"/>
    <col min="3" max="3" width="8.26953125" style="18" customWidth="1"/>
    <col min="4" max="4" width="18" style="18" customWidth="1"/>
    <col min="5" max="5" width="20.81640625" style="18" customWidth="1"/>
    <col min="6" max="6" width="15.1796875" style="18" customWidth="1"/>
    <col min="7" max="16384" width="11.453125" style="18"/>
  </cols>
  <sheetData>
    <row r="2" spans="2:13" x14ac:dyDescent="0.3">
      <c r="B2" s="17" t="s">
        <v>424</v>
      </c>
      <c r="C2" s="17"/>
      <c r="D2" s="17"/>
    </row>
    <row r="3" spans="2:13" x14ac:dyDescent="0.3">
      <c r="B3" s="16" t="s">
        <v>515</v>
      </c>
      <c r="C3" s="17"/>
      <c r="D3" s="17"/>
    </row>
    <row r="4" spans="2:13" x14ac:dyDescent="0.3">
      <c r="B4" s="15" t="s">
        <v>425</v>
      </c>
      <c r="C4" s="17"/>
      <c r="D4" s="17"/>
    </row>
    <row r="5" spans="2:13" ht="15.5" x14ac:dyDescent="0.3">
      <c r="B5" s="45"/>
      <c r="C5" s="45"/>
      <c r="D5" s="45"/>
    </row>
    <row r="6" spans="2:13" ht="15.5" x14ac:dyDescent="0.3">
      <c r="B6" s="45" t="s">
        <v>538</v>
      </c>
      <c r="C6" s="45"/>
      <c r="D6" s="45"/>
    </row>
    <row r="7" spans="2:13" ht="14.5" thickBot="1" x14ac:dyDescent="0.35"/>
    <row r="8" spans="2:13" x14ac:dyDescent="0.3">
      <c r="B8" s="44"/>
      <c r="C8" s="43"/>
      <c r="D8" s="43"/>
      <c r="E8" s="43"/>
      <c r="F8" s="42"/>
      <c r="H8" s="30"/>
      <c r="I8" s="30"/>
      <c r="J8" s="30"/>
      <c r="K8" s="30"/>
      <c r="L8" s="30"/>
      <c r="M8" s="30"/>
    </row>
    <row r="9" spans="2:13" x14ac:dyDescent="0.3">
      <c r="B9" s="99" t="s">
        <v>533</v>
      </c>
      <c r="C9" s="100"/>
      <c r="D9" s="100"/>
      <c r="E9" s="8"/>
      <c r="F9" s="31"/>
    </row>
    <row r="10" spans="2:13" x14ac:dyDescent="0.3">
      <c r="B10" s="97"/>
      <c r="C10" s="98"/>
      <c r="D10" s="98"/>
      <c r="E10" s="8"/>
      <c r="F10" s="31"/>
    </row>
    <row r="11" spans="2:13" x14ac:dyDescent="0.3">
      <c r="B11" s="85" t="s">
        <v>534</v>
      </c>
      <c r="C11" s="41"/>
      <c r="D11" s="41"/>
      <c r="E11" s="88">
        <f>Kernsortiment!I174</f>
        <v>0</v>
      </c>
      <c r="F11" s="60" t="s">
        <v>540</v>
      </c>
    </row>
    <row r="12" spans="2:13" x14ac:dyDescent="0.3">
      <c r="B12" s="54"/>
      <c r="C12" s="39"/>
      <c r="D12" s="39"/>
      <c r="E12" s="8"/>
      <c r="F12" s="31"/>
    </row>
    <row r="13" spans="2:13" x14ac:dyDescent="0.3">
      <c r="B13" s="54" t="s">
        <v>535</v>
      </c>
      <c r="C13" s="39"/>
      <c r="D13" s="39"/>
      <c r="E13" s="57">
        <f>Ergänzungssortiment!I162</f>
        <v>0</v>
      </c>
      <c r="F13" s="60" t="s">
        <v>540</v>
      </c>
    </row>
    <row r="14" spans="2:13" s="51" customFormat="1" x14ac:dyDescent="0.3">
      <c r="B14" s="40"/>
      <c r="C14" s="39"/>
      <c r="D14" s="39"/>
      <c r="E14" s="55"/>
      <c r="F14" s="48"/>
    </row>
    <row r="15" spans="2:13" s="51" customFormat="1" x14ac:dyDescent="0.3">
      <c r="B15" s="54" t="s">
        <v>537</v>
      </c>
      <c r="C15" s="87"/>
      <c r="D15" s="10"/>
      <c r="E15" s="89">
        <f>1000-(1000*C15)</f>
        <v>1000</v>
      </c>
      <c r="F15" s="60" t="s">
        <v>540</v>
      </c>
    </row>
    <row r="16" spans="2:13" x14ac:dyDescent="0.3">
      <c r="B16" s="40"/>
      <c r="C16" s="39"/>
      <c r="D16" s="39"/>
      <c r="E16" s="8"/>
      <c r="F16" s="31"/>
    </row>
    <row r="17" spans="2:15" x14ac:dyDescent="0.3">
      <c r="B17" s="47" t="s">
        <v>431</v>
      </c>
      <c r="C17" s="39"/>
      <c r="D17" s="39"/>
      <c r="E17" s="57">
        <f>E11+E13+E15</f>
        <v>1000</v>
      </c>
      <c r="F17" s="60" t="s">
        <v>540</v>
      </c>
    </row>
    <row r="18" spans="2:15" x14ac:dyDescent="0.3">
      <c r="B18" s="40"/>
      <c r="C18" s="39"/>
      <c r="D18" s="39"/>
      <c r="E18" s="8"/>
      <c r="F18" s="31"/>
    </row>
    <row r="19" spans="2:15" ht="17.25" customHeight="1" x14ac:dyDescent="0.3">
      <c r="B19" s="103" t="s">
        <v>536</v>
      </c>
      <c r="C19" s="104"/>
      <c r="D19" s="104"/>
      <c r="E19" s="56"/>
      <c r="F19" s="31"/>
    </row>
    <row r="20" spans="2:15" ht="10.5" customHeight="1" x14ac:dyDescent="0.3">
      <c r="B20" s="105" t="s">
        <v>430</v>
      </c>
      <c r="C20" s="106"/>
      <c r="D20" s="106"/>
      <c r="E20" s="38"/>
      <c r="F20" s="31"/>
    </row>
    <row r="21" spans="2:15" x14ac:dyDescent="0.3">
      <c r="B21" s="37"/>
      <c r="C21" s="10"/>
      <c r="D21" s="10"/>
      <c r="E21" s="8"/>
      <c r="F21" s="31"/>
    </row>
    <row r="22" spans="2:15" x14ac:dyDescent="0.3">
      <c r="B22" s="37" t="s">
        <v>429</v>
      </c>
      <c r="C22" s="10"/>
      <c r="D22" s="10"/>
      <c r="E22" s="58">
        <f>(E17*E19)</f>
        <v>0</v>
      </c>
      <c r="F22" s="31"/>
    </row>
    <row r="23" spans="2:15" x14ac:dyDescent="0.3">
      <c r="B23" s="37"/>
      <c r="C23" s="10"/>
      <c r="D23" s="10"/>
      <c r="E23" s="8"/>
      <c r="F23" s="31"/>
    </row>
    <row r="24" spans="2:15" ht="15" thickBot="1" x14ac:dyDescent="0.35">
      <c r="B24" s="46" t="s">
        <v>432</v>
      </c>
      <c r="C24" s="10"/>
      <c r="D24" s="10"/>
      <c r="E24" s="59">
        <f>E17+E22</f>
        <v>1000</v>
      </c>
      <c r="F24" s="60" t="s">
        <v>541</v>
      </c>
    </row>
    <row r="25" spans="2:15" ht="14.5" thickTop="1" x14ac:dyDescent="0.3">
      <c r="B25" s="37"/>
      <c r="C25" s="10"/>
      <c r="D25" s="10"/>
      <c r="E25" s="8"/>
      <c r="F25" s="31"/>
    </row>
    <row r="26" spans="2:15" x14ac:dyDescent="0.3">
      <c r="B26" s="34"/>
      <c r="F26" s="27"/>
    </row>
    <row r="27" spans="2:15" x14ac:dyDescent="0.3">
      <c r="B27" s="36" t="s">
        <v>428</v>
      </c>
      <c r="C27" s="35"/>
      <c r="D27" s="35"/>
      <c r="F27" s="27"/>
    </row>
    <row r="28" spans="2:15" ht="31.5" customHeight="1" x14ac:dyDescent="0.3">
      <c r="B28" s="107" t="s">
        <v>433</v>
      </c>
      <c r="C28" s="108"/>
      <c r="D28" s="108"/>
      <c r="E28" s="108"/>
      <c r="F28" s="109"/>
    </row>
    <row r="29" spans="2:15" ht="14.25" customHeight="1" x14ac:dyDescent="0.3">
      <c r="B29" s="101" t="s">
        <v>612</v>
      </c>
      <c r="C29" s="102"/>
      <c r="D29" s="102"/>
      <c r="E29" s="90"/>
      <c r="F29" s="49"/>
    </row>
    <row r="30" spans="2:15" ht="14.25" customHeight="1" x14ac:dyDescent="0.3">
      <c r="B30" s="34"/>
      <c r="F30" s="33"/>
    </row>
    <row r="31" spans="2:15" ht="14.25" customHeight="1" x14ac:dyDescent="0.3">
      <c r="B31" s="32"/>
      <c r="C31" s="8"/>
      <c r="D31" s="8"/>
      <c r="F31" s="31"/>
    </row>
    <row r="32" spans="2:15" x14ac:dyDescent="0.3">
      <c r="B32" s="113"/>
      <c r="C32" s="114"/>
      <c r="D32" s="114"/>
      <c r="E32" s="114"/>
      <c r="F32" s="115"/>
      <c r="H32" s="30"/>
      <c r="I32" s="30"/>
      <c r="J32" s="30"/>
      <c r="K32" s="30"/>
      <c r="L32" s="30"/>
      <c r="M32" s="30"/>
      <c r="N32" s="30"/>
      <c r="O32" s="30"/>
    </row>
    <row r="33" spans="2:6" x14ac:dyDescent="0.3">
      <c r="B33" s="29" t="s">
        <v>427</v>
      </c>
      <c r="C33" s="28"/>
      <c r="D33" s="28"/>
      <c r="F33" s="27"/>
    </row>
    <row r="34" spans="2:6" ht="14.5" thickBot="1" x14ac:dyDescent="0.35">
      <c r="B34" s="26"/>
      <c r="C34" s="25"/>
      <c r="D34" s="25"/>
      <c r="E34" s="25"/>
      <c r="F34" s="24"/>
    </row>
    <row r="35" spans="2:6" x14ac:dyDescent="0.3">
      <c r="B35" s="23"/>
      <c r="C35" s="23"/>
      <c r="D35" s="23"/>
    </row>
    <row r="36" spans="2:6" x14ac:dyDescent="0.3">
      <c r="B36" s="17" t="s">
        <v>516</v>
      </c>
      <c r="C36" s="17"/>
      <c r="D36" s="17"/>
      <c r="E36" s="8"/>
    </row>
    <row r="37" spans="2:6" x14ac:dyDescent="0.3">
      <c r="B37" s="17" t="s">
        <v>517</v>
      </c>
      <c r="C37" s="17"/>
      <c r="D37" s="17"/>
      <c r="E37" s="17"/>
    </row>
    <row r="38" spans="2:6" x14ac:dyDescent="0.3">
      <c r="B38" s="22" t="s">
        <v>518</v>
      </c>
      <c r="C38" s="22"/>
      <c r="D38" s="21"/>
      <c r="E38" s="20" t="s">
        <v>426</v>
      </c>
      <c r="F38" s="19">
        <f ca="1">TODAY()</f>
        <v>46100</v>
      </c>
    </row>
  </sheetData>
  <sheetProtection algorithmName="SHA-512" hashValue="VOyff3VzWbk6dC9UadQpKNGdEsD17qKmGrhd+E+FUSFR6b4VpfBwcP0O1T6bBh6+jA+S9qSj7c2KFHB8ZIMpdw==" saltValue="bjmiro5cBOCjfw9d2LuLFw==" spinCount="100000" sheet="1" objects="1" scenarios="1"/>
  <mergeCells count="7">
    <mergeCell ref="B32:F32"/>
    <mergeCell ref="B10:D10"/>
    <mergeCell ref="B9:D9"/>
    <mergeCell ref="B29:D29"/>
    <mergeCell ref="B19:D19"/>
    <mergeCell ref="B20:D20"/>
    <mergeCell ref="B28:F2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48C8-A96E-4C86-ACB1-F119370261CE}">
  <dimension ref="A1:I182"/>
  <sheetViews>
    <sheetView zoomScale="89" zoomScaleNormal="89" workbookViewId="0">
      <pane ySplit="1" topLeftCell="A2" activePane="bottomLeft" state="frozen"/>
      <selection activeCell="H1" sqref="H1"/>
      <selection pane="bottomLeft"/>
    </sheetView>
  </sheetViews>
  <sheetFormatPr baseColWidth="10" defaultColWidth="66.81640625" defaultRowHeight="14.5" x14ac:dyDescent="0.35"/>
  <cols>
    <col min="1" max="1" width="6.453125" style="6" customWidth="1"/>
    <col min="2" max="2" width="33.6328125" style="5" customWidth="1"/>
    <col min="3" max="3" width="75.54296875" style="5" customWidth="1"/>
    <col min="4" max="4" width="26.1796875" style="5" customWidth="1"/>
    <col min="5" max="5" width="27.453125" style="5" customWidth="1"/>
    <col min="6" max="6" width="11" style="6" customWidth="1"/>
    <col min="7" max="7" width="12.453125" style="82" customWidth="1"/>
    <col min="8" max="8" width="12.54296875" style="69" customWidth="1"/>
    <col min="9" max="9" width="13.1796875" style="69" customWidth="1"/>
    <col min="10" max="16384" width="66.81640625" style="7"/>
  </cols>
  <sheetData>
    <row r="1" spans="1:9" ht="43.5" x14ac:dyDescent="0.35">
      <c r="A1" s="61" t="s">
        <v>148</v>
      </c>
      <c r="B1" s="61" t="s">
        <v>35</v>
      </c>
      <c r="C1" s="61" t="s">
        <v>82</v>
      </c>
      <c r="D1" s="61" t="s">
        <v>448</v>
      </c>
      <c r="E1" s="61" t="s">
        <v>449</v>
      </c>
      <c r="F1" s="61" t="s">
        <v>257</v>
      </c>
      <c r="G1" s="62" t="s">
        <v>372</v>
      </c>
      <c r="H1" s="63" t="s">
        <v>340</v>
      </c>
      <c r="I1" s="63" t="s">
        <v>190</v>
      </c>
    </row>
    <row r="2" spans="1:9" x14ac:dyDescent="0.35">
      <c r="A2" s="6">
        <v>1</v>
      </c>
      <c r="B2" s="64" t="s">
        <v>542</v>
      </c>
      <c r="C2" s="65" t="s">
        <v>543</v>
      </c>
      <c r="D2" s="66" t="s">
        <v>544</v>
      </c>
      <c r="E2" s="91"/>
      <c r="F2" s="68" t="s">
        <v>154</v>
      </c>
      <c r="G2" s="65">
        <v>1500</v>
      </c>
      <c r="H2" s="119"/>
      <c r="I2" s="69">
        <f t="shared" ref="I2:I65" si="0">SUM(G2*H2)</f>
        <v>0</v>
      </c>
    </row>
    <row r="3" spans="1:9" x14ac:dyDescent="0.35">
      <c r="A3" s="6">
        <v>2</v>
      </c>
      <c r="B3" s="64" t="s">
        <v>46</v>
      </c>
      <c r="C3" s="66" t="s">
        <v>109</v>
      </c>
      <c r="D3" s="66" t="s">
        <v>330</v>
      </c>
      <c r="E3" s="116"/>
      <c r="F3" s="68" t="s">
        <v>156</v>
      </c>
      <c r="G3" s="71">
        <v>200</v>
      </c>
      <c r="H3" s="119"/>
      <c r="I3" s="69">
        <f t="shared" si="0"/>
        <v>0</v>
      </c>
    </row>
    <row r="4" spans="1:9" x14ac:dyDescent="0.35">
      <c r="A4" s="6">
        <v>3</v>
      </c>
      <c r="B4" s="64" t="s">
        <v>46</v>
      </c>
      <c r="C4" s="66" t="s">
        <v>110</v>
      </c>
      <c r="D4" s="66" t="s">
        <v>331</v>
      </c>
      <c r="E4" s="116"/>
      <c r="F4" s="68" t="s">
        <v>156</v>
      </c>
      <c r="G4" s="71">
        <v>200</v>
      </c>
      <c r="H4" s="119"/>
      <c r="I4" s="69">
        <f t="shared" si="0"/>
        <v>0</v>
      </c>
    </row>
    <row r="5" spans="1:9" x14ac:dyDescent="0.35">
      <c r="A5" s="6">
        <v>4</v>
      </c>
      <c r="B5" s="64" t="s">
        <v>46</v>
      </c>
      <c r="C5" s="66" t="s">
        <v>399</v>
      </c>
      <c r="D5" s="66" t="s">
        <v>401</v>
      </c>
      <c r="E5" s="116"/>
      <c r="F5" s="68" t="s">
        <v>156</v>
      </c>
      <c r="G5" s="71">
        <v>100</v>
      </c>
      <c r="H5" s="119"/>
      <c r="I5" s="69">
        <f t="shared" si="0"/>
        <v>0</v>
      </c>
    </row>
    <row r="6" spans="1:9" x14ac:dyDescent="0.35">
      <c r="A6" s="6">
        <v>5</v>
      </c>
      <c r="B6" s="64" t="s">
        <v>46</v>
      </c>
      <c r="C6" s="66" t="s">
        <v>400</v>
      </c>
      <c r="D6" s="66" t="s">
        <v>402</v>
      </c>
      <c r="E6" s="116"/>
      <c r="F6" s="68" t="s">
        <v>156</v>
      </c>
      <c r="G6" s="71">
        <v>5</v>
      </c>
      <c r="H6" s="119"/>
      <c r="I6" s="69">
        <f t="shared" si="0"/>
        <v>0</v>
      </c>
    </row>
    <row r="7" spans="1:9" ht="29" x14ac:dyDescent="0.35">
      <c r="A7" s="6">
        <v>6</v>
      </c>
      <c r="B7" s="64" t="s">
        <v>92</v>
      </c>
      <c r="C7" s="66" t="s">
        <v>171</v>
      </c>
      <c r="D7" s="66" t="s">
        <v>332</v>
      </c>
      <c r="E7" s="116"/>
      <c r="F7" s="68" t="s">
        <v>154</v>
      </c>
      <c r="G7" s="71">
        <v>10</v>
      </c>
      <c r="H7" s="119"/>
      <c r="I7" s="69">
        <f t="shared" si="0"/>
        <v>0</v>
      </c>
    </row>
    <row r="8" spans="1:9" ht="29" x14ac:dyDescent="0.35">
      <c r="A8" s="6">
        <v>7</v>
      </c>
      <c r="B8" s="64" t="s">
        <v>92</v>
      </c>
      <c r="C8" s="66" t="s">
        <v>59</v>
      </c>
      <c r="D8" s="66" t="s">
        <v>332</v>
      </c>
      <c r="E8" s="116"/>
      <c r="F8" s="68" t="s">
        <v>154</v>
      </c>
      <c r="G8" s="71">
        <v>1</v>
      </c>
      <c r="H8" s="119"/>
      <c r="I8" s="69">
        <f t="shared" si="0"/>
        <v>0</v>
      </c>
    </row>
    <row r="9" spans="1:9" ht="29" x14ac:dyDescent="0.35">
      <c r="A9" s="6">
        <v>8</v>
      </c>
      <c r="B9" s="64" t="s">
        <v>92</v>
      </c>
      <c r="C9" s="66" t="s">
        <v>60</v>
      </c>
      <c r="D9" s="66" t="s">
        <v>332</v>
      </c>
      <c r="E9" s="116"/>
      <c r="F9" s="68" t="s">
        <v>154</v>
      </c>
      <c r="G9" s="71">
        <v>6</v>
      </c>
      <c r="H9" s="119"/>
      <c r="I9" s="69">
        <f t="shared" si="0"/>
        <v>0</v>
      </c>
    </row>
    <row r="10" spans="1:9" ht="29" x14ac:dyDescent="0.35">
      <c r="A10" s="6">
        <v>9</v>
      </c>
      <c r="B10" s="64" t="s">
        <v>92</v>
      </c>
      <c r="C10" s="66" t="s">
        <v>61</v>
      </c>
      <c r="D10" s="66" t="s">
        <v>332</v>
      </c>
      <c r="E10" s="116"/>
      <c r="F10" s="68" t="s">
        <v>154</v>
      </c>
      <c r="G10" s="71">
        <v>1</v>
      </c>
      <c r="H10" s="119"/>
      <c r="I10" s="69">
        <f t="shared" si="0"/>
        <v>0</v>
      </c>
    </row>
    <row r="11" spans="1:9" x14ac:dyDescent="0.35">
      <c r="A11" s="6">
        <v>10</v>
      </c>
      <c r="B11" s="64" t="s">
        <v>520</v>
      </c>
      <c r="C11" s="66" t="s">
        <v>519</v>
      </c>
      <c r="D11" s="66"/>
      <c r="E11" s="117"/>
      <c r="F11" s="68" t="s">
        <v>154</v>
      </c>
      <c r="G11" s="71">
        <v>60</v>
      </c>
      <c r="H11" s="119"/>
      <c r="I11" s="69">
        <f t="shared" si="0"/>
        <v>0</v>
      </c>
    </row>
    <row r="12" spans="1:9" x14ac:dyDescent="0.35">
      <c r="A12" s="6">
        <v>11</v>
      </c>
      <c r="B12" s="64" t="s">
        <v>485</v>
      </c>
      <c r="C12" s="65" t="s">
        <v>486</v>
      </c>
      <c r="D12" s="66"/>
      <c r="E12" s="66"/>
      <c r="F12" s="68" t="s">
        <v>156</v>
      </c>
      <c r="G12" s="71">
        <v>10</v>
      </c>
      <c r="H12" s="119"/>
      <c r="I12" s="69">
        <f t="shared" si="0"/>
        <v>0</v>
      </c>
    </row>
    <row r="13" spans="1:9" x14ac:dyDescent="0.35">
      <c r="A13" s="6">
        <v>12</v>
      </c>
      <c r="B13" s="64" t="s">
        <v>52</v>
      </c>
      <c r="C13" s="66" t="s">
        <v>403</v>
      </c>
      <c r="D13" s="66" t="s">
        <v>199</v>
      </c>
      <c r="E13" s="116"/>
      <c r="F13" s="72" t="s">
        <v>154</v>
      </c>
      <c r="G13" s="71">
        <v>25</v>
      </c>
      <c r="H13" s="119"/>
      <c r="I13" s="69">
        <f t="shared" si="0"/>
        <v>0</v>
      </c>
    </row>
    <row r="14" spans="1:9" x14ac:dyDescent="0.35">
      <c r="A14" s="6">
        <v>13</v>
      </c>
      <c r="B14" s="64" t="s">
        <v>52</v>
      </c>
      <c r="C14" s="66" t="s">
        <v>404</v>
      </c>
      <c r="D14" s="66" t="s">
        <v>199</v>
      </c>
      <c r="E14" s="116"/>
      <c r="F14" s="72" t="s">
        <v>154</v>
      </c>
      <c r="G14" s="71">
        <v>10</v>
      </c>
      <c r="H14" s="119"/>
      <c r="I14" s="69">
        <f t="shared" si="0"/>
        <v>0</v>
      </c>
    </row>
    <row r="15" spans="1:9" x14ac:dyDescent="0.35">
      <c r="A15" s="6">
        <v>14</v>
      </c>
      <c r="B15" s="66" t="s">
        <v>545</v>
      </c>
      <c r="C15" s="66" t="s">
        <v>546</v>
      </c>
      <c r="D15" s="66" t="s">
        <v>547</v>
      </c>
      <c r="E15" s="91"/>
      <c r="F15" s="68" t="s">
        <v>156</v>
      </c>
      <c r="G15" s="65">
        <v>18</v>
      </c>
      <c r="H15" s="119"/>
      <c r="I15" s="69">
        <f t="shared" si="0"/>
        <v>0</v>
      </c>
    </row>
    <row r="16" spans="1:9" x14ac:dyDescent="0.35">
      <c r="A16" s="6">
        <v>15</v>
      </c>
      <c r="B16" s="64" t="s">
        <v>545</v>
      </c>
      <c r="C16" s="66" t="s">
        <v>548</v>
      </c>
      <c r="D16" s="66"/>
      <c r="E16" s="67"/>
      <c r="F16" s="68" t="s">
        <v>156</v>
      </c>
      <c r="G16" s="65">
        <v>3</v>
      </c>
      <c r="H16" s="119"/>
      <c r="I16" s="69">
        <f t="shared" si="0"/>
        <v>0</v>
      </c>
    </row>
    <row r="17" spans="1:9" x14ac:dyDescent="0.35">
      <c r="A17" s="6">
        <v>16</v>
      </c>
      <c r="B17" s="64" t="s">
        <v>545</v>
      </c>
      <c r="C17" s="66" t="s">
        <v>549</v>
      </c>
      <c r="D17" s="66" t="s">
        <v>547</v>
      </c>
      <c r="E17" s="91"/>
      <c r="F17" s="68" t="s">
        <v>156</v>
      </c>
      <c r="G17" s="65">
        <v>3</v>
      </c>
      <c r="H17" s="119"/>
      <c r="I17" s="69">
        <f t="shared" si="0"/>
        <v>0</v>
      </c>
    </row>
    <row r="18" spans="1:9" x14ac:dyDescent="0.35">
      <c r="A18" s="6">
        <v>17</v>
      </c>
      <c r="B18" s="64" t="s">
        <v>545</v>
      </c>
      <c r="C18" s="66" t="s">
        <v>550</v>
      </c>
      <c r="D18" s="66"/>
      <c r="E18" s="67"/>
      <c r="F18" s="68" t="s">
        <v>156</v>
      </c>
      <c r="G18" s="65">
        <v>6</v>
      </c>
      <c r="H18" s="119"/>
      <c r="I18" s="69">
        <f t="shared" si="0"/>
        <v>0</v>
      </c>
    </row>
    <row r="19" spans="1:9" x14ac:dyDescent="0.35">
      <c r="A19" s="6">
        <v>18</v>
      </c>
      <c r="B19" s="64" t="s">
        <v>545</v>
      </c>
      <c r="C19" s="66" t="s">
        <v>551</v>
      </c>
      <c r="D19" s="66"/>
      <c r="E19" s="67"/>
      <c r="F19" s="68" t="s">
        <v>156</v>
      </c>
      <c r="G19" s="65">
        <v>10</v>
      </c>
      <c r="H19" s="119"/>
      <c r="I19" s="69">
        <f t="shared" si="0"/>
        <v>0</v>
      </c>
    </row>
    <row r="20" spans="1:9" x14ac:dyDescent="0.35">
      <c r="A20" s="6">
        <v>19</v>
      </c>
      <c r="B20" s="64" t="s">
        <v>545</v>
      </c>
      <c r="C20" s="66" t="s">
        <v>552</v>
      </c>
      <c r="D20" s="66" t="s">
        <v>553</v>
      </c>
      <c r="E20" s="91"/>
      <c r="F20" s="68" t="s">
        <v>156</v>
      </c>
      <c r="G20" s="65">
        <v>4</v>
      </c>
      <c r="H20" s="119"/>
      <c r="I20" s="69">
        <f t="shared" si="0"/>
        <v>0</v>
      </c>
    </row>
    <row r="21" spans="1:9" x14ac:dyDescent="0.35">
      <c r="A21" s="6">
        <v>20</v>
      </c>
      <c r="B21" s="64" t="s">
        <v>19</v>
      </c>
      <c r="C21" s="65" t="s">
        <v>172</v>
      </c>
      <c r="D21" s="66"/>
      <c r="E21" s="117"/>
      <c r="F21" s="72" t="s">
        <v>156</v>
      </c>
      <c r="G21" s="71">
        <v>31</v>
      </c>
      <c r="H21" s="119"/>
      <c r="I21" s="69">
        <f t="shared" si="0"/>
        <v>0</v>
      </c>
    </row>
    <row r="22" spans="1:9" x14ac:dyDescent="0.35">
      <c r="A22" s="6">
        <v>21</v>
      </c>
      <c r="B22" s="64" t="s">
        <v>19</v>
      </c>
      <c r="C22" s="65" t="s">
        <v>458</v>
      </c>
      <c r="D22" s="70"/>
      <c r="E22" s="117"/>
      <c r="F22" s="72" t="s">
        <v>156</v>
      </c>
      <c r="G22" s="71">
        <v>11</v>
      </c>
      <c r="H22" s="119"/>
      <c r="I22" s="69">
        <f t="shared" si="0"/>
        <v>0</v>
      </c>
    </row>
    <row r="23" spans="1:9" x14ac:dyDescent="0.35">
      <c r="A23" s="6">
        <v>22</v>
      </c>
      <c r="B23" s="64" t="s">
        <v>19</v>
      </c>
      <c r="C23" s="65" t="s">
        <v>459</v>
      </c>
      <c r="D23" s="70"/>
      <c r="E23" s="117"/>
      <c r="F23" s="72" t="s">
        <v>156</v>
      </c>
      <c r="G23" s="71">
        <v>6</v>
      </c>
      <c r="H23" s="119"/>
      <c r="I23" s="69">
        <f t="shared" si="0"/>
        <v>0</v>
      </c>
    </row>
    <row r="24" spans="1:9" x14ac:dyDescent="0.35">
      <c r="A24" s="6">
        <v>23</v>
      </c>
      <c r="B24" s="64" t="s">
        <v>19</v>
      </c>
      <c r="C24" s="65" t="s">
        <v>460</v>
      </c>
      <c r="D24" s="70"/>
      <c r="E24" s="117"/>
      <c r="F24" s="72" t="s">
        <v>156</v>
      </c>
      <c r="G24" s="71">
        <v>21</v>
      </c>
      <c r="H24" s="119"/>
      <c r="I24" s="69">
        <f t="shared" si="0"/>
        <v>0</v>
      </c>
    </row>
    <row r="25" spans="1:9" ht="43.5" x14ac:dyDescent="0.35">
      <c r="A25" s="6">
        <v>24</v>
      </c>
      <c r="B25" s="64" t="s">
        <v>63</v>
      </c>
      <c r="C25" s="65" t="s">
        <v>270</v>
      </c>
      <c r="D25" s="66"/>
      <c r="E25" s="66"/>
      <c r="F25" s="68" t="s">
        <v>154</v>
      </c>
      <c r="G25" s="71">
        <v>145</v>
      </c>
      <c r="H25" s="119"/>
      <c r="I25" s="69">
        <f t="shared" si="0"/>
        <v>0</v>
      </c>
    </row>
    <row r="26" spans="1:9" ht="43.5" x14ac:dyDescent="0.35">
      <c r="A26" s="6">
        <v>25</v>
      </c>
      <c r="B26" s="64" t="s">
        <v>63</v>
      </c>
      <c r="C26" s="65" t="s">
        <v>271</v>
      </c>
      <c r="D26" s="66"/>
      <c r="E26" s="66"/>
      <c r="F26" s="68" t="s">
        <v>154</v>
      </c>
      <c r="G26" s="71">
        <v>180</v>
      </c>
      <c r="H26" s="119"/>
      <c r="I26" s="69">
        <f t="shared" si="0"/>
        <v>0</v>
      </c>
    </row>
    <row r="27" spans="1:9" ht="43.5" x14ac:dyDescent="0.35">
      <c r="A27" s="6">
        <v>26</v>
      </c>
      <c r="B27" s="64" t="s">
        <v>63</v>
      </c>
      <c r="C27" s="65" t="s">
        <v>272</v>
      </c>
      <c r="D27" s="66"/>
      <c r="E27" s="66"/>
      <c r="F27" s="68" t="s">
        <v>154</v>
      </c>
      <c r="G27" s="71">
        <v>85</v>
      </c>
      <c r="H27" s="119"/>
      <c r="I27" s="69">
        <f t="shared" si="0"/>
        <v>0</v>
      </c>
    </row>
    <row r="28" spans="1:9" ht="43.5" x14ac:dyDescent="0.35">
      <c r="A28" s="6">
        <v>27</v>
      </c>
      <c r="B28" s="64" t="s">
        <v>63</v>
      </c>
      <c r="C28" s="65" t="s">
        <v>273</v>
      </c>
      <c r="D28" s="66"/>
      <c r="E28" s="66"/>
      <c r="F28" s="68" t="s">
        <v>154</v>
      </c>
      <c r="G28" s="71">
        <v>140</v>
      </c>
      <c r="H28" s="119"/>
      <c r="I28" s="69">
        <f t="shared" si="0"/>
        <v>0</v>
      </c>
    </row>
    <row r="29" spans="1:9" ht="29" x14ac:dyDescent="0.35">
      <c r="A29" s="6">
        <v>28</v>
      </c>
      <c r="B29" s="64" t="s">
        <v>55</v>
      </c>
      <c r="C29" s="73" t="s">
        <v>373</v>
      </c>
      <c r="D29" s="70"/>
      <c r="E29" s="117"/>
      <c r="F29" s="72" t="s">
        <v>154</v>
      </c>
      <c r="G29" s="71">
        <v>22</v>
      </c>
      <c r="H29" s="119"/>
      <c r="I29" s="69">
        <f t="shared" si="0"/>
        <v>0</v>
      </c>
    </row>
    <row r="30" spans="1:9" ht="29" x14ac:dyDescent="0.35">
      <c r="A30" s="6">
        <v>29</v>
      </c>
      <c r="B30" s="64" t="s">
        <v>55</v>
      </c>
      <c r="C30" s="65" t="s">
        <v>374</v>
      </c>
      <c r="D30" s="68"/>
      <c r="E30" s="66"/>
      <c r="F30" s="72" t="s">
        <v>154</v>
      </c>
      <c r="G30" s="71">
        <v>22</v>
      </c>
      <c r="H30" s="119"/>
      <c r="I30" s="69">
        <f t="shared" si="0"/>
        <v>0</v>
      </c>
    </row>
    <row r="31" spans="1:9" ht="29" x14ac:dyDescent="0.35">
      <c r="A31" s="6">
        <v>30</v>
      </c>
      <c r="B31" s="64" t="s">
        <v>55</v>
      </c>
      <c r="C31" s="73" t="s">
        <v>375</v>
      </c>
      <c r="D31" s="66"/>
      <c r="E31" s="66"/>
      <c r="F31" s="72" t="s">
        <v>154</v>
      </c>
      <c r="G31" s="71">
        <v>12</v>
      </c>
      <c r="H31" s="119"/>
      <c r="I31" s="69">
        <f t="shared" si="0"/>
        <v>0</v>
      </c>
    </row>
    <row r="32" spans="1:9" ht="29" x14ac:dyDescent="0.35">
      <c r="A32" s="6">
        <v>31</v>
      </c>
      <c r="B32" s="64" t="s">
        <v>55</v>
      </c>
      <c r="C32" s="65" t="s">
        <v>376</v>
      </c>
      <c r="D32" s="66"/>
      <c r="E32" s="66"/>
      <c r="F32" s="72" t="s">
        <v>154</v>
      </c>
      <c r="G32" s="71">
        <v>12</v>
      </c>
      <c r="H32" s="119"/>
      <c r="I32" s="69">
        <f t="shared" si="0"/>
        <v>0</v>
      </c>
    </row>
    <row r="33" spans="1:9" x14ac:dyDescent="0.35">
      <c r="A33" s="6">
        <v>32</v>
      </c>
      <c r="B33" s="64" t="s">
        <v>84</v>
      </c>
      <c r="C33" s="65" t="s">
        <v>149</v>
      </c>
      <c r="D33" s="66"/>
      <c r="E33" s="66"/>
      <c r="F33" s="68" t="s">
        <v>154</v>
      </c>
      <c r="G33" s="71">
        <v>50</v>
      </c>
      <c r="H33" s="119"/>
      <c r="I33" s="69">
        <f t="shared" si="0"/>
        <v>0</v>
      </c>
    </row>
    <row r="34" spans="1:9" x14ac:dyDescent="0.35">
      <c r="A34" s="6">
        <v>33</v>
      </c>
      <c r="B34" s="64" t="s">
        <v>84</v>
      </c>
      <c r="C34" s="65" t="s">
        <v>274</v>
      </c>
      <c r="D34" s="66"/>
      <c r="E34" s="66"/>
      <c r="F34" s="68" t="s">
        <v>154</v>
      </c>
      <c r="G34" s="71">
        <v>20</v>
      </c>
      <c r="H34" s="119"/>
      <c r="I34" s="69">
        <f t="shared" si="0"/>
        <v>0</v>
      </c>
    </row>
    <row r="35" spans="1:9" x14ac:dyDescent="0.35">
      <c r="A35" s="6">
        <v>34</v>
      </c>
      <c r="B35" s="64" t="s">
        <v>554</v>
      </c>
      <c r="C35" s="65" t="s">
        <v>555</v>
      </c>
      <c r="D35" s="66" t="s">
        <v>547</v>
      </c>
      <c r="E35" s="91"/>
      <c r="F35" s="74" t="s">
        <v>156</v>
      </c>
      <c r="G35" s="65">
        <v>20</v>
      </c>
      <c r="H35" s="119"/>
      <c r="I35" s="69">
        <f t="shared" si="0"/>
        <v>0</v>
      </c>
    </row>
    <row r="36" spans="1:9" x14ac:dyDescent="0.35">
      <c r="A36" s="6">
        <v>35</v>
      </c>
      <c r="B36" s="64" t="s">
        <v>554</v>
      </c>
      <c r="C36" s="66" t="s">
        <v>556</v>
      </c>
      <c r="D36" s="66"/>
      <c r="E36" s="67"/>
      <c r="F36" s="68" t="s">
        <v>156</v>
      </c>
      <c r="G36" s="65">
        <v>1</v>
      </c>
      <c r="H36" s="119"/>
      <c r="I36" s="69">
        <f t="shared" si="0"/>
        <v>0</v>
      </c>
    </row>
    <row r="37" spans="1:9" x14ac:dyDescent="0.35">
      <c r="A37" s="6">
        <v>36</v>
      </c>
      <c r="B37" s="64" t="s">
        <v>554</v>
      </c>
      <c r="C37" s="66" t="s">
        <v>557</v>
      </c>
      <c r="D37" s="66"/>
      <c r="E37" s="67"/>
      <c r="F37" s="68" t="s">
        <v>156</v>
      </c>
      <c r="G37" s="65">
        <v>10</v>
      </c>
      <c r="H37" s="119"/>
      <c r="I37" s="69">
        <f t="shared" si="0"/>
        <v>0</v>
      </c>
    </row>
    <row r="38" spans="1:9" x14ac:dyDescent="0.35">
      <c r="A38" s="6">
        <v>37</v>
      </c>
      <c r="B38" s="64" t="s">
        <v>554</v>
      </c>
      <c r="C38" s="66" t="s">
        <v>558</v>
      </c>
      <c r="D38" s="66"/>
      <c r="E38" s="67"/>
      <c r="F38" s="68" t="s">
        <v>156</v>
      </c>
      <c r="G38" s="65">
        <v>10</v>
      </c>
      <c r="H38" s="119"/>
      <c r="I38" s="69">
        <f t="shared" si="0"/>
        <v>0</v>
      </c>
    </row>
    <row r="39" spans="1:9" x14ac:dyDescent="0.35">
      <c r="A39" s="6">
        <v>38</v>
      </c>
      <c r="B39" s="64" t="s">
        <v>554</v>
      </c>
      <c r="C39" s="66" t="s">
        <v>559</v>
      </c>
      <c r="D39" s="66"/>
      <c r="E39" s="67"/>
      <c r="F39" s="68" t="s">
        <v>156</v>
      </c>
      <c r="G39" s="65">
        <v>10</v>
      </c>
      <c r="H39" s="119"/>
      <c r="I39" s="69">
        <f t="shared" si="0"/>
        <v>0</v>
      </c>
    </row>
    <row r="40" spans="1:9" x14ac:dyDescent="0.35">
      <c r="A40" s="6">
        <v>39</v>
      </c>
      <c r="B40" s="64" t="s">
        <v>554</v>
      </c>
      <c r="C40" s="66" t="s">
        <v>560</v>
      </c>
      <c r="D40" s="66"/>
      <c r="E40" s="67"/>
      <c r="F40" s="68" t="s">
        <v>156</v>
      </c>
      <c r="G40" s="65">
        <v>20</v>
      </c>
      <c r="H40" s="119"/>
      <c r="I40" s="69">
        <f t="shared" si="0"/>
        <v>0</v>
      </c>
    </row>
    <row r="41" spans="1:9" x14ac:dyDescent="0.35">
      <c r="A41" s="6">
        <v>40</v>
      </c>
      <c r="B41" s="64" t="s">
        <v>554</v>
      </c>
      <c r="C41" s="66" t="s">
        <v>561</v>
      </c>
      <c r="D41" s="66"/>
      <c r="E41" s="67"/>
      <c r="F41" s="68" t="s">
        <v>156</v>
      </c>
      <c r="G41" s="65">
        <v>1</v>
      </c>
      <c r="H41" s="119"/>
      <c r="I41" s="69">
        <f t="shared" si="0"/>
        <v>0</v>
      </c>
    </row>
    <row r="42" spans="1:9" x14ac:dyDescent="0.35">
      <c r="A42" s="6">
        <v>41</v>
      </c>
      <c r="B42" s="64" t="s">
        <v>83</v>
      </c>
      <c r="C42" s="65" t="s">
        <v>522</v>
      </c>
      <c r="D42" s="66" t="s">
        <v>521</v>
      </c>
      <c r="E42" s="92"/>
      <c r="F42" s="68" t="s">
        <v>154</v>
      </c>
      <c r="G42" s="71">
        <v>170</v>
      </c>
      <c r="H42" s="119"/>
      <c r="I42" s="69">
        <f t="shared" si="0"/>
        <v>0</v>
      </c>
    </row>
    <row r="43" spans="1:9" x14ac:dyDescent="0.35">
      <c r="A43" s="6">
        <v>42</v>
      </c>
      <c r="B43" s="64" t="s">
        <v>83</v>
      </c>
      <c r="C43" s="75" t="s">
        <v>523</v>
      </c>
      <c r="D43" s="66" t="s">
        <v>521</v>
      </c>
      <c r="E43" s="92"/>
      <c r="F43" s="68" t="s">
        <v>154</v>
      </c>
      <c r="G43" s="71">
        <v>12</v>
      </c>
      <c r="H43" s="119"/>
      <c r="I43" s="69">
        <f t="shared" si="0"/>
        <v>0</v>
      </c>
    </row>
    <row r="44" spans="1:9" x14ac:dyDescent="0.35">
      <c r="A44" s="6">
        <v>43</v>
      </c>
      <c r="B44" s="64" t="s">
        <v>83</v>
      </c>
      <c r="C44" s="65" t="s">
        <v>524</v>
      </c>
      <c r="D44" s="66" t="s">
        <v>521</v>
      </c>
      <c r="E44" s="92"/>
      <c r="F44" s="68" t="s">
        <v>154</v>
      </c>
      <c r="G44" s="71">
        <v>18</v>
      </c>
      <c r="H44" s="119"/>
      <c r="I44" s="69">
        <f t="shared" si="0"/>
        <v>0</v>
      </c>
    </row>
    <row r="45" spans="1:9" x14ac:dyDescent="0.35">
      <c r="A45" s="6">
        <v>44</v>
      </c>
      <c r="B45" s="64" t="s">
        <v>83</v>
      </c>
      <c r="C45" s="75" t="s">
        <v>525</v>
      </c>
      <c r="D45" s="66" t="s">
        <v>521</v>
      </c>
      <c r="E45" s="92"/>
      <c r="F45" s="68" t="s">
        <v>154</v>
      </c>
      <c r="G45" s="71">
        <v>180</v>
      </c>
      <c r="H45" s="119"/>
      <c r="I45" s="69">
        <f t="shared" si="0"/>
        <v>0</v>
      </c>
    </row>
    <row r="46" spans="1:9" x14ac:dyDescent="0.35">
      <c r="A46" s="6">
        <v>45</v>
      </c>
      <c r="B46" s="64" t="s">
        <v>64</v>
      </c>
      <c r="C46" s="66" t="s">
        <v>123</v>
      </c>
      <c r="D46" s="66" t="s">
        <v>285</v>
      </c>
      <c r="E46" s="92"/>
      <c r="F46" s="68" t="s">
        <v>154</v>
      </c>
      <c r="G46" s="71">
        <v>40</v>
      </c>
      <c r="H46" s="119"/>
      <c r="I46" s="69">
        <f t="shared" si="0"/>
        <v>0</v>
      </c>
    </row>
    <row r="47" spans="1:9" x14ac:dyDescent="0.35">
      <c r="A47" s="6">
        <v>46</v>
      </c>
      <c r="B47" s="64" t="s">
        <v>64</v>
      </c>
      <c r="C47" s="66" t="s">
        <v>284</v>
      </c>
      <c r="D47" s="66" t="s">
        <v>285</v>
      </c>
      <c r="E47" s="92"/>
      <c r="F47" s="68" t="s">
        <v>154</v>
      </c>
      <c r="G47" s="71">
        <v>40</v>
      </c>
      <c r="H47" s="119"/>
      <c r="I47" s="69">
        <f t="shared" si="0"/>
        <v>0</v>
      </c>
    </row>
    <row r="48" spans="1:9" x14ac:dyDescent="0.35">
      <c r="A48" s="6">
        <v>47</v>
      </c>
      <c r="B48" s="64" t="s">
        <v>64</v>
      </c>
      <c r="C48" s="66" t="s">
        <v>122</v>
      </c>
      <c r="D48" s="66" t="s">
        <v>285</v>
      </c>
      <c r="E48" s="92"/>
      <c r="F48" s="68" t="s">
        <v>154</v>
      </c>
      <c r="G48" s="71">
        <v>6</v>
      </c>
      <c r="H48" s="119"/>
      <c r="I48" s="69">
        <f t="shared" si="0"/>
        <v>0</v>
      </c>
    </row>
    <row r="49" spans="1:9" x14ac:dyDescent="0.35">
      <c r="A49" s="6">
        <v>48</v>
      </c>
      <c r="B49" s="64" t="s">
        <v>64</v>
      </c>
      <c r="C49" s="66" t="s">
        <v>461</v>
      </c>
      <c r="D49" s="66" t="s">
        <v>285</v>
      </c>
      <c r="E49" s="92"/>
      <c r="F49" s="68" t="s">
        <v>154</v>
      </c>
      <c r="G49" s="71">
        <v>3</v>
      </c>
      <c r="H49" s="119"/>
      <c r="I49" s="69">
        <f t="shared" si="0"/>
        <v>0</v>
      </c>
    </row>
    <row r="50" spans="1:9" x14ac:dyDescent="0.35">
      <c r="A50" s="6">
        <v>49</v>
      </c>
      <c r="B50" s="64" t="s">
        <v>22</v>
      </c>
      <c r="C50" s="65" t="s">
        <v>411</v>
      </c>
      <c r="D50" s="66"/>
      <c r="E50" s="66"/>
      <c r="F50" s="68" t="s">
        <v>156</v>
      </c>
      <c r="G50" s="71">
        <v>5</v>
      </c>
      <c r="H50" s="119"/>
      <c r="I50" s="69">
        <f t="shared" si="0"/>
        <v>0</v>
      </c>
    </row>
    <row r="51" spans="1:9" x14ac:dyDescent="0.35">
      <c r="A51" s="6">
        <v>50</v>
      </c>
      <c r="B51" s="64" t="s">
        <v>22</v>
      </c>
      <c r="C51" s="65" t="s">
        <v>412</v>
      </c>
      <c r="D51" s="66"/>
      <c r="E51" s="66"/>
      <c r="F51" s="68" t="s">
        <v>156</v>
      </c>
      <c r="G51" s="71">
        <v>5</v>
      </c>
      <c r="H51" s="119"/>
      <c r="I51" s="69">
        <f t="shared" si="0"/>
        <v>0</v>
      </c>
    </row>
    <row r="52" spans="1:9" x14ac:dyDescent="0.35">
      <c r="A52" s="6">
        <v>51</v>
      </c>
      <c r="B52" s="64" t="s">
        <v>37</v>
      </c>
      <c r="C52" s="65" t="s">
        <v>413</v>
      </c>
      <c r="D52" s="66"/>
      <c r="E52" s="66"/>
      <c r="F52" s="68" t="s">
        <v>156</v>
      </c>
      <c r="G52" s="71">
        <v>5</v>
      </c>
      <c r="H52" s="119"/>
      <c r="I52" s="69">
        <f t="shared" si="0"/>
        <v>0</v>
      </c>
    </row>
    <row r="53" spans="1:9" ht="29" x14ac:dyDescent="0.35">
      <c r="A53" s="6">
        <v>52</v>
      </c>
      <c r="B53" s="64" t="s">
        <v>21</v>
      </c>
      <c r="C53" s="65" t="s">
        <v>377</v>
      </c>
      <c r="D53" s="66"/>
      <c r="E53" s="66"/>
      <c r="F53" s="68" t="s">
        <v>154</v>
      </c>
      <c r="G53" s="71">
        <v>75</v>
      </c>
      <c r="H53" s="119"/>
      <c r="I53" s="69">
        <f t="shared" si="0"/>
        <v>0</v>
      </c>
    </row>
    <row r="54" spans="1:9" ht="29" x14ac:dyDescent="0.35">
      <c r="A54" s="6">
        <v>53</v>
      </c>
      <c r="B54" s="64" t="s">
        <v>21</v>
      </c>
      <c r="C54" s="65" t="s">
        <v>378</v>
      </c>
      <c r="D54" s="66"/>
      <c r="E54" s="66"/>
      <c r="F54" s="68" t="s">
        <v>154</v>
      </c>
      <c r="G54" s="71">
        <v>75</v>
      </c>
      <c r="H54" s="119"/>
      <c r="I54" s="69">
        <f t="shared" si="0"/>
        <v>0</v>
      </c>
    </row>
    <row r="55" spans="1:9" x14ac:dyDescent="0.35">
      <c r="A55" s="6">
        <v>54</v>
      </c>
      <c r="B55" s="64" t="s">
        <v>21</v>
      </c>
      <c r="C55" s="65" t="s">
        <v>150</v>
      </c>
      <c r="D55" s="66"/>
      <c r="E55" s="66"/>
      <c r="F55" s="68" t="s">
        <v>154</v>
      </c>
      <c r="G55" s="71">
        <v>75</v>
      </c>
      <c r="H55" s="119"/>
      <c r="I55" s="69">
        <f t="shared" si="0"/>
        <v>0</v>
      </c>
    </row>
    <row r="56" spans="1:9" ht="29" x14ac:dyDescent="0.35">
      <c r="A56" s="6">
        <v>55</v>
      </c>
      <c r="B56" s="64" t="s">
        <v>21</v>
      </c>
      <c r="C56" s="65" t="s">
        <v>379</v>
      </c>
      <c r="D56" s="66"/>
      <c r="E56" s="66"/>
      <c r="F56" s="68" t="s">
        <v>154</v>
      </c>
      <c r="G56" s="71">
        <v>75</v>
      </c>
      <c r="H56" s="119"/>
      <c r="I56" s="69">
        <f t="shared" si="0"/>
        <v>0</v>
      </c>
    </row>
    <row r="57" spans="1:9" ht="29" x14ac:dyDescent="0.35">
      <c r="A57" s="6">
        <v>56</v>
      </c>
      <c r="B57" s="64" t="s">
        <v>146</v>
      </c>
      <c r="C57" s="66" t="s">
        <v>94</v>
      </c>
      <c r="D57" s="66" t="s">
        <v>145</v>
      </c>
      <c r="E57" s="92"/>
      <c r="F57" s="68" t="s">
        <v>154</v>
      </c>
      <c r="G57" s="71">
        <v>75</v>
      </c>
      <c r="H57" s="119"/>
      <c r="I57" s="69">
        <f t="shared" si="0"/>
        <v>0</v>
      </c>
    </row>
    <row r="58" spans="1:9" x14ac:dyDescent="0.35">
      <c r="A58" s="6">
        <v>57</v>
      </c>
      <c r="B58" s="64" t="s">
        <v>146</v>
      </c>
      <c r="C58" s="66" t="s">
        <v>147</v>
      </c>
      <c r="D58" s="66" t="s">
        <v>145</v>
      </c>
      <c r="E58" s="92"/>
      <c r="F58" s="68" t="s">
        <v>154</v>
      </c>
      <c r="G58" s="71">
        <v>15</v>
      </c>
      <c r="H58" s="119"/>
      <c r="I58" s="69">
        <f t="shared" si="0"/>
        <v>0</v>
      </c>
    </row>
    <row r="59" spans="1:9" x14ac:dyDescent="0.35">
      <c r="A59" s="6">
        <v>58</v>
      </c>
      <c r="B59" s="64" t="s">
        <v>146</v>
      </c>
      <c r="C59" s="66" t="s">
        <v>175</v>
      </c>
      <c r="D59" s="66" t="s">
        <v>145</v>
      </c>
      <c r="E59" s="92"/>
      <c r="F59" s="68" t="s">
        <v>154</v>
      </c>
      <c r="G59" s="71">
        <v>15</v>
      </c>
      <c r="H59" s="119"/>
      <c r="I59" s="69">
        <f t="shared" si="0"/>
        <v>0</v>
      </c>
    </row>
    <row r="60" spans="1:9" x14ac:dyDescent="0.35">
      <c r="A60" s="6">
        <v>59</v>
      </c>
      <c r="B60" s="64" t="s">
        <v>146</v>
      </c>
      <c r="C60" s="66" t="s">
        <v>176</v>
      </c>
      <c r="D60" s="66" t="s">
        <v>145</v>
      </c>
      <c r="E60" s="92"/>
      <c r="F60" s="68" t="s">
        <v>154</v>
      </c>
      <c r="G60" s="71">
        <v>15</v>
      </c>
      <c r="H60" s="119"/>
      <c r="I60" s="69">
        <f t="shared" si="0"/>
        <v>0</v>
      </c>
    </row>
    <row r="61" spans="1:9" x14ac:dyDescent="0.35">
      <c r="A61" s="6">
        <v>60</v>
      </c>
      <c r="B61" s="64" t="s">
        <v>146</v>
      </c>
      <c r="C61" s="66" t="s">
        <v>177</v>
      </c>
      <c r="D61" s="66" t="s">
        <v>145</v>
      </c>
      <c r="E61" s="92"/>
      <c r="F61" s="68" t="s">
        <v>154</v>
      </c>
      <c r="G61" s="71">
        <v>15</v>
      </c>
      <c r="H61" s="119"/>
      <c r="I61" s="69">
        <f t="shared" si="0"/>
        <v>0</v>
      </c>
    </row>
    <row r="62" spans="1:9" x14ac:dyDescent="0.35">
      <c r="A62" s="6">
        <v>61</v>
      </c>
      <c r="B62" s="64" t="s">
        <v>146</v>
      </c>
      <c r="C62" s="66" t="s">
        <v>178</v>
      </c>
      <c r="D62" s="66" t="s">
        <v>145</v>
      </c>
      <c r="E62" s="92"/>
      <c r="F62" s="68" t="s">
        <v>154</v>
      </c>
      <c r="G62" s="71">
        <v>15</v>
      </c>
      <c r="H62" s="119"/>
      <c r="I62" s="69">
        <f t="shared" si="0"/>
        <v>0</v>
      </c>
    </row>
    <row r="63" spans="1:9" ht="58" x14ac:dyDescent="0.35">
      <c r="A63" s="6">
        <v>62</v>
      </c>
      <c r="B63" s="64" t="s">
        <v>65</v>
      </c>
      <c r="C63" s="66" t="s">
        <v>179</v>
      </c>
      <c r="D63" s="66" t="s">
        <v>138</v>
      </c>
      <c r="E63" s="92"/>
      <c r="F63" s="68" t="s">
        <v>154</v>
      </c>
      <c r="G63" s="71">
        <v>50</v>
      </c>
      <c r="H63" s="119"/>
      <c r="I63" s="69">
        <f t="shared" si="0"/>
        <v>0</v>
      </c>
    </row>
    <row r="64" spans="1:9" ht="29" x14ac:dyDescent="0.35">
      <c r="A64" s="6">
        <v>63</v>
      </c>
      <c r="B64" s="64" t="s">
        <v>45</v>
      </c>
      <c r="C64" s="65" t="s">
        <v>11</v>
      </c>
      <c r="D64" s="66"/>
      <c r="E64" s="93"/>
      <c r="F64" s="68" t="s">
        <v>156</v>
      </c>
      <c r="G64" s="71">
        <v>30</v>
      </c>
      <c r="H64" s="119"/>
      <c r="I64" s="69">
        <f t="shared" si="0"/>
        <v>0</v>
      </c>
    </row>
    <row r="65" spans="1:9" x14ac:dyDescent="0.35">
      <c r="A65" s="6">
        <v>64</v>
      </c>
      <c r="B65" s="64" t="s">
        <v>45</v>
      </c>
      <c r="C65" s="65" t="s">
        <v>85</v>
      </c>
      <c r="D65" s="66"/>
      <c r="E65" s="93"/>
      <c r="F65" s="68" t="s">
        <v>156</v>
      </c>
      <c r="G65" s="71">
        <v>30</v>
      </c>
      <c r="H65" s="119"/>
      <c r="I65" s="69">
        <f t="shared" si="0"/>
        <v>0</v>
      </c>
    </row>
    <row r="66" spans="1:9" x14ac:dyDescent="0.35">
      <c r="A66" s="6">
        <v>65</v>
      </c>
      <c r="B66" s="64" t="s">
        <v>45</v>
      </c>
      <c r="C66" s="65" t="s">
        <v>294</v>
      </c>
      <c r="D66" s="66"/>
      <c r="E66" s="93"/>
      <c r="F66" s="68" t="s">
        <v>156</v>
      </c>
      <c r="G66" s="71">
        <v>5</v>
      </c>
      <c r="H66" s="119"/>
      <c r="I66" s="69">
        <f t="shared" ref="I66:I129" si="1">SUM(G66*H66)</f>
        <v>0</v>
      </c>
    </row>
    <row r="67" spans="1:9" x14ac:dyDescent="0.35">
      <c r="A67" s="6">
        <v>66</v>
      </c>
      <c r="B67" s="64" t="s">
        <v>44</v>
      </c>
      <c r="C67" s="65" t="s">
        <v>86</v>
      </c>
      <c r="D67" s="66"/>
      <c r="E67" s="93"/>
      <c r="F67" s="68" t="s">
        <v>156</v>
      </c>
      <c r="G67" s="76">
        <v>120</v>
      </c>
      <c r="H67" s="119"/>
      <c r="I67" s="69">
        <f t="shared" si="1"/>
        <v>0</v>
      </c>
    </row>
    <row r="68" spans="1:9" x14ac:dyDescent="0.35">
      <c r="A68" s="6">
        <v>67</v>
      </c>
      <c r="B68" s="64" t="s">
        <v>44</v>
      </c>
      <c r="C68" s="65" t="s">
        <v>462</v>
      </c>
      <c r="D68" s="66"/>
      <c r="E68" s="93"/>
      <c r="F68" s="68"/>
      <c r="G68" s="76">
        <v>150</v>
      </c>
      <c r="H68" s="119"/>
      <c r="I68" s="69">
        <f t="shared" si="1"/>
        <v>0</v>
      </c>
    </row>
    <row r="69" spans="1:9" x14ac:dyDescent="0.35">
      <c r="A69" s="6">
        <v>68</v>
      </c>
      <c r="B69" s="64" t="s">
        <v>31</v>
      </c>
      <c r="C69" s="65" t="s">
        <v>151</v>
      </c>
      <c r="D69" s="66"/>
      <c r="E69" s="93"/>
      <c r="F69" s="68" t="s">
        <v>156</v>
      </c>
      <c r="G69" s="71">
        <v>85</v>
      </c>
      <c r="H69" s="119"/>
      <c r="I69" s="69">
        <f t="shared" si="1"/>
        <v>0</v>
      </c>
    </row>
    <row r="70" spans="1:9" ht="29" x14ac:dyDescent="0.35">
      <c r="A70" s="6">
        <v>69</v>
      </c>
      <c r="B70" s="64" t="s">
        <v>28</v>
      </c>
      <c r="C70" s="65" t="s">
        <v>0</v>
      </c>
      <c r="D70" s="66"/>
      <c r="E70" s="93"/>
      <c r="F70" s="68" t="s">
        <v>156</v>
      </c>
      <c r="G70" s="71">
        <v>200</v>
      </c>
      <c r="H70" s="119"/>
      <c r="I70" s="69">
        <f t="shared" si="1"/>
        <v>0</v>
      </c>
    </row>
    <row r="71" spans="1:9" ht="29" x14ac:dyDescent="0.35">
      <c r="A71" s="6">
        <v>70</v>
      </c>
      <c r="B71" s="64" t="s">
        <v>28</v>
      </c>
      <c r="C71" s="65" t="s">
        <v>1</v>
      </c>
      <c r="D71" s="66"/>
      <c r="E71" s="93"/>
      <c r="F71" s="68" t="s">
        <v>156</v>
      </c>
      <c r="G71" s="71">
        <v>150</v>
      </c>
      <c r="H71" s="119"/>
      <c r="I71" s="69">
        <f t="shared" si="1"/>
        <v>0</v>
      </c>
    </row>
    <row r="72" spans="1:9" ht="29" x14ac:dyDescent="0.35">
      <c r="A72" s="6">
        <v>71</v>
      </c>
      <c r="B72" s="64" t="s">
        <v>28</v>
      </c>
      <c r="C72" s="65" t="s">
        <v>2</v>
      </c>
      <c r="D72" s="66"/>
      <c r="E72" s="93"/>
      <c r="F72" s="68" t="s">
        <v>156</v>
      </c>
      <c r="G72" s="71">
        <v>150</v>
      </c>
      <c r="H72" s="119"/>
      <c r="I72" s="69">
        <f t="shared" si="1"/>
        <v>0</v>
      </c>
    </row>
    <row r="73" spans="1:9" ht="29" x14ac:dyDescent="0.35">
      <c r="A73" s="6">
        <v>72</v>
      </c>
      <c r="B73" s="64" t="s">
        <v>28</v>
      </c>
      <c r="C73" s="65" t="s">
        <v>3</v>
      </c>
      <c r="D73" s="66"/>
      <c r="E73" s="93"/>
      <c r="F73" s="68" t="s">
        <v>156</v>
      </c>
      <c r="G73" s="71">
        <v>150</v>
      </c>
      <c r="H73" s="119"/>
      <c r="I73" s="69">
        <f t="shared" si="1"/>
        <v>0</v>
      </c>
    </row>
    <row r="74" spans="1:9" ht="29" x14ac:dyDescent="0.35">
      <c r="A74" s="6">
        <v>73</v>
      </c>
      <c r="B74" s="64" t="s">
        <v>28</v>
      </c>
      <c r="C74" s="65" t="s">
        <v>7</v>
      </c>
      <c r="D74" s="66"/>
      <c r="E74" s="93"/>
      <c r="F74" s="68" t="s">
        <v>156</v>
      </c>
      <c r="G74" s="71">
        <v>200</v>
      </c>
      <c r="H74" s="119"/>
      <c r="I74" s="69">
        <f t="shared" si="1"/>
        <v>0</v>
      </c>
    </row>
    <row r="75" spans="1:9" ht="29" x14ac:dyDescent="0.35">
      <c r="A75" s="6">
        <v>74</v>
      </c>
      <c r="B75" s="64" t="s">
        <v>28</v>
      </c>
      <c r="C75" s="65" t="s">
        <v>8</v>
      </c>
      <c r="D75" s="66"/>
      <c r="E75" s="93"/>
      <c r="F75" s="68" t="s">
        <v>156</v>
      </c>
      <c r="G75" s="71">
        <v>200</v>
      </c>
      <c r="H75" s="119"/>
      <c r="I75" s="69">
        <f t="shared" si="1"/>
        <v>0</v>
      </c>
    </row>
    <row r="76" spans="1:9" ht="29" x14ac:dyDescent="0.35">
      <c r="A76" s="6">
        <v>75</v>
      </c>
      <c r="B76" s="64" t="s">
        <v>87</v>
      </c>
      <c r="C76" s="66" t="s">
        <v>361</v>
      </c>
      <c r="D76" s="66" t="s">
        <v>354</v>
      </c>
      <c r="E76" s="92"/>
      <c r="F76" s="68" t="s">
        <v>154</v>
      </c>
      <c r="G76" s="71">
        <v>200</v>
      </c>
      <c r="H76" s="119"/>
      <c r="I76" s="69">
        <f t="shared" si="1"/>
        <v>0</v>
      </c>
    </row>
    <row r="77" spans="1:9" ht="29" x14ac:dyDescent="0.35">
      <c r="A77" s="6">
        <v>76</v>
      </c>
      <c r="B77" s="64" t="s">
        <v>87</v>
      </c>
      <c r="C77" s="66" t="s">
        <v>465</v>
      </c>
      <c r="D77" s="66" t="s">
        <v>466</v>
      </c>
      <c r="E77" s="92"/>
      <c r="F77" s="68" t="s">
        <v>154</v>
      </c>
      <c r="G77" s="71">
        <v>60</v>
      </c>
      <c r="H77" s="119"/>
      <c r="I77" s="69">
        <f t="shared" si="1"/>
        <v>0</v>
      </c>
    </row>
    <row r="78" spans="1:9" ht="29" x14ac:dyDescent="0.35">
      <c r="A78" s="6">
        <v>77</v>
      </c>
      <c r="B78" s="64" t="s">
        <v>87</v>
      </c>
      <c r="C78" s="66" t="s">
        <v>362</v>
      </c>
      <c r="D78" s="66" t="s">
        <v>353</v>
      </c>
      <c r="E78" s="92"/>
      <c r="F78" s="68" t="s">
        <v>154</v>
      </c>
      <c r="G78" s="71">
        <v>200</v>
      </c>
      <c r="H78" s="119"/>
      <c r="I78" s="69">
        <f t="shared" si="1"/>
        <v>0</v>
      </c>
    </row>
    <row r="79" spans="1:9" ht="29" x14ac:dyDescent="0.35">
      <c r="A79" s="6">
        <v>78</v>
      </c>
      <c r="B79" s="64" t="s">
        <v>87</v>
      </c>
      <c r="C79" s="66" t="s">
        <v>363</v>
      </c>
      <c r="D79" s="66" t="s">
        <v>352</v>
      </c>
      <c r="E79" s="92"/>
      <c r="F79" s="68" t="s">
        <v>154</v>
      </c>
      <c r="G79" s="71">
        <v>25</v>
      </c>
      <c r="H79" s="119"/>
      <c r="I79" s="69">
        <f t="shared" si="1"/>
        <v>0</v>
      </c>
    </row>
    <row r="80" spans="1:9" ht="29" x14ac:dyDescent="0.35">
      <c r="A80" s="6">
        <v>79</v>
      </c>
      <c r="B80" s="64" t="s">
        <v>87</v>
      </c>
      <c r="C80" s="66" t="s">
        <v>364</v>
      </c>
      <c r="D80" s="66" t="s">
        <v>349</v>
      </c>
      <c r="E80" s="92"/>
      <c r="F80" s="68" t="s">
        <v>154</v>
      </c>
      <c r="G80" s="71">
        <v>10</v>
      </c>
      <c r="H80" s="119"/>
      <c r="I80" s="69">
        <f t="shared" si="1"/>
        <v>0</v>
      </c>
    </row>
    <row r="81" spans="1:9" ht="29" x14ac:dyDescent="0.35">
      <c r="A81" s="6">
        <v>80</v>
      </c>
      <c r="B81" s="64" t="s">
        <v>74</v>
      </c>
      <c r="C81" s="65" t="s">
        <v>414</v>
      </c>
      <c r="D81" s="66"/>
      <c r="E81" s="66"/>
      <c r="F81" s="68" t="s">
        <v>154</v>
      </c>
      <c r="G81" s="71">
        <v>25</v>
      </c>
      <c r="H81" s="119"/>
      <c r="I81" s="69">
        <f t="shared" si="1"/>
        <v>0</v>
      </c>
    </row>
    <row r="82" spans="1:9" x14ac:dyDescent="0.35">
      <c r="A82" s="6">
        <v>81</v>
      </c>
      <c r="B82" s="64" t="s">
        <v>140</v>
      </c>
      <c r="C82" s="65" t="s">
        <v>281</v>
      </c>
      <c r="D82" s="66"/>
      <c r="E82" s="66"/>
      <c r="F82" s="68" t="s">
        <v>154</v>
      </c>
      <c r="G82" s="71">
        <v>6</v>
      </c>
      <c r="H82" s="119"/>
      <c r="I82" s="69">
        <f t="shared" si="1"/>
        <v>0</v>
      </c>
    </row>
    <row r="83" spans="1:9" x14ac:dyDescent="0.35">
      <c r="A83" s="6">
        <v>82</v>
      </c>
      <c r="B83" s="64" t="s">
        <v>139</v>
      </c>
      <c r="C83" s="65" t="s">
        <v>141</v>
      </c>
      <c r="D83" s="66"/>
      <c r="E83" s="66"/>
      <c r="F83" s="68" t="s">
        <v>154</v>
      </c>
      <c r="G83" s="71">
        <v>6</v>
      </c>
      <c r="H83" s="119"/>
      <c r="I83" s="69">
        <f t="shared" si="1"/>
        <v>0</v>
      </c>
    </row>
    <row r="84" spans="1:9" ht="29" x14ac:dyDescent="0.35">
      <c r="A84" s="6">
        <v>83</v>
      </c>
      <c r="B84" s="64" t="s">
        <v>25</v>
      </c>
      <c r="C84" s="66" t="s">
        <v>396</v>
      </c>
      <c r="D84" s="66" t="s">
        <v>295</v>
      </c>
      <c r="E84" s="92"/>
      <c r="F84" s="68" t="s">
        <v>154</v>
      </c>
      <c r="G84" s="71">
        <v>30</v>
      </c>
      <c r="H84" s="119"/>
      <c r="I84" s="69">
        <f t="shared" si="1"/>
        <v>0</v>
      </c>
    </row>
    <row r="85" spans="1:9" x14ac:dyDescent="0.35">
      <c r="A85" s="6">
        <v>84</v>
      </c>
      <c r="B85" s="64" t="s">
        <v>88</v>
      </c>
      <c r="C85" s="66" t="s">
        <v>89</v>
      </c>
      <c r="D85" s="66" t="s">
        <v>296</v>
      </c>
      <c r="E85" s="92"/>
      <c r="F85" s="68" t="s">
        <v>154</v>
      </c>
      <c r="G85" s="71">
        <v>60</v>
      </c>
      <c r="H85" s="119"/>
      <c r="I85" s="69">
        <f t="shared" si="1"/>
        <v>0</v>
      </c>
    </row>
    <row r="86" spans="1:9" ht="29" x14ac:dyDescent="0.35">
      <c r="A86" s="6">
        <v>85</v>
      </c>
      <c r="B86" s="64" t="s">
        <v>56</v>
      </c>
      <c r="C86" s="66" t="s">
        <v>445</v>
      </c>
      <c r="D86" s="66" t="s">
        <v>444</v>
      </c>
      <c r="E86" s="92"/>
      <c r="F86" s="68" t="s">
        <v>154</v>
      </c>
      <c r="G86" s="71">
        <v>75</v>
      </c>
      <c r="H86" s="119"/>
      <c r="I86" s="69">
        <f t="shared" si="1"/>
        <v>0</v>
      </c>
    </row>
    <row r="87" spans="1:9" ht="29" x14ac:dyDescent="0.35">
      <c r="A87" s="6">
        <v>86</v>
      </c>
      <c r="B87" s="64" t="s">
        <v>56</v>
      </c>
      <c r="C87" s="66" t="s">
        <v>463</v>
      </c>
      <c r="D87" s="66" t="s">
        <v>464</v>
      </c>
      <c r="E87" s="92"/>
      <c r="F87" s="68" t="s">
        <v>154</v>
      </c>
      <c r="G87" s="71">
        <v>20</v>
      </c>
      <c r="H87" s="119"/>
      <c r="I87" s="69">
        <f t="shared" si="1"/>
        <v>0</v>
      </c>
    </row>
    <row r="88" spans="1:9" x14ac:dyDescent="0.35">
      <c r="A88" s="6">
        <v>87</v>
      </c>
      <c r="B88" s="64" t="s">
        <v>70</v>
      </c>
      <c r="C88" s="66" t="s">
        <v>297</v>
      </c>
      <c r="D88" s="66" t="s">
        <v>299</v>
      </c>
      <c r="E88" s="92"/>
      <c r="F88" s="68" t="s">
        <v>154</v>
      </c>
      <c r="G88" s="71">
        <v>120</v>
      </c>
      <c r="H88" s="119"/>
      <c r="I88" s="69">
        <f t="shared" si="1"/>
        <v>0</v>
      </c>
    </row>
    <row r="89" spans="1:9" x14ac:dyDescent="0.35">
      <c r="A89" s="6">
        <v>88</v>
      </c>
      <c r="B89" s="64" t="s">
        <v>70</v>
      </c>
      <c r="C89" s="66" t="s">
        <v>69</v>
      </c>
      <c r="D89" s="66" t="s">
        <v>300</v>
      </c>
      <c r="E89" s="92"/>
      <c r="F89" s="68" t="s">
        <v>154</v>
      </c>
      <c r="G89" s="71">
        <v>60</v>
      </c>
      <c r="H89" s="119"/>
      <c r="I89" s="69">
        <f t="shared" si="1"/>
        <v>0</v>
      </c>
    </row>
    <row r="90" spans="1:9" x14ac:dyDescent="0.35">
      <c r="A90" s="6">
        <v>89</v>
      </c>
      <c r="B90" s="64" t="s">
        <v>72</v>
      </c>
      <c r="C90" s="66" t="s">
        <v>298</v>
      </c>
      <c r="D90" s="66" t="s">
        <v>301</v>
      </c>
      <c r="E90" s="92"/>
      <c r="F90" s="68" t="s">
        <v>154</v>
      </c>
      <c r="G90" s="71">
        <v>30</v>
      </c>
      <c r="H90" s="119"/>
      <c r="I90" s="69">
        <f t="shared" si="1"/>
        <v>0</v>
      </c>
    </row>
    <row r="91" spans="1:9" x14ac:dyDescent="0.35">
      <c r="A91" s="6">
        <v>90</v>
      </c>
      <c r="B91" s="64" t="s">
        <v>72</v>
      </c>
      <c r="C91" s="66" t="s">
        <v>71</v>
      </c>
      <c r="D91" s="66" t="s">
        <v>302</v>
      </c>
      <c r="E91" s="92"/>
      <c r="F91" s="68" t="s">
        <v>154</v>
      </c>
      <c r="G91" s="71">
        <v>30</v>
      </c>
      <c r="H91" s="119"/>
      <c r="I91" s="69">
        <f t="shared" si="1"/>
        <v>0</v>
      </c>
    </row>
    <row r="92" spans="1:9" x14ac:dyDescent="0.35">
      <c r="A92" s="6">
        <v>91</v>
      </c>
      <c r="B92" s="64" t="s">
        <v>467</v>
      </c>
      <c r="C92" s="66" t="s">
        <v>468</v>
      </c>
      <c r="D92" s="66" t="s">
        <v>470</v>
      </c>
      <c r="E92" s="92"/>
      <c r="F92" s="68" t="s">
        <v>154</v>
      </c>
      <c r="G92" s="71">
        <v>170</v>
      </c>
      <c r="H92" s="119"/>
      <c r="I92" s="69">
        <f t="shared" si="1"/>
        <v>0</v>
      </c>
    </row>
    <row r="93" spans="1:9" x14ac:dyDescent="0.35">
      <c r="A93" s="6">
        <v>92</v>
      </c>
      <c r="B93" s="64" t="s">
        <v>467</v>
      </c>
      <c r="C93" s="66" t="s">
        <v>469</v>
      </c>
      <c r="D93" s="66" t="s">
        <v>470</v>
      </c>
      <c r="E93" s="92"/>
      <c r="F93" s="68" t="s">
        <v>154</v>
      </c>
      <c r="G93" s="71">
        <v>170</v>
      </c>
      <c r="H93" s="119"/>
      <c r="I93" s="69">
        <f t="shared" si="1"/>
        <v>0</v>
      </c>
    </row>
    <row r="94" spans="1:9" x14ac:dyDescent="0.35">
      <c r="A94" s="6">
        <v>93</v>
      </c>
      <c r="B94" s="70" t="s">
        <v>471</v>
      </c>
      <c r="C94" s="66" t="s">
        <v>472</v>
      </c>
      <c r="D94" s="66" t="s">
        <v>470</v>
      </c>
      <c r="E94" s="92"/>
      <c r="F94" s="68" t="s">
        <v>154</v>
      </c>
      <c r="G94" s="71">
        <v>70</v>
      </c>
      <c r="H94" s="119"/>
      <c r="I94" s="69">
        <f t="shared" si="1"/>
        <v>0</v>
      </c>
    </row>
    <row r="95" spans="1:9" x14ac:dyDescent="0.35">
      <c r="A95" s="6">
        <v>94</v>
      </c>
      <c r="B95" s="70" t="s">
        <v>471</v>
      </c>
      <c r="C95" s="66" t="s">
        <v>473</v>
      </c>
      <c r="D95" s="66" t="s">
        <v>470</v>
      </c>
      <c r="E95" s="92"/>
      <c r="F95" s="68" t="s">
        <v>154</v>
      </c>
      <c r="G95" s="71">
        <v>80</v>
      </c>
      <c r="H95" s="119"/>
      <c r="I95" s="69">
        <f t="shared" si="1"/>
        <v>0</v>
      </c>
    </row>
    <row r="96" spans="1:9" x14ac:dyDescent="0.35">
      <c r="A96" s="6">
        <v>95</v>
      </c>
      <c r="B96" s="64" t="s">
        <v>34</v>
      </c>
      <c r="C96" s="65" t="s">
        <v>5</v>
      </c>
      <c r="D96" s="66"/>
      <c r="E96" s="66"/>
      <c r="F96" s="68" t="s">
        <v>154</v>
      </c>
      <c r="G96" s="71">
        <v>25</v>
      </c>
      <c r="H96" s="119"/>
      <c r="I96" s="69">
        <f t="shared" si="1"/>
        <v>0</v>
      </c>
    </row>
    <row r="97" spans="1:9" x14ac:dyDescent="0.35">
      <c r="A97" s="6">
        <v>96</v>
      </c>
      <c r="B97" s="64" t="s">
        <v>34</v>
      </c>
      <c r="C97" s="65" t="s">
        <v>6</v>
      </c>
      <c r="D97" s="66"/>
      <c r="E97" s="66"/>
      <c r="F97" s="68" t="s">
        <v>154</v>
      </c>
      <c r="G97" s="71">
        <v>25</v>
      </c>
      <c r="H97" s="119"/>
      <c r="I97" s="69">
        <f t="shared" si="1"/>
        <v>0</v>
      </c>
    </row>
    <row r="98" spans="1:9" x14ac:dyDescent="0.35">
      <c r="A98" s="6">
        <v>97</v>
      </c>
      <c r="B98" s="64" t="s">
        <v>29</v>
      </c>
      <c r="C98" s="66" t="s">
        <v>142</v>
      </c>
      <c r="D98" s="66" t="s">
        <v>166</v>
      </c>
      <c r="E98" s="92"/>
      <c r="F98" s="68" t="s">
        <v>154</v>
      </c>
      <c r="G98" s="71">
        <v>5</v>
      </c>
      <c r="H98" s="119"/>
      <c r="I98" s="69">
        <f t="shared" si="1"/>
        <v>0</v>
      </c>
    </row>
    <row r="99" spans="1:9" ht="58" x14ac:dyDescent="0.35">
      <c r="A99" s="6">
        <v>98</v>
      </c>
      <c r="B99" s="64" t="s">
        <v>29</v>
      </c>
      <c r="C99" s="66" t="s">
        <v>180</v>
      </c>
      <c r="D99" s="66" t="s">
        <v>124</v>
      </c>
      <c r="E99" s="92"/>
      <c r="F99" s="68" t="s">
        <v>154</v>
      </c>
      <c r="G99" s="71">
        <v>40</v>
      </c>
      <c r="H99" s="119"/>
      <c r="I99" s="69">
        <f t="shared" si="1"/>
        <v>0</v>
      </c>
    </row>
    <row r="100" spans="1:9" x14ac:dyDescent="0.35">
      <c r="A100" s="6">
        <v>99</v>
      </c>
      <c r="B100" s="64" t="s">
        <v>562</v>
      </c>
      <c r="C100" s="66" t="s">
        <v>563</v>
      </c>
      <c r="D100" s="66"/>
      <c r="E100" s="66"/>
      <c r="F100" s="68" t="s">
        <v>156</v>
      </c>
      <c r="G100" s="65">
        <v>5</v>
      </c>
      <c r="H100" s="119"/>
      <c r="I100" s="69">
        <f t="shared" si="1"/>
        <v>0</v>
      </c>
    </row>
    <row r="101" spans="1:9" ht="43.5" x14ac:dyDescent="0.35">
      <c r="A101" s="6">
        <v>100</v>
      </c>
      <c r="B101" s="64" t="s">
        <v>93</v>
      </c>
      <c r="C101" s="65" t="s">
        <v>474</v>
      </c>
      <c r="D101" s="66"/>
      <c r="E101" s="66"/>
      <c r="F101" s="68" t="s">
        <v>156</v>
      </c>
      <c r="G101" s="71">
        <v>5</v>
      </c>
      <c r="H101" s="119"/>
      <c r="I101" s="69">
        <f t="shared" si="1"/>
        <v>0</v>
      </c>
    </row>
    <row r="102" spans="1:9" ht="43.5" x14ac:dyDescent="0.35">
      <c r="A102" s="6">
        <v>101</v>
      </c>
      <c r="B102" s="64" t="s">
        <v>93</v>
      </c>
      <c r="C102" s="65" t="s">
        <v>475</v>
      </c>
      <c r="D102" s="66"/>
      <c r="E102" s="66"/>
      <c r="F102" s="68" t="s">
        <v>156</v>
      </c>
      <c r="G102" s="71">
        <v>5</v>
      </c>
      <c r="H102" s="119"/>
      <c r="I102" s="69">
        <f t="shared" si="1"/>
        <v>0</v>
      </c>
    </row>
    <row r="103" spans="1:9" ht="43.5" x14ac:dyDescent="0.35">
      <c r="A103" s="6">
        <v>102</v>
      </c>
      <c r="B103" s="64" t="s">
        <v>93</v>
      </c>
      <c r="C103" s="65" t="s">
        <v>476</v>
      </c>
      <c r="D103" s="66"/>
      <c r="E103" s="66"/>
      <c r="F103" s="68" t="s">
        <v>156</v>
      </c>
      <c r="G103" s="71">
        <v>5</v>
      </c>
      <c r="H103" s="119"/>
      <c r="I103" s="69">
        <f t="shared" si="1"/>
        <v>0</v>
      </c>
    </row>
    <row r="104" spans="1:9" ht="43.5" x14ac:dyDescent="0.35">
      <c r="A104" s="6">
        <v>103</v>
      </c>
      <c r="B104" s="64" t="s">
        <v>93</v>
      </c>
      <c r="C104" s="65" t="s">
        <v>477</v>
      </c>
      <c r="D104" s="66"/>
      <c r="E104" s="66"/>
      <c r="F104" s="68" t="s">
        <v>156</v>
      </c>
      <c r="G104" s="71">
        <v>5</v>
      </c>
      <c r="H104" s="119"/>
      <c r="I104" s="69">
        <f t="shared" si="1"/>
        <v>0</v>
      </c>
    </row>
    <row r="105" spans="1:9" ht="43.5" x14ac:dyDescent="0.35">
      <c r="A105" s="6">
        <v>104</v>
      </c>
      <c r="B105" s="64" t="s">
        <v>93</v>
      </c>
      <c r="C105" s="65" t="s">
        <v>478</v>
      </c>
      <c r="D105" s="66"/>
      <c r="E105" s="66"/>
      <c r="F105" s="68" t="s">
        <v>156</v>
      </c>
      <c r="G105" s="71">
        <v>5</v>
      </c>
      <c r="H105" s="119"/>
      <c r="I105" s="69">
        <f t="shared" si="1"/>
        <v>0</v>
      </c>
    </row>
    <row r="106" spans="1:9" ht="43.5" x14ac:dyDescent="0.35">
      <c r="A106" s="6">
        <v>105</v>
      </c>
      <c r="B106" s="64" t="s">
        <v>93</v>
      </c>
      <c r="C106" s="65" t="s">
        <v>479</v>
      </c>
      <c r="D106" s="66"/>
      <c r="E106" s="66"/>
      <c r="F106" s="68" t="s">
        <v>156</v>
      </c>
      <c r="G106" s="71">
        <v>5</v>
      </c>
      <c r="H106" s="119"/>
      <c r="I106" s="69">
        <f t="shared" si="1"/>
        <v>0</v>
      </c>
    </row>
    <row r="107" spans="1:9" ht="43.5" x14ac:dyDescent="0.35">
      <c r="A107" s="6">
        <v>106</v>
      </c>
      <c r="B107" s="64" t="s">
        <v>93</v>
      </c>
      <c r="C107" s="65" t="s">
        <v>480</v>
      </c>
      <c r="D107" s="66"/>
      <c r="E107" s="66"/>
      <c r="F107" s="68" t="s">
        <v>156</v>
      </c>
      <c r="G107" s="71">
        <v>5</v>
      </c>
      <c r="H107" s="119"/>
      <c r="I107" s="69">
        <f t="shared" si="1"/>
        <v>0</v>
      </c>
    </row>
    <row r="108" spans="1:9" ht="43.5" x14ac:dyDescent="0.35">
      <c r="A108" s="6">
        <v>107</v>
      </c>
      <c r="B108" s="64" t="s">
        <v>93</v>
      </c>
      <c r="C108" s="65" t="s">
        <v>481</v>
      </c>
      <c r="D108" s="66"/>
      <c r="E108" s="66"/>
      <c r="F108" s="68" t="s">
        <v>156</v>
      </c>
      <c r="G108" s="71">
        <v>5</v>
      </c>
      <c r="H108" s="119"/>
      <c r="I108" s="69">
        <f t="shared" si="1"/>
        <v>0</v>
      </c>
    </row>
    <row r="109" spans="1:9" ht="43.5" x14ac:dyDescent="0.35">
      <c r="A109" s="6">
        <v>108</v>
      </c>
      <c r="B109" s="64" t="s">
        <v>93</v>
      </c>
      <c r="C109" s="65" t="s">
        <v>483</v>
      </c>
      <c r="D109" s="66"/>
      <c r="E109" s="66"/>
      <c r="F109" s="68" t="s">
        <v>156</v>
      </c>
      <c r="G109" s="71">
        <v>5</v>
      </c>
      <c r="H109" s="119"/>
      <c r="I109" s="69">
        <f t="shared" si="1"/>
        <v>0</v>
      </c>
    </row>
    <row r="110" spans="1:9" ht="43.5" x14ac:dyDescent="0.35">
      <c r="A110" s="6">
        <v>109</v>
      </c>
      <c r="B110" s="64" t="s">
        <v>93</v>
      </c>
      <c r="C110" s="65" t="s">
        <v>482</v>
      </c>
      <c r="D110" s="66"/>
      <c r="E110" s="66"/>
      <c r="F110" s="68" t="s">
        <v>156</v>
      </c>
      <c r="G110" s="71">
        <v>5</v>
      </c>
      <c r="H110" s="119"/>
      <c r="I110" s="69">
        <f t="shared" si="1"/>
        <v>0</v>
      </c>
    </row>
    <row r="111" spans="1:9" ht="43.5" x14ac:dyDescent="0.35">
      <c r="A111" s="6">
        <v>110</v>
      </c>
      <c r="B111" s="64" t="s">
        <v>227</v>
      </c>
      <c r="C111" s="65" t="s">
        <v>484</v>
      </c>
      <c r="D111" s="66"/>
      <c r="E111" s="66"/>
      <c r="F111" s="68" t="s">
        <v>156</v>
      </c>
      <c r="G111" s="71">
        <v>5</v>
      </c>
      <c r="H111" s="119"/>
      <c r="I111" s="69">
        <f t="shared" si="1"/>
        <v>0</v>
      </c>
    </row>
    <row r="112" spans="1:9" x14ac:dyDescent="0.35">
      <c r="A112" s="6">
        <v>111</v>
      </c>
      <c r="B112" s="64" t="s">
        <v>365</v>
      </c>
      <c r="C112" s="66" t="s">
        <v>198</v>
      </c>
      <c r="D112" s="66" t="s">
        <v>313</v>
      </c>
      <c r="E112" s="92"/>
      <c r="F112" s="68" t="s">
        <v>154</v>
      </c>
      <c r="G112" s="71">
        <v>10</v>
      </c>
      <c r="H112" s="119"/>
      <c r="I112" s="69">
        <f t="shared" si="1"/>
        <v>0</v>
      </c>
    </row>
    <row r="113" spans="1:9" x14ac:dyDescent="0.35">
      <c r="A113" s="6">
        <v>112</v>
      </c>
      <c r="B113" s="64" t="s">
        <v>365</v>
      </c>
      <c r="C113" s="66" t="s">
        <v>487</v>
      </c>
      <c r="D113" s="66"/>
      <c r="E113" s="66"/>
      <c r="F113" s="68" t="s">
        <v>154</v>
      </c>
      <c r="G113" s="71">
        <v>20</v>
      </c>
      <c r="H113" s="119"/>
      <c r="I113" s="69">
        <f t="shared" si="1"/>
        <v>0</v>
      </c>
    </row>
    <row r="114" spans="1:9" x14ac:dyDescent="0.35">
      <c r="A114" s="6">
        <v>113</v>
      </c>
      <c r="B114" s="64" t="s">
        <v>365</v>
      </c>
      <c r="C114" s="66" t="s">
        <v>488</v>
      </c>
      <c r="D114" s="66"/>
      <c r="E114" s="66"/>
      <c r="F114" s="68" t="s">
        <v>154</v>
      </c>
      <c r="G114" s="71">
        <v>40</v>
      </c>
      <c r="H114" s="119"/>
      <c r="I114" s="69">
        <f t="shared" si="1"/>
        <v>0</v>
      </c>
    </row>
    <row r="115" spans="1:9" ht="43.5" x14ac:dyDescent="0.35">
      <c r="A115" s="6">
        <v>114</v>
      </c>
      <c r="B115" s="64" t="s">
        <v>365</v>
      </c>
      <c r="C115" s="66" t="s">
        <v>564</v>
      </c>
      <c r="D115" s="66"/>
      <c r="E115" s="66"/>
      <c r="F115" s="68" t="s">
        <v>154</v>
      </c>
      <c r="G115" s="71">
        <v>20</v>
      </c>
      <c r="H115" s="119"/>
      <c r="I115" s="69">
        <f t="shared" si="1"/>
        <v>0</v>
      </c>
    </row>
    <row r="116" spans="1:9" x14ac:dyDescent="0.35">
      <c r="A116" s="6">
        <v>115</v>
      </c>
      <c r="B116" s="64" t="s">
        <v>450</v>
      </c>
      <c r="C116" s="66" t="s">
        <v>452</v>
      </c>
      <c r="D116" s="66" t="s">
        <v>451</v>
      </c>
      <c r="E116" s="92"/>
      <c r="F116" s="68" t="s">
        <v>154</v>
      </c>
      <c r="G116" s="71">
        <v>150</v>
      </c>
      <c r="H116" s="119"/>
      <c r="I116" s="69">
        <f t="shared" si="1"/>
        <v>0</v>
      </c>
    </row>
    <row r="117" spans="1:9" x14ac:dyDescent="0.35">
      <c r="A117" s="6">
        <v>116</v>
      </c>
      <c r="B117" s="64" t="s">
        <v>450</v>
      </c>
      <c r="C117" s="66" t="s">
        <v>453</v>
      </c>
      <c r="D117" s="66" t="s">
        <v>451</v>
      </c>
      <c r="E117" s="92"/>
      <c r="F117" s="68" t="s">
        <v>154</v>
      </c>
      <c r="G117" s="71">
        <v>100</v>
      </c>
      <c r="H117" s="119"/>
      <c r="I117" s="69">
        <f t="shared" si="1"/>
        <v>0</v>
      </c>
    </row>
    <row r="118" spans="1:9" x14ac:dyDescent="0.35">
      <c r="A118" s="6">
        <v>117</v>
      </c>
      <c r="B118" s="64" t="s">
        <v>62</v>
      </c>
      <c r="C118" s="66" t="s">
        <v>490</v>
      </c>
      <c r="D118" s="66" t="s">
        <v>489</v>
      </c>
      <c r="E118" s="92"/>
      <c r="F118" s="68" t="s">
        <v>154</v>
      </c>
      <c r="G118" s="71">
        <v>170</v>
      </c>
      <c r="H118" s="119"/>
      <c r="I118" s="69">
        <f t="shared" si="1"/>
        <v>0</v>
      </c>
    </row>
    <row r="119" spans="1:9" x14ac:dyDescent="0.35">
      <c r="A119" s="6">
        <v>118</v>
      </c>
      <c r="B119" s="64" t="s">
        <v>62</v>
      </c>
      <c r="C119" s="66" t="s">
        <v>491</v>
      </c>
      <c r="D119" s="66" t="s">
        <v>489</v>
      </c>
      <c r="E119" s="92"/>
      <c r="F119" s="68" t="s">
        <v>154</v>
      </c>
      <c r="G119" s="71">
        <v>120</v>
      </c>
      <c r="H119" s="119"/>
      <c r="I119" s="69">
        <f t="shared" si="1"/>
        <v>0</v>
      </c>
    </row>
    <row r="120" spans="1:9" x14ac:dyDescent="0.35">
      <c r="A120" s="6">
        <v>119</v>
      </c>
      <c r="B120" s="64" t="s">
        <v>62</v>
      </c>
      <c r="C120" s="66" t="s">
        <v>496</v>
      </c>
      <c r="D120" s="66" t="s">
        <v>489</v>
      </c>
      <c r="E120" s="92"/>
      <c r="F120" s="68" t="s">
        <v>154</v>
      </c>
      <c r="G120" s="71">
        <v>10</v>
      </c>
      <c r="H120" s="119"/>
      <c r="I120" s="69">
        <f t="shared" si="1"/>
        <v>0</v>
      </c>
    </row>
    <row r="121" spans="1:9" x14ac:dyDescent="0.35">
      <c r="A121" s="6">
        <v>120</v>
      </c>
      <c r="B121" s="70" t="s">
        <v>492</v>
      </c>
      <c r="C121" s="66" t="s">
        <v>493</v>
      </c>
      <c r="D121" s="66" t="s">
        <v>489</v>
      </c>
      <c r="E121" s="92"/>
      <c r="F121" s="68" t="s">
        <v>154</v>
      </c>
      <c r="G121" s="71">
        <v>85</v>
      </c>
      <c r="H121" s="119"/>
      <c r="I121" s="69">
        <f t="shared" si="1"/>
        <v>0</v>
      </c>
    </row>
    <row r="122" spans="1:9" x14ac:dyDescent="0.35">
      <c r="A122" s="6">
        <v>121</v>
      </c>
      <c r="B122" s="64" t="s">
        <v>492</v>
      </c>
      <c r="C122" s="66" t="s">
        <v>494</v>
      </c>
      <c r="D122" s="66" t="s">
        <v>489</v>
      </c>
      <c r="E122" s="92"/>
      <c r="F122" s="68" t="s">
        <v>154</v>
      </c>
      <c r="G122" s="71">
        <v>5</v>
      </c>
      <c r="H122" s="119"/>
      <c r="I122" s="69">
        <f t="shared" si="1"/>
        <v>0</v>
      </c>
    </row>
    <row r="123" spans="1:9" x14ac:dyDescent="0.35">
      <c r="A123" s="6">
        <v>122</v>
      </c>
      <c r="B123" s="70" t="s">
        <v>492</v>
      </c>
      <c r="C123" s="66" t="s">
        <v>495</v>
      </c>
      <c r="D123" s="66" t="s">
        <v>489</v>
      </c>
      <c r="E123" s="92"/>
      <c r="F123" s="68" t="s">
        <v>154</v>
      </c>
      <c r="G123" s="71">
        <v>40</v>
      </c>
      <c r="H123" s="119"/>
      <c r="I123" s="69">
        <f t="shared" si="1"/>
        <v>0</v>
      </c>
    </row>
    <row r="124" spans="1:9" x14ac:dyDescent="0.35">
      <c r="A124" s="6">
        <v>123</v>
      </c>
      <c r="B124" s="64" t="s">
        <v>565</v>
      </c>
      <c r="C124" s="66" t="s">
        <v>566</v>
      </c>
      <c r="D124" s="67"/>
      <c r="E124" s="67"/>
      <c r="F124" s="68" t="s">
        <v>156</v>
      </c>
      <c r="G124" s="65">
        <v>10</v>
      </c>
      <c r="H124" s="119"/>
      <c r="I124" s="69">
        <f t="shared" si="1"/>
        <v>0</v>
      </c>
    </row>
    <row r="125" spans="1:9" ht="29" x14ac:dyDescent="0.35">
      <c r="A125" s="6">
        <v>124</v>
      </c>
      <c r="B125" s="64" t="s">
        <v>32</v>
      </c>
      <c r="C125" s="66" t="s">
        <v>95</v>
      </c>
      <c r="D125" s="66" t="s">
        <v>126</v>
      </c>
      <c r="E125" s="91"/>
      <c r="F125" s="77" t="s">
        <v>156</v>
      </c>
      <c r="G125" s="71">
        <v>50</v>
      </c>
      <c r="H125" s="119"/>
      <c r="I125" s="69">
        <f t="shared" si="1"/>
        <v>0</v>
      </c>
    </row>
    <row r="126" spans="1:9" ht="29" x14ac:dyDescent="0.35">
      <c r="A126" s="6">
        <v>125</v>
      </c>
      <c r="B126" s="64" t="s">
        <v>32</v>
      </c>
      <c r="C126" s="66" t="s">
        <v>314</v>
      </c>
      <c r="D126" s="66" t="s">
        <v>125</v>
      </c>
      <c r="E126" s="91"/>
      <c r="F126" s="77" t="s">
        <v>156</v>
      </c>
      <c r="G126" s="71">
        <v>20</v>
      </c>
      <c r="H126" s="119"/>
      <c r="I126" s="69">
        <f t="shared" si="1"/>
        <v>0</v>
      </c>
    </row>
    <row r="127" spans="1:9" ht="29" x14ac:dyDescent="0.35">
      <c r="A127" s="6">
        <v>126</v>
      </c>
      <c r="B127" s="64" t="s">
        <v>32</v>
      </c>
      <c r="C127" s="66" t="s">
        <v>315</v>
      </c>
      <c r="D127" s="66" t="s">
        <v>191</v>
      </c>
      <c r="E127" s="91"/>
      <c r="F127" s="77" t="s">
        <v>156</v>
      </c>
      <c r="G127" s="71">
        <v>10</v>
      </c>
      <c r="H127" s="119"/>
      <c r="I127" s="69">
        <f t="shared" si="1"/>
        <v>0</v>
      </c>
    </row>
    <row r="128" spans="1:9" ht="29" x14ac:dyDescent="0.35">
      <c r="A128" s="6">
        <v>127</v>
      </c>
      <c r="B128" s="64" t="s">
        <v>27</v>
      </c>
      <c r="C128" s="65" t="s">
        <v>316</v>
      </c>
      <c r="D128" s="66"/>
      <c r="E128" s="66"/>
      <c r="F128" s="68" t="s">
        <v>154</v>
      </c>
      <c r="G128" s="71">
        <v>50</v>
      </c>
      <c r="H128" s="119"/>
      <c r="I128" s="69">
        <f t="shared" si="1"/>
        <v>0</v>
      </c>
    </row>
    <row r="129" spans="1:9" x14ac:dyDescent="0.35">
      <c r="A129" s="6">
        <v>128</v>
      </c>
      <c r="B129" s="64" t="s">
        <v>51</v>
      </c>
      <c r="C129" s="65" t="s">
        <v>97</v>
      </c>
      <c r="D129" s="66"/>
      <c r="E129" s="66"/>
      <c r="F129" s="68" t="s">
        <v>154</v>
      </c>
      <c r="G129" s="71">
        <v>5</v>
      </c>
      <c r="H129" s="119"/>
      <c r="I129" s="69">
        <f t="shared" si="1"/>
        <v>0</v>
      </c>
    </row>
    <row r="130" spans="1:9" x14ac:dyDescent="0.35">
      <c r="A130" s="6">
        <v>129</v>
      </c>
      <c r="B130" s="64" t="s">
        <v>51</v>
      </c>
      <c r="C130" s="65" t="s">
        <v>96</v>
      </c>
      <c r="D130" s="66"/>
      <c r="E130" s="66"/>
      <c r="F130" s="68" t="s">
        <v>154</v>
      </c>
      <c r="G130" s="71">
        <v>5</v>
      </c>
      <c r="H130" s="119"/>
      <c r="I130" s="69">
        <f t="shared" ref="I130:I172" si="2">SUM(G130*H130)</f>
        <v>0</v>
      </c>
    </row>
    <row r="131" spans="1:9" x14ac:dyDescent="0.35">
      <c r="A131" s="6">
        <v>130</v>
      </c>
      <c r="B131" s="64" t="s">
        <v>51</v>
      </c>
      <c r="C131" s="65" t="s">
        <v>153</v>
      </c>
      <c r="D131" s="66"/>
      <c r="E131" s="66"/>
      <c r="F131" s="68" t="s">
        <v>154</v>
      </c>
      <c r="G131" s="71">
        <v>5</v>
      </c>
      <c r="H131" s="119"/>
      <c r="I131" s="69">
        <f t="shared" si="2"/>
        <v>0</v>
      </c>
    </row>
    <row r="132" spans="1:9" x14ac:dyDescent="0.35">
      <c r="A132" s="6">
        <v>131</v>
      </c>
      <c r="B132" s="64" t="s">
        <v>51</v>
      </c>
      <c r="C132" s="65" t="s">
        <v>99</v>
      </c>
      <c r="D132" s="66"/>
      <c r="E132" s="66"/>
      <c r="F132" s="68" t="s">
        <v>154</v>
      </c>
      <c r="G132" s="71">
        <v>5</v>
      </c>
      <c r="H132" s="119"/>
      <c r="I132" s="69">
        <f t="shared" si="2"/>
        <v>0</v>
      </c>
    </row>
    <row r="133" spans="1:9" x14ac:dyDescent="0.35">
      <c r="A133" s="6">
        <v>132</v>
      </c>
      <c r="B133" s="64" t="s">
        <v>51</v>
      </c>
      <c r="C133" s="65" t="s">
        <v>98</v>
      </c>
      <c r="D133" s="66"/>
      <c r="E133" s="66"/>
      <c r="F133" s="68" t="s">
        <v>154</v>
      </c>
      <c r="G133" s="71">
        <v>5</v>
      </c>
      <c r="H133" s="119"/>
      <c r="I133" s="69">
        <f t="shared" si="2"/>
        <v>0</v>
      </c>
    </row>
    <row r="134" spans="1:9" x14ac:dyDescent="0.35">
      <c r="A134" s="6">
        <v>133</v>
      </c>
      <c r="B134" s="64" t="s">
        <v>76</v>
      </c>
      <c r="C134" s="65" t="s">
        <v>513</v>
      </c>
      <c r="D134" s="66"/>
      <c r="E134" s="66"/>
      <c r="F134" s="77" t="s">
        <v>154</v>
      </c>
      <c r="G134" s="71">
        <v>40</v>
      </c>
      <c r="H134" s="119"/>
      <c r="I134" s="69">
        <f t="shared" si="2"/>
        <v>0</v>
      </c>
    </row>
    <row r="135" spans="1:9" x14ac:dyDescent="0.35">
      <c r="A135" s="6">
        <v>134</v>
      </c>
      <c r="B135" s="64" t="s">
        <v>76</v>
      </c>
      <c r="C135" s="65" t="s">
        <v>514</v>
      </c>
      <c r="D135" s="66"/>
      <c r="E135" s="66"/>
      <c r="F135" s="77" t="s">
        <v>154</v>
      </c>
      <c r="G135" s="71">
        <v>20</v>
      </c>
      <c r="H135" s="119"/>
      <c r="I135" s="69">
        <f t="shared" si="2"/>
        <v>0</v>
      </c>
    </row>
    <row r="136" spans="1:9" x14ac:dyDescent="0.35">
      <c r="A136" s="6">
        <v>135</v>
      </c>
      <c r="B136" s="64" t="s">
        <v>497</v>
      </c>
      <c r="C136" s="65" t="s">
        <v>498</v>
      </c>
      <c r="D136" s="66" t="s">
        <v>489</v>
      </c>
      <c r="E136" s="92"/>
      <c r="F136" s="68" t="s">
        <v>154</v>
      </c>
      <c r="G136" s="71">
        <v>35</v>
      </c>
      <c r="H136" s="119"/>
      <c r="I136" s="69">
        <f t="shared" si="2"/>
        <v>0</v>
      </c>
    </row>
    <row r="137" spans="1:9" x14ac:dyDescent="0.35">
      <c r="A137" s="6">
        <v>136</v>
      </c>
      <c r="B137" s="64" t="s">
        <v>497</v>
      </c>
      <c r="C137" s="65" t="s">
        <v>499</v>
      </c>
      <c r="D137" s="66"/>
      <c r="E137" s="66"/>
      <c r="F137" s="68" t="s">
        <v>154</v>
      </c>
      <c r="G137" s="71">
        <v>30</v>
      </c>
      <c r="H137" s="119"/>
      <c r="I137" s="69">
        <f t="shared" si="2"/>
        <v>0</v>
      </c>
    </row>
    <row r="138" spans="1:9" x14ac:dyDescent="0.35">
      <c r="A138" s="6">
        <v>137</v>
      </c>
      <c r="B138" s="64" t="s">
        <v>497</v>
      </c>
      <c r="C138" s="65" t="s">
        <v>500</v>
      </c>
      <c r="D138" s="66"/>
      <c r="E138" s="66"/>
      <c r="F138" s="68" t="s">
        <v>154</v>
      </c>
      <c r="G138" s="71">
        <v>10</v>
      </c>
      <c r="H138" s="119"/>
      <c r="I138" s="69">
        <f t="shared" si="2"/>
        <v>0</v>
      </c>
    </row>
    <row r="139" spans="1:9" x14ac:dyDescent="0.35">
      <c r="A139" s="6">
        <v>138</v>
      </c>
      <c r="B139" s="64" t="s">
        <v>497</v>
      </c>
      <c r="C139" s="65" t="s">
        <v>501</v>
      </c>
      <c r="D139" s="66"/>
      <c r="E139" s="66"/>
      <c r="F139" s="68" t="s">
        <v>154</v>
      </c>
      <c r="G139" s="71">
        <v>15</v>
      </c>
      <c r="H139" s="119"/>
      <c r="I139" s="69">
        <f t="shared" si="2"/>
        <v>0</v>
      </c>
    </row>
    <row r="140" spans="1:9" x14ac:dyDescent="0.35">
      <c r="A140" s="6">
        <v>139</v>
      </c>
      <c r="B140" s="64" t="s">
        <v>497</v>
      </c>
      <c r="C140" s="65" t="s">
        <v>502</v>
      </c>
      <c r="D140" s="66"/>
      <c r="E140" s="66"/>
      <c r="F140" s="68" t="s">
        <v>154</v>
      </c>
      <c r="G140" s="71">
        <v>35</v>
      </c>
      <c r="H140" s="119"/>
      <c r="I140" s="69">
        <f t="shared" si="2"/>
        <v>0</v>
      </c>
    </row>
    <row r="141" spans="1:9" ht="43.5" x14ac:dyDescent="0.35">
      <c r="A141" s="6">
        <v>140</v>
      </c>
      <c r="B141" s="64" t="s">
        <v>504</v>
      </c>
      <c r="C141" s="65" t="s">
        <v>503</v>
      </c>
      <c r="D141" s="66" t="s">
        <v>332</v>
      </c>
      <c r="E141" s="92"/>
      <c r="F141" s="68" t="s">
        <v>154</v>
      </c>
      <c r="G141" s="71">
        <v>40</v>
      </c>
      <c r="H141" s="119"/>
      <c r="I141" s="69">
        <f t="shared" si="2"/>
        <v>0</v>
      </c>
    </row>
    <row r="142" spans="1:9" x14ac:dyDescent="0.35">
      <c r="A142" s="6">
        <v>141</v>
      </c>
      <c r="B142" s="66" t="s">
        <v>78</v>
      </c>
      <c r="C142" s="66" t="s">
        <v>567</v>
      </c>
      <c r="D142" s="67"/>
      <c r="E142" s="67"/>
      <c r="F142" s="77" t="s">
        <v>154</v>
      </c>
      <c r="G142" s="78">
        <v>7</v>
      </c>
      <c r="H142" s="119"/>
      <c r="I142" s="69">
        <f t="shared" si="2"/>
        <v>0</v>
      </c>
    </row>
    <row r="143" spans="1:9" ht="29" x14ac:dyDescent="0.35">
      <c r="A143" s="6">
        <v>142</v>
      </c>
      <c r="B143" s="64" t="s">
        <v>43</v>
      </c>
      <c r="C143" s="66" t="s">
        <v>326</v>
      </c>
      <c r="D143" s="66" t="s">
        <v>127</v>
      </c>
      <c r="E143" s="92"/>
      <c r="F143" s="68" t="s">
        <v>156</v>
      </c>
      <c r="G143" s="76">
        <v>50</v>
      </c>
      <c r="H143" s="119"/>
      <c r="I143" s="69">
        <f t="shared" si="2"/>
        <v>0</v>
      </c>
    </row>
    <row r="144" spans="1:9" x14ac:dyDescent="0.35">
      <c r="A144" s="6">
        <v>143</v>
      </c>
      <c r="B144" s="64" t="s">
        <v>81</v>
      </c>
      <c r="C144" s="65" t="s">
        <v>101</v>
      </c>
      <c r="D144" s="70" t="s">
        <v>457</v>
      </c>
      <c r="E144" s="116"/>
      <c r="F144" s="72" t="s">
        <v>154</v>
      </c>
      <c r="G144" s="71">
        <v>20</v>
      </c>
      <c r="H144" s="119"/>
      <c r="I144" s="69">
        <f t="shared" si="2"/>
        <v>0</v>
      </c>
    </row>
    <row r="145" spans="1:9" x14ac:dyDescent="0.35">
      <c r="A145" s="6">
        <v>144</v>
      </c>
      <c r="B145" s="64" t="s">
        <v>505</v>
      </c>
      <c r="C145" s="65" t="s">
        <v>507</v>
      </c>
      <c r="D145" s="66"/>
      <c r="E145" s="66"/>
      <c r="F145" s="68" t="s">
        <v>154</v>
      </c>
      <c r="G145" s="71">
        <v>15</v>
      </c>
      <c r="H145" s="119"/>
      <c r="I145" s="69">
        <f t="shared" si="2"/>
        <v>0</v>
      </c>
    </row>
    <row r="146" spans="1:9" x14ac:dyDescent="0.35">
      <c r="A146" s="6">
        <v>145</v>
      </c>
      <c r="B146" s="70" t="s">
        <v>505</v>
      </c>
      <c r="C146" s="65" t="s">
        <v>506</v>
      </c>
      <c r="D146" s="66"/>
      <c r="E146" s="66"/>
      <c r="F146" s="68" t="s">
        <v>154</v>
      </c>
      <c r="G146" s="71">
        <v>20</v>
      </c>
      <c r="H146" s="119"/>
      <c r="I146" s="69">
        <f t="shared" si="2"/>
        <v>0</v>
      </c>
    </row>
    <row r="147" spans="1:9" x14ac:dyDescent="0.35">
      <c r="A147" s="6">
        <v>146</v>
      </c>
      <c r="B147" s="79" t="s">
        <v>512</v>
      </c>
      <c r="C147" s="65" t="s">
        <v>454</v>
      </c>
      <c r="D147" s="66"/>
      <c r="E147" s="66"/>
      <c r="F147" s="68" t="s">
        <v>154</v>
      </c>
      <c r="G147" s="71">
        <v>50</v>
      </c>
      <c r="H147" s="119"/>
      <c r="I147" s="69">
        <f t="shared" si="2"/>
        <v>0</v>
      </c>
    </row>
    <row r="148" spans="1:9" x14ac:dyDescent="0.35">
      <c r="A148" s="6">
        <v>147</v>
      </c>
      <c r="B148" s="64" t="s">
        <v>73</v>
      </c>
      <c r="C148" s="65" t="s">
        <v>508</v>
      </c>
      <c r="D148" s="66" t="s">
        <v>526</v>
      </c>
      <c r="E148" s="92"/>
      <c r="F148" s="68" t="s">
        <v>154</v>
      </c>
      <c r="G148" s="71">
        <v>110</v>
      </c>
      <c r="H148" s="119"/>
      <c r="I148" s="69">
        <f t="shared" si="2"/>
        <v>0</v>
      </c>
    </row>
    <row r="149" spans="1:9" x14ac:dyDescent="0.35">
      <c r="A149" s="6">
        <v>148</v>
      </c>
      <c r="B149" s="64" t="s">
        <v>73</v>
      </c>
      <c r="C149" s="65" t="s">
        <v>509</v>
      </c>
      <c r="D149" s="66" t="s">
        <v>526</v>
      </c>
      <c r="E149" s="92"/>
      <c r="F149" s="68" t="s">
        <v>154</v>
      </c>
      <c r="G149" s="71">
        <v>50</v>
      </c>
      <c r="H149" s="119"/>
      <c r="I149" s="69">
        <f t="shared" si="2"/>
        <v>0</v>
      </c>
    </row>
    <row r="150" spans="1:9" x14ac:dyDescent="0.35">
      <c r="A150" s="6">
        <v>149</v>
      </c>
      <c r="B150" s="64" t="s">
        <v>73</v>
      </c>
      <c r="C150" s="65" t="s">
        <v>510</v>
      </c>
      <c r="D150" s="66" t="s">
        <v>526</v>
      </c>
      <c r="E150" s="92"/>
      <c r="F150" s="68" t="s">
        <v>154</v>
      </c>
      <c r="G150" s="71">
        <v>45</v>
      </c>
      <c r="H150" s="119"/>
      <c r="I150" s="69">
        <f t="shared" si="2"/>
        <v>0</v>
      </c>
    </row>
    <row r="151" spans="1:9" x14ac:dyDescent="0.35">
      <c r="A151" s="6">
        <v>150</v>
      </c>
      <c r="B151" s="64" t="s">
        <v>73</v>
      </c>
      <c r="C151" s="65" t="s">
        <v>511</v>
      </c>
      <c r="D151" s="66" t="s">
        <v>526</v>
      </c>
      <c r="E151" s="92"/>
      <c r="F151" s="68" t="s">
        <v>154</v>
      </c>
      <c r="G151" s="71">
        <v>50</v>
      </c>
      <c r="H151" s="119"/>
      <c r="I151" s="69">
        <f t="shared" si="2"/>
        <v>0</v>
      </c>
    </row>
    <row r="152" spans="1:9" x14ac:dyDescent="0.35">
      <c r="A152" s="6">
        <v>151</v>
      </c>
      <c r="B152" s="64" t="s">
        <v>528</v>
      </c>
      <c r="C152" s="66" t="s">
        <v>527</v>
      </c>
      <c r="D152" s="66"/>
      <c r="E152" s="66"/>
      <c r="F152" s="68" t="s">
        <v>156</v>
      </c>
      <c r="G152" s="71">
        <v>5</v>
      </c>
      <c r="H152" s="119"/>
      <c r="I152" s="69">
        <f t="shared" si="2"/>
        <v>0</v>
      </c>
    </row>
    <row r="153" spans="1:9" x14ac:dyDescent="0.35">
      <c r="A153" s="6">
        <v>152</v>
      </c>
      <c r="B153" s="64" t="s">
        <v>568</v>
      </c>
      <c r="C153" s="66" t="s">
        <v>569</v>
      </c>
      <c r="D153" s="66"/>
      <c r="E153" s="67"/>
      <c r="F153" s="68" t="s">
        <v>156</v>
      </c>
      <c r="G153" s="65">
        <v>280</v>
      </c>
      <c r="H153" s="119"/>
      <c r="I153" s="69">
        <f t="shared" si="2"/>
        <v>0</v>
      </c>
    </row>
    <row r="154" spans="1:9" x14ac:dyDescent="0.35">
      <c r="A154" s="6">
        <v>153</v>
      </c>
      <c r="B154" s="64" t="s">
        <v>568</v>
      </c>
      <c r="C154" s="66" t="s">
        <v>570</v>
      </c>
      <c r="D154" s="66"/>
      <c r="E154" s="67"/>
      <c r="F154" s="68" t="s">
        <v>156</v>
      </c>
      <c r="G154" s="65">
        <v>4</v>
      </c>
      <c r="H154" s="119"/>
      <c r="I154" s="69">
        <f t="shared" si="2"/>
        <v>0</v>
      </c>
    </row>
    <row r="155" spans="1:9" x14ac:dyDescent="0.35">
      <c r="A155" s="6">
        <v>154</v>
      </c>
      <c r="B155" s="64" t="s">
        <v>568</v>
      </c>
      <c r="C155" s="66" t="s">
        <v>571</v>
      </c>
      <c r="D155" s="66"/>
      <c r="E155" s="67"/>
      <c r="F155" s="68" t="s">
        <v>156</v>
      </c>
      <c r="G155" s="65">
        <v>10</v>
      </c>
      <c r="H155" s="119"/>
      <c r="I155" s="69">
        <f t="shared" si="2"/>
        <v>0</v>
      </c>
    </row>
    <row r="156" spans="1:9" x14ac:dyDescent="0.35">
      <c r="A156" s="6">
        <v>155</v>
      </c>
      <c r="B156" s="64" t="s">
        <v>568</v>
      </c>
      <c r="C156" s="66" t="s">
        <v>572</v>
      </c>
      <c r="D156" s="66"/>
      <c r="E156" s="67"/>
      <c r="F156" s="68" t="s">
        <v>156</v>
      </c>
      <c r="G156" s="65">
        <v>10</v>
      </c>
      <c r="H156" s="119"/>
      <c r="I156" s="69">
        <f t="shared" si="2"/>
        <v>0</v>
      </c>
    </row>
    <row r="157" spans="1:9" x14ac:dyDescent="0.35">
      <c r="A157" s="6">
        <v>156</v>
      </c>
      <c r="B157" s="64" t="s">
        <v>568</v>
      </c>
      <c r="C157" s="66" t="s">
        <v>573</v>
      </c>
      <c r="D157" s="66"/>
      <c r="E157" s="67"/>
      <c r="F157" s="68" t="s">
        <v>156</v>
      </c>
      <c r="G157" s="65">
        <v>78</v>
      </c>
      <c r="H157" s="119"/>
      <c r="I157" s="69">
        <f t="shared" si="2"/>
        <v>0</v>
      </c>
    </row>
    <row r="158" spans="1:9" x14ac:dyDescent="0.35">
      <c r="A158" s="6">
        <v>157</v>
      </c>
      <c r="B158" s="64" t="s">
        <v>568</v>
      </c>
      <c r="C158" s="66" t="s">
        <v>574</v>
      </c>
      <c r="D158" s="66"/>
      <c r="E158" s="67"/>
      <c r="F158" s="68" t="s">
        <v>156</v>
      </c>
      <c r="G158" s="65">
        <v>20</v>
      </c>
      <c r="H158" s="119"/>
      <c r="I158" s="69">
        <f t="shared" si="2"/>
        <v>0</v>
      </c>
    </row>
    <row r="159" spans="1:9" x14ac:dyDescent="0.35">
      <c r="A159" s="6">
        <v>158</v>
      </c>
      <c r="B159" s="64" t="s">
        <v>568</v>
      </c>
      <c r="C159" s="66" t="s">
        <v>575</v>
      </c>
      <c r="D159" s="66"/>
      <c r="E159" s="67"/>
      <c r="F159" s="68" t="s">
        <v>156</v>
      </c>
      <c r="G159" s="65">
        <v>10</v>
      </c>
      <c r="H159" s="119"/>
      <c r="I159" s="69">
        <f t="shared" si="2"/>
        <v>0</v>
      </c>
    </row>
    <row r="160" spans="1:9" x14ac:dyDescent="0.35">
      <c r="A160" s="6">
        <v>159</v>
      </c>
      <c r="B160" s="66" t="s">
        <v>576</v>
      </c>
      <c r="C160" s="66" t="s">
        <v>577</v>
      </c>
      <c r="D160" s="66" t="s">
        <v>578</v>
      </c>
      <c r="E160" s="91"/>
      <c r="F160" s="68" t="s">
        <v>156</v>
      </c>
      <c r="G160" s="65">
        <v>10</v>
      </c>
      <c r="H160" s="119"/>
      <c r="I160" s="69">
        <f t="shared" si="2"/>
        <v>0</v>
      </c>
    </row>
    <row r="161" spans="1:9" ht="29" x14ac:dyDescent="0.35">
      <c r="A161" s="6">
        <v>160</v>
      </c>
      <c r="B161" s="80" t="s">
        <v>249</v>
      </c>
      <c r="C161" s="75" t="s">
        <v>247</v>
      </c>
      <c r="D161" s="75" t="s">
        <v>254</v>
      </c>
      <c r="E161" s="118"/>
      <c r="F161" s="81" t="s">
        <v>154</v>
      </c>
      <c r="G161" s="71">
        <v>5</v>
      </c>
      <c r="H161" s="119"/>
      <c r="I161" s="69">
        <f t="shared" si="2"/>
        <v>0</v>
      </c>
    </row>
    <row r="162" spans="1:9" ht="29" x14ac:dyDescent="0.35">
      <c r="A162" s="6">
        <v>161</v>
      </c>
      <c r="B162" s="80" t="s">
        <v>246</v>
      </c>
      <c r="C162" s="75" t="s">
        <v>247</v>
      </c>
      <c r="D162" s="75" t="s">
        <v>252</v>
      </c>
      <c r="E162" s="118"/>
      <c r="F162" s="81" t="s">
        <v>154</v>
      </c>
      <c r="G162" s="71">
        <v>10</v>
      </c>
      <c r="H162" s="119"/>
      <c r="I162" s="69">
        <f t="shared" si="2"/>
        <v>0</v>
      </c>
    </row>
    <row r="163" spans="1:9" ht="29" x14ac:dyDescent="0.35">
      <c r="A163" s="6">
        <v>162</v>
      </c>
      <c r="B163" s="80" t="s">
        <v>248</v>
      </c>
      <c r="C163" s="75" t="s">
        <v>247</v>
      </c>
      <c r="D163" s="75" t="s">
        <v>253</v>
      </c>
      <c r="E163" s="118"/>
      <c r="F163" s="81" t="s">
        <v>154</v>
      </c>
      <c r="G163" s="75">
        <v>10</v>
      </c>
      <c r="H163" s="119"/>
      <c r="I163" s="69">
        <f t="shared" si="2"/>
        <v>0</v>
      </c>
    </row>
    <row r="164" spans="1:9" x14ac:dyDescent="0.35">
      <c r="A164" s="6">
        <v>163</v>
      </c>
      <c r="B164" s="70" t="s">
        <v>455</v>
      </c>
      <c r="C164" s="66" t="s">
        <v>456</v>
      </c>
      <c r="D164" s="67" t="s">
        <v>529</v>
      </c>
      <c r="E164" s="91"/>
      <c r="F164" s="77" t="s">
        <v>156</v>
      </c>
      <c r="G164" s="78">
        <v>20</v>
      </c>
      <c r="H164" s="119"/>
      <c r="I164" s="69">
        <f t="shared" si="2"/>
        <v>0</v>
      </c>
    </row>
    <row r="165" spans="1:9" ht="29" x14ac:dyDescent="0.35">
      <c r="A165" s="6">
        <v>164</v>
      </c>
      <c r="B165" s="66" t="s">
        <v>202</v>
      </c>
      <c r="C165" s="66" t="s">
        <v>203</v>
      </c>
      <c r="D165" s="67" t="s">
        <v>201</v>
      </c>
      <c r="E165" s="91"/>
      <c r="F165" s="77" t="s">
        <v>154</v>
      </c>
      <c r="G165" s="78">
        <v>100</v>
      </c>
      <c r="H165" s="119"/>
      <c r="I165" s="69">
        <f t="shared" si="2"/>
        <v>0</v>
      </c>
    </row>
    <row r="166" spans="1:9" ht="29" x14ac:dyDescent="0.35">
      <c r="A166" s="6">
        <v>165</v>
      </c>
      <c r="B166" s="66" t="s">
        <v>202</v>
      </c>
      <c r="C166" s="66" t="s">
        <v>204</v>
      </c>
      <c r="D166" s="67" t="s">
        <v>201</v>
      </c>
      <c r="E166" s="91"/>
      <c r="F166" s="77" t="s">
        <v>154</v>
      </c>
      <c r="G166" s="78">
        <v>60</v>
      </c>
      <c r="H166" s="119"/>
      <c r="I166" s="69">
        <f t="shared" si="2"/>
        <v>0</v>
      </c>
    </row>
    <row r="167" spans="1:9" ht="29" x14ac:dyDescent="0.35">
      <c r="A167" s="6">
        <v>166</v>
      </c>
      <c r="B167" s="66" t="s">
        <v>202</v>
      </c>
      <c r="C167" s="66" t="s">
        <v>205</v>
      </c>
      <c r="D167" s="67" t="s">
        <v>201</v>
      </c>
      <c r="E167" s="91"/>
      <c r="F167" s="77" t="s">
        <v>154</v>
      </c>
      <c r="G167" s="78">
        <v>100</v>
      </c>
      <c r="H167" s="119"/>
      <c r="I167" s="69">
        <f t="shared" si="2"/>
        <v>0</v>
      </c>
    </row>
    <row r="168" spans="1:9" ht="29" x14ac:dyDescent="0.35">
      <c r="A168" s="6">
        <v>167</v>
      </c>
      <c r="B168" s="66" t="s">
        <v>202</v>
      </c>
      <c r="C168" s="66" t="s">
        <v>206</v>
      </c>
      <c r="D168" s="67" t="s">
        <v>201</v>
      </c>
      <c r="E168" s="91"/>
      <c r="F168" s="77" t="s">
        <v>154</v>
      </c>
      <c r="G168" s="78">
        <v>25</v>
      </c>
      <c r="H168" s="119"/>
      <c r="I168" s="69">
        <f t="shared" si="2"/>
        <v>0</v>
      </c>
    </row>
    <row r="169" spans="1:9" ht="29" x14ac:dyDescent="0.35">
      <c r="A169" s="6">
        <v>168</v>
      </c>
      <c r="B169" s="66" t="s">
        <v>239</v>
      </c>
      <c r="C169" s="66" t="s">
        <v>335</v>
      </c>
      <c r="D169" s="67" t="s">
        <v>339</v>
      </c>
      <c r="E169" s="91"/>
      <c r="F169" s="77" t="s">
        <v>154</v>
      </c>
      <c r="G169" s="78">
        <v>10</v>
      </c>
      <c r="H169" s="119"/>
      <c r="I169" s="69">
        <f t="shared" si="2"/>
        <v>0</v>
      </c>
    </row>
    <row r="170" spans="1:9" ht="29" x14ac:dyDescent="0.35">
      <c r="A170" s="6">
        <v>169</v>
      </c>
      <c r="B170" s="66" t="s">
        <v>239</v>
      </c>
      <c r="C170" s="66" t="s">
        <v>336</v>
      </c>
      <c r="D170" s="67" t="s">
        <v>339</v>
      </c>
      <c r="E170" s="91"/>
      <c r="F170" s="77" t="s">
        <v>154</v>
      </c>
      <c r="G170" s="78">
        <v>10</v>
      </c>
      <c r="H170" s="119"/>
      <c r="I170" s="69">
        <f t="shared" si="2"/>
        <v>0</v>
      </c>
    </row>
    <row r="171" spans="1:9" ht="29" x14ac:dyDescent="0.35">
      <c r="A171" s="6">
        <v>170</v>
      </c>
      <c r="B171" s="66" t="s">
        <v>239</v>
      </c>
      <c r="C171" s="66" t="s">
        <v>337</v>
      </c>
      <c r="D171" s="67" t="s">
        <v>339</v>
      </c>
      <c r="E171" s="91"/>
      <c r="F171" s="77" t="s">
        <v>154</v>
      </c>
      <c r="G171" s="78">
        <v>10</v>
      </c>
      <c r="H171" s="119"/>
      <c r="I171" s="69">
        <f t="shared" si="2"/>
        <v>0</v>
      </c>
    </row>
    <row r="172" spans="1:9" ht="29" x14ac:dyDescent="0.35">
      <c r="A172" s="6">
        <v>171</v>
      </c>
      <c r="B172" s="66" t="s">
        <v>239</v>
      </c>
      <c r="C172" s="66" t="s">
        <v>338</v>
      </c>
      <c r="D172" s="67" t="s">
        <v>339</v>
      </c>
      <c r="E172" s="91"/>
      <c r="F172" s="77" t="s">
        <v>154</v>
      </c>
      <c r="G172" s="78">
        <v>10</v>
      </c>
      <c r="H172" s="119"/>
      <c r="I172" s="69">
        <f t="shared" si="2"/>
        <v>0</v>
      </c>
    </row>
    <row r="173" spans="1:9" ht="14" customHeight="1" x14ac:dyDescent="0.35">
      <c r="B173" s="2"/>
      <c r="H173" s="83"/>
    </row>
    <row r="174" spans="1:9" x14ac:dyDescent="0.35">
      <c r="A174" s="53"/>
      <c r="B174" s="52"/>
      <c r="C174" s="52"/>
      <c r="D174" s="110" t="s">
        <v>334</v>
      </c>
      <c r="E174" s="111"/>
      <c r="F174" s="111"/>
      <c r="G174" s="111"/>
      <c r="H174" s="112"/>
      <c r="I174" s="84">
        <f>SUM(I2:I173)</f>
        <v>0</v>
      </c>
    </row>
    <row r="175" spans="1:9" x14ac:dyDescent="0.35">
      <c r="A175" s="53"/>
      <c r="B175" s="52"/>
      <c r="C175" s="52"/>
      <c r="D175" s="110" t="s">
        <v>532</v>
      </c>
      <c r="E175" s="111"/>
      <c r="F175" s="111"/>
      <c r="G175" s="111"/>
      <c r="H175" s="112"/>
      <c r="I175" s="84">
        <f>SUM(I174*3)</f>
        <v>0</v>
      </c>
    </row>
    <row r="176" spans="1:9" x14ac:dyDescent="0.35">
      <c r="C176" s="6"/>
      <c r="D176" s="82"/>
      <c r="E176" s="82"/>
      <c r="F176" s="5"/>
      <c r="G176" s="6"/>
    </row>
    <row r="177" spans="3:7" x14ac:dyDescent="0.35">
      <c r="C177" s="6"/>
      <c r="D177" s="82"/>
      <c r="E177" s="82"/>
      <c r="F177" s="5"/>
      <c r="G177" s="6"/>
    </row>
    <row r="178" spans="3:7" x14ac:dyDescent="0.35">
      <c r="C178" s="6"/>
      <c r="D178" s="82"/>
      <c r="E178" s="82"/>
      <c r="F178" s="5"/>
      <c r="G178" s="6"/>
    </row>
    <row r="179" spans="3:7" x14ac:dyDescent="0.35">
      <c r="C179" s="6"/>
      <c r="D179" s="82"/>
      <c r="E179" s="82"/>
      <c r="F179" s="5"/>
      <c r="G179" s="6"/>
    </row>
    <row r="180" spans="3:7" x14ac:dyDescent="0.35">
      <c r="C180" s="6"/>
      <c r="D180" s="82"/>
      <c r="E180" s="82"/>
      <c r="F180" s="5"/>
      <c r="G180" s="6"/>
    </row>
    <row r="181" spans="3:7" x14ac:dyDescent="0.35">
      <c r="C181" s="6"/>
      <c r="F181" s="5"/>
    </row>
    <row r="182" spans="3:7" x14ac:dyDescent="0.35">
      <c r="C182" s="6"/>
      <c r="F182" s="5"/>
    </row>
  </sheetData>
  <sheetProtection algorithmName="SHA-512" hashValue="cSNbEK6opa26ieFAgRu5wCy0F/M7N4zA6OMVgQzk99IDiKJbRn5PNQN8Tc/7QExLUZxFCwMM7nlW9lKJdbEE0Q==" saltValue="L2hSx0W1NWBVSRjYwxpnHQ==" spinCount="100000" sheet="1" objects="1" scenarios="1"/>
  <autoFilter ref="A1:I1" xr:uid="{00000000-0009-0000-0000-000002000000}">
    <sortState xmlns:xlrd2="http://schemas.microsoft.com/office/spreadsheetml/2017/richdata2" ref="A2:I172">
      <sortCondition ref="B1"/>
    </sortState>
  </autoFilter>
  <mergeCells count="2">
    <mergeCell ref="D174:H174"/>
    <mergeCell ref="D175:H175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D0BB-B0D7-4081-ABEF-37946BF36E9A}">
  <dimension ref="A1:I163"/>
  <sheetViews>
    <sheetView zoomScale="94" zoomScaleNormal="94" workbookViewId="0">
      <pane ySplit="1" topLeftCell="A2" activePane="bottomLeft" state="frozen"/>
      <selection activeCell="D1" sqref="D1"/>
      <selection pane="bottomLeft"/>
    </sheetView>
  </sheetViews>
  <sheetFormatPr baseColWidth="10" defaultColWidth="66.81640625" defaultRowHeight="14.5" x14ac:dyDescent="0.35"/>
  <cols>
    <col min="1" max="1" width="6.453125" style="3" customWidth="1"/>
    <col min="2" max="2" width="31.1796875" style="4" customWidth="1"/>
    <col min="3" max="3" width="82.453125" style="4" customWidth="1"/>
    <col min="4" max="5" width="23" style="4" customWidth="1"/>
    <col min="6" max="6" width="11" style="3" customWidth="1"/>
    <col min="7" max="7" width="17.54296875" style="1" customWidth="1"/>
    <col min="8" max="8" width="18.7265625" style="1" customWidth="1"/>
    <col min="9" max="9" width="24.6328125" style="1" customWidth="1"/>
    <col min="10" max="16384" width="66.81640625" style="1"/>
  </cols>
  <sheetData>
    <row r="1" spans="1:9" ht="58" x14ac:dyDescent="0.35">
      <c r="A1" s="61" t="s">
        <v>148</v>
      </c>
      <c r="B1" s="61" t="s">
        <v>35</v>
      </c>
      <c r="C1" s="61" t="s">
        <v>82</v>
      </c>
      <c r="D1" s="61" t="s">
        <v>448</v>
      </c>
      <c r="E1" s="61" t="s">
        <v>449</v>
      </c>
      <c r="F1" s="61" t="s">
        <v>257</v>
      </c>
      <c r="G1" s="62" t="s">
        <v>372</v>
      </c>
      <c r="H1" s="63" t="s">
        <v>340</v>
      </c>
      <c r="I1" s="63" t="s">
        <v>190</v>
      </c>
    </row>
    <row r="2" spans="1:9" ht="29" x14ac:dyDescent="0.35">
      <c r="A2" s="120">
        <v>1</v>
      </c>
      <c r="B2" s="121" t="s">
        <v>47</v>
      </c>
      <c r="C2" s="122" t="s">
        <v>168</v>
      </c>
      <c r="D2" s="123"/>
      <c r="E2" s="131"/>
      <c r="F2" s="120" t="s">
        <v>156</v>
      </c>
      <c r="G2" s="120">
        <v>1</v>
      </c>
      <c r="H2" s="119"/>
      <c r="I2" s="141">
        <f>G2*H2</f>
        <v>0</v>
      </c>
    </row>
    <row r="3" spans="1:9" ht="29" x14ac:dyDescent="0.35">
      <c r="A3" s="120">
        <v>2</v>
      </c>
      <c r="B3" s="121" t="s">
        <v>54</v>
      </c>
      <c r="C3" s="122" t="s">
        <v>169</v>
      </c>
      <c r="D3" s="123"/>
      <c r="E3" s="131"/>
      <c r="F3" s="132" t="s">
        <v>154</v>
      </c>
      <c r="G3" s="120">
        <v>1</v>
      </c>
      <c r="H3" s="119"/>
      <c r="I3" s="141">
        <f t="shared" ref="I3:I66" si="0">G3*H3</f>
        <v>0</v>
      </c>
    </row>
    <row r="4" spans="1:9" ht="29" x14ac:dyDescent="0.35">
      <c r="A4" s="120">
        <v>3</v>
      </c>
      <c r="B4" s="121" t="s">
        <v>54</v>
      </c>
      <c r="C4" s="122" t="s">
        <v>103</v>
      </c>
      <c r="D4" s="123"/>
      <c r="E4" s="131"/>
      <c r="F4" s="132" t="s">
        <v>154</v>
      </c>
      <c r="G4" s="120">
        <v>1</v>
      </c>
      <c r="H4" s="119"/>
      <c r="I4" s="141">
        <f t="shared" si="0"/>
        <v>0</v>
      </c>
    </row>
    <row r="5" spans="1:9" ht="29" x14ac:dyDescent="0.35">
      <c r="A5" s="120">
        <v>4</v>
      </c>
      <c r="B5" s="121" t="s">
        <v>54</v>
      </c>
      <c r="C5" s="122" t="s">
        <v>104</v>
      </c>
      <c r="D5" s="123"/>
      <c r="E5" s="131"/>
      <c r="F5" s="132" t="s">
        <v>154</v>
      </c>
      <c r="G5" s="120">
        <v>1</v>
      </c>
      <c r="H5" s="119"/>
      <c r="I5" s="141">
        <f t="shared" si="0"/>
        <v>0</v>
      </c>
    </row>
    <row r="6" spans="1:9" ht="29" x14ac:dyDescent="0.35">
      <c r="A6" s="120">
        <v>5</v>
      </c>
      <c r="B6" s="121" t="s">
        <v>54</v>
      </c>
      <c r="C6" s="122" t="s">
        <v>105</v>
      </c>
      <c r="D6" s="123"/>
      <c r="E6" s="131"/>
      <c r="F6" s="132" t="s">
        <v>154</v>
      </c>
      <c r="G6" s="120">
        <v>1</v>
      </c>
      <c r="H6" s="119"/>
      <c r="I6" s="141">
        <f t="shared" si="0"/>
        <v>0</v>
      </c>
    </row>
    <row r="7" spans="1:9" ht="29" x14ac:dyDescent="0.35">
      <c r="A7" s="120">
        <v>6</v>
      </c>
      <c r="B7" s="121" t="s">
        <v>54</v>
      </c>
      <c r="C7" s="122" t="s">
        <v>106</v>
      </c>
      <c r="D7" s="123"/>
      <c r="E7" s="131"/>
      <c r="F7" s="132" t="s">
        <v>154</v>
      </c>
      <c r="G7" s="120">
        <v>1</v>
      </c>
      <c r="H7" s="119"/>
      <c r="I7" s="141">
        <f t="shared" si="0"/>
        <v>0</v>
      </c>
    </row>
    <row r="8" spans="1:9" x14ac:dyDescent="0.35">
      <c r="A8" s="120">
        <v>7</v>
      </c>
      <c r="B8" s="121" t="s">
        <v>20</v>
      </c>
      <c r="C8" s="122" t="s">
        <v>107</v>
      </c>
      <c r="D8" s="123"/>
      <c r="E8" s="131"/>
      <c r="F8" s="120" t="s">
        <v>156</v>
      </c>
      <c r="G8" s="120">
        <v>1</v>
      </c>
      <c r="H8" s="119"/>
      <c r="I8" s="141">
        <f t="shared" si="0"/>
        <v>0</v>
      </c>
    </row>
    <row r="9" spans="1:9" x14ac:dyDescent="0.35">
      <c r="A9" s="120">
        <v>8</v>
      </c>
      <c r="B9" s="123" t="s">
        <v>80</v>
      </c>
      <c r="C9" s="122" t="s">
        <v>170</v>
      </c>
      <c r="D9" s="123"/>
      <c r="E9" s="131"/>
      <c r="F9" s="120" t="s">
        <v>156</v>
      </c>
      <c r="G9" s="120">
        <v>1</v>
      </c>
      <c r="H9" s="119"/>
      <c r="I9" s="141">
        <f t="shared" si="0"/>
        <v>0</v>
      </c>
    </row>
    <row r="10" spans="1:9" x14ac:dyDescent="0.35">
      <c r="A10" s="120">
        <v>9</v>
      </c>
      <c r="B10" s="121" t="s">
        <v>259</v>
      </c>
      <c r="C10" s="123" t="s">
        <v>263</v>
      </c>
      <c r="D10" s="123" t="s">
        <v>261</v>
      </c>
      <c r="E10" s="131"/>
      <c r="F10" s="120" t="s">
        <v>156</v>
      </c>
      <c r="G10" s="120">
        <v>1</v>
      </c>
      <c r="H10" s="119"/>
      <c r="I10" s="141">
        <f t="shared" si="0"/>
        <v>0</v>
      </c>
    </row>
    <row r="11" spans="1:9" x14ac:dyDescent="0.35">
      <c r="A11" s="120">
        <v>10</v>
      </c>
      <c r="B11" s="121" t="s">
        <v>260</v>
      </c>
      <c r="C11" s="123" t="s">
        <v>262</v>
      </c>
      <c r="D11" s="123" t="s">
        <v>189</v>
      </c>
      <c r="E11" s="131"/>
      <c r="F11" s="120" t="s">
        <v>156</v>
      </c>
      <c r="G11" s="120">
        <v>1</v>
      </c>
      <c r="H11" s="119"/>
      <c r="I11" s="141">
        <f t="shared" si="0"/>
        <v>0</v>
      </c>
    </row>
    <row r="12" spans="1:9" ht="29" x14ac:dyDescent="0.35">
      <c r="A12" s="120">
        <v>11</v>
      </c>
      <c r="B12" s="121" t="s">
        <v>258</v>
      </c>
      <c r="C12" s="123" t="s">
        <v>309</v>
      </c>
      <c r="D12" s="123" t="s">
        <v>108</v>
      </c>
      <c r="E12" s="131"/>
      <c r="F12" s="120" t="s">
        <v>156</v>
      </c>
      <c r="G12" s="120">
        <v>1</v>
      </c>
      <c r="H12" s="119"/>
      <c r="I12" s="141">
        <f t="shared" si="0"/>
        <v>0</v>
      </c>
    </row>
    <row r="13" spans="1:9" ht="29" x14ac:dyDescent="0.35">
      <c r="A13" s="120">
        <v>12</v>
      </c>
      <c r="B13" s="121" t="s">
        <v>258</v>
      </c>
      <c r="C13" s="123" t="s">
        <v>307</v>
      </c>
      <c r="D13" s="123" t="s">
        <v>308</v>
      </c>
      <c r="E13" s="131"/>
      <c r="F13" s="120" t="s">
        <v>156</v>
      </c>
      <c r="G13" s="120">
        <v>1</v>
      </c>
      <c r="H13" s="119"/>
      <c r="I13" s="141">
        <f t="shared" si="0"/>
        <v>0</v>
      </c>
    </row>
    <row r="14" spans="1:9" x14ac:dyDescent="0.35">
      <c r="A14" s="120">
        <v>13</v>
      </c>
      <c r="B14" s="121" t="s">
        <v>46</v>
      </c>
      <c r="C14" s="123" t="s">
        <v>579</v>
      </c>
      <c r="D14" s="123" t="s">
        <v>580</v>
      </c>
      <c r="E14" s="131"/>
      <c r="F14" s="120" t="s">
        <v>156</v>
      </c>
      <c r="G14" s="120">
        <v>1</v>
      </c>
      <c r="H14" s="119"/>
      <c r="I14" s="141">
        <f t="shared" si="0"/>
        <v>0</v>
      </c>
    </row>
    <row r="15" spans="1:9" x14ac:dyDescent="0.35">
      <c r="A15" s="120">
        <v>14</v>
      </c>
      <c r="B15" s="121" t="s">
        <v>46</v>
      </c>
      <c r="C15" s="123" t="s">
        <v>581</v>
      </c>
      <c r="D15" s="123" t="s">
        <v>582</v>
      </c>
      <c r="E15" s="131"/>
      <c r="F15" s="120" t="s">
        <v>154</v>
      </c>
      <c r="G15" s="120">
        <v>1</v>
      </c>
      <c r="H15" s="119"/>
      <c r="I15" s="141">
        <f t="shared" si="0"/>
        <v>0</v>
      </c>
    </row>
    <row r="16" spans="1:9" x14ac:dyDescent="0.35">
      <c r="A16" s="120">
        <v>15</v>
      </c>
      <c r="B16" s="121" t="s">
        <v>46</v>
      </c>
      <c r="C16" s="123" t="s">
        <v>583</v>
      </c>
      <c r="D16" s="123" t="s">
        <v>584</v>
      </c>
      <c r="E16" s="131"/>
      <c r="F16" s="120" t="s">
        <v>154</v>
      </c>
      <c r="G16" s="120">
        <v>1</v>
      </c>
      <c r="H16" s="119"/>
      <c r="I16" s="141">
        <f t="shared" si="0"/>
        <v>0</v>
      </c>
    </row>
    <row r="17" spans="1:9" x14ac:dyDescent="0.35">
      <c r="A17" s="120">
        <v>16</v>
      </c>
      <c r="B17" s="121" t="s">
        <v>46</v>
      </c>
      <c r="C17" s="123" t="s">
        <v>585</v>
      </c>
      <c r="D17" s="123" t="s">
        <v>586</v>
      </c>
      <c r="E17" s="131"/>
      <c r="F17" s="120" t="s">
        <v>154</v>
      </c>
      <c r="G17" s="120">
        <v>1</v>
      </c>
      <c r="H17" s="119"/>
      <c r="I17" s="141">
        <f t="shared" si="0"/>
        <v>0</v>
      </c>
    </row>
    <row r="18" spans="1:9" x14ac:dyDescent="0.35">
      <c r="A18" s="120">
        <v>17</v>
      </c>
      <c r="B18" s="121" t="s">
        <v>46</v>
      </c>
      <c r="C18" s="123" t="s">
        <v>587</v>
      </c>
      <c r="D18" s="123" t="s">
        <v>588</v>
      </c>
      <c r="E18" s="131"/>
      <c r="F18" s="120" t="s">
        <v>154</v>
      </c>
      <c r="G18" s="120">
        <v>1</v>
      </c>
      <c r="H18" s="119"/>
      <c r="I18" s="141">
        <f t="shared" si="0"/>
        <v>0</v>
      </c>
    </row>
    <row r="19" spans="1:9" x14ac:dyDescent="0.35">
      <c r="A19" s="120">
        <v>18</v>
      </c>
      <c r="B19" s="121" t="s">
        <v>46</v>
      </c>
      <c r="C19" s="123" t="s">
        <v>589</v>
      </c>
      <c r="D19" s="123" t="s">
        <v>590</v>
      </c>
      <c r="E19" s="131"/>
      <c r="F19" s="120" t="s">
        <v>156</v>
      </c>
      <c r="G19" s="120">
        <v>1</v>
      </c>
      <c r="H19" s="119"/>
      <c r="I19" s="141">
        <f t="shared" si="0"/>
        <v>0</v>
      </c>
    </row>
    <row r="20" spans="1:9" x14ac:dyDescent="0.35">
      <c r="A20" s="120">
        <v>19</v>
      </c>
      <c r="B20" s="121" t="s">
        <v>591</v>
      </c>
      <c r="C20" s="123" t="s">
        <v>592</v>
      </c>
      <c r="D20" s="123" t="s">
        <v>593</v>
      </c>
      <c r="E20" s="131"/>
      <c r="F20" s="120" t="s">
        <v>154</v>
      </c>
      <c r="G20" s="120">
        <v>1</v>
      </c>
      <c r="H20" s="119"/>
      <c r="I20" s="141">
        <f t="shared" si="0"/>
        <v>0</v>
      </c>
    </row>
    <row r="21" spans="1:9" x14ac:dyDescent="0.35">
      <c r="A21" s="120">
        <v>20</v>
      </c>
      <c r="B21" s="121" t="s">
        <v>591</v>
      </c>
      <c r="C21" s="123" t="s">
        <v>594</v>
      </c>
      <c r="D21" s="123" t="s">
        <v>593</v>
      </c>
      <c r="E21" s="131"/>
      <c r="F21" s="120" t="s">
        <v>154</v>
      </c>
      <c r="G21" s="120">
        <v>1</v>
      </c>
      <c r="H21" s="119"/>
      <c r="I21" s="141">
        <f t="shared" si="0"/>
        <v>0</v>
      </c>
    </row>
    <row r="22" spans="1:9" x14ac:dyDescent="0.35">
      <c r="A22" s="120">
        <v>21</v>
      </c>
      <c r="B22" s="121" t="s">
        <v>591</v>
      </c>
      <c r="C22" s="123" t="s">
        <v>595</v>
      </c>
      <c r="D22" s="123" t="s">
        <v>593</v>
      </c>
      <c r="E22" s="131"/>
      <c r="F22" s="120" t="s">
        <v>154</v>
      </c>
      <c r="G22" s="120">
        <v>1</v>
      </c>
      <c r="H22" s="119"/>
      <c r="I22" s="141">
        <f t="shared" si="0"/>
        <v>0</v>
      </c>
    </row>
    <row r="23" spans="1:9" x14ac:dyDescent="0.35">
      <c r="A23" s="120">
        <v>22</v>
      </c>
      <c r="B23" s="121" t="s">
        <v>596</v>
      </c>
      <c r="C23" s="123" t="s">
        <v>597</v>
      </c>
      <c r="D23" s="123" t="s">
        <v>598</v>
      </c>
      <c r="E23" s="131"/>
      <c r="F23" s="120" t="s">
        <v>154</v>
      </c>
      <c r="G23" s="120">
        <v>1</v>
      </c>
      <c r="H23" s="119"/>
      <c r="I23" s="141">
        <f t="shared" si="0"/>
        <v>0</v>
      </c>
    </row>
    <row r="24" spans="1:9" x14ac:dyDescent="0.35">
      <c r="A24" s="120">
        <v>23</v>
      </c>
      <c r="B24" s="123" t="s">
        <v>79</v>
      </c>
      <c r="C24" s="123" t="s">
        <v>355</v>
      </c>
      <c r="D24" s="123" t="s">
        <v>333</v>
      </c>
      <c r="E24" s="131"/>
      <c r="F24" s="120" t="s">
        <v>154</v>
      </c>
      <c r="G24" s="120">
        <v>1</v>
      </c>
      <c r="H24" s="119"/>
      <c r="I24" s="141">
        <f t="shared" si="0"/>
        <v>0</v>
      </c>
    </row>
    <row r="25" spans="1:9" x14ac:dyDescent="0.35">
      <c r="A25" s="120">
        <v>24</v>
      </c>
      <c r="B25" s="121" t="s">
        <v>79</v>
      </c>
      <c r="C25" s="123" t="s">
        <v>356</v>
      </c>
      <c r="D25" s="123" t="s">
        <v>333</v>
      </c>
      <c r="E25" s="131"/>
      <c r="F25" s="120" t="s">
        <v>154</v>
      </c>
      <c r="G25" s="120">
        <v>1</v>
      </c>
      <c r="H25" s="119"/>
      <c r="I25" s="141">
        <f t="shared" si="0"/>
        <v>0</v>
      </c>
    </row>
    <row r="26" spans="1:9" x14ac:dyDescent="0.35">
      <c r="A26" s="120">
        <v>25</v>
      </c>
      <c r="B26" s="123" t="s">
        <v>79</v>
      </c>
      <c r="C26" s="123" t="s">
        <v>357</v>
      </c>
      <c r="D26" s="123" t="s">
        <v>333</v>
      </c>
      <c r="E26" s="131"/>
      <c r="F26" s="120" t="s">
        <v>154</v>
      </c>
      <c r="G26" s="120">
        <v>1</v>
      </c>
      <c r="H26" s="119"/>
      <c r="I26" s="141">
        <f t="shared" si="0"/>
        <v>0</v>
      </c>
    </row>
    <row r="27" spans="1:9" x14ac:dyDescent="0.35">
      <c r="A27" s="120">
        <v>26</v>
      </c>
      <c r="B27" s="123" t="s">
        <v>79</v>
      </c>
      <c r="C27" s="123" t="s">
        <v>358</v>
      </c>
      <c r="D27" s="123" t="s">
        <v>333</v>
      </c>
      <c r="E27" s="131"/>
      <c r="F27" s="120" t="s">
        <v>154</v>
      </c>
      <c r="G27" s="120">
        <v>1</v>
      </c>
      <c r="H27" s="119"/>
      <c r="I27" s="141">
        <f t="shared" si="0"/>
        <v>0</v>
      </c>
    </row>
    <row r="28" spans="1:9" x14ac:dyDescent="0.35">
      <c r="A28" s="120">
        <v>27</v>
      </c>
      <c r="B28" s="123" t="s">
        <v>79</v>
      </c>
      <c r="C28" s="123" t="s">
        <v>359</v>
      </c>
      <c r="D28" s="123" t="s">
        <v>333</v>
      </c>
      <c r="E28" s="131"/>
      <c r="F28" s="120" t="s">
        <v>154</v>
      </c>
      <c r="G28" s="120">
        <v>1</v>
      </c>
      <c r="H28" s="119"/>
      <c r="I28" s="141">
        <f t="shared" si="0"/>
        <v>0</v>
      </c>
    </row>
    <row r="29" spans="1:9" x14ac:dyDescent="0.35">
      <c r="A29" s="120">
        <v>28</v>
      </c>
      <c r="B29" s="121" t="s">
        <v>38</v>
      </c>
      <c r="C29" s="123" t="s">
        <v>197</v>
      </c>
      <c r="D29" s="123" t="s">
        <v>405</v>
      </c>
      <c r="E29" s="131"/>
      <c r="F29" s="120" t="s">
        <v>154</v>
      </c>
      <c r="G29" s="120">
        <v>1</v>
      </c>
      <c r="H29" s="119"/>
      <c r="I29" s="141">
        <f t="shared" si="0"/>
        <v>0</v>
      </c>
    </row>
    <row r="30" spans="1:9" ht="29" x14ac:dyDescent="0.35">
      <c r="A30" s="120">
        <v>29</v>
      </c>
      <c r="B30" s="121" t="s">
        <v>599</v>
      </c>
      <c r="C30" s="123" t="s">
        <v>600</v>
      </c>
      <c r="D30" s="123" t="s">
        <v>601</v>
      </c>
      <c r="E30" s="131"/>
      <c r="F30" s="120" t="s">
        <v>156</v>
      </c>
      <c r="G30" s="120">
        <v>1</v>
      </c>
      <c r="H30" s="119"/>
      <c r="I30" s="141">
        <f t="shared" si="0"/>
        <v>0</v>
      </c>
    </row>
    <row r="31" spans="1:9" x14ac:dyDescent="0.35">
      <c r="A31" s="120">
        <v>30</v>
      </c>
      <c r="B31" s="121" t="s">
        <v>602</v>
      </c>
      <c r="C31" s="122" t="s">
        <v>603</v>
      </c>
      <c r="D31" s="123" t="s">
        <v>489</v>
      </c>
      <c r="E31" s="131"/>
      <c r="F31" s="120" t="s">
        <v>154</v>
      </c>
      <c r="G31" s="120">
        <v>1</v>
      </c>
      <c r="H31" s="119"/>
      <c r="I31" s="141">
        <f t="shared" si="0"/>
        <v>0</v>
      </c>
    </row>
    <row r="32" spans="1:9" ht="29" x14ac:dyDescent="0.35">
      <c r="A32" s="120">
        <v>31</v>
      </c>
      <c r="B32" s="121" t="s">
        <v>604</v>
      </c>
      <c r="C32" s="123" t="s">
        <v>605</v>
      </c>
      <c r="D32" s="123" t="s">
        <v>606</v>
      </c>
      <c r="E32" s="131"/>
      <c r="F32" s="120" t="s">
        <v>156</v>
      </c>
      <c r="G32" s="120">
        <v>1</v>
      </c>
      <c r="H32" s="119"/>
      <c r="I32" s="141">
        <f t="shared" si="0"/>
        <v>0</v>
      </c>
    </row>
    <row r="33" spans="1:9" x14ac:dyDescent="0.35">
      <c r="A33" s="120">
        <v>32</v>
      </c>
      <c r="B33" s="121" t="s">
        <v>604</v>
      </c>
      <c r="C33" s="122" t="s">
        <v>607</v>
      </c>
      <c r="D33" s="123"/>
      <c r="E33" s="131"/>
      <c r="F33" s="120" t="s">
        <v>156</v>
      </c>
      <c r="G33" s="120">
        <v>1</v>
      </c>
      <c r="H33" s="119"/>
      <c r="I33" s="141">
        <f t="shared" si="0"/>
        <v>0</v>
      </c>
    </row>
    <row r="34" spans="1:9" x14ac:dyDescent="0.35">
      <c r="A34" s="120">
        <v>33</v>
      </c>
      <c r="B34" s="124" t="s">
        <v>24</v>
      </c>
      <c r="C34" s="125" t="s">
        <v>435</v>
      </c>
      <c r="D34" s="125" t="s">
        <v>434</v>
      </c>
      <c r="E34" s="131"/>
      <c r="F34" s="132" t="s">
        <v>154</v>
      </c>
      <c r="G34" s="120">
        <v>1</v>
      </c>
      <c r="H34" s="119"/>
      <c r="I34" s="141">
        <f t="shared" si="0"/>
        <v>0</v>
      </c>
    </row>
    <row r="35" spans="1:9" x14ac:dyDescent="0.35">
      <c r="A35" s="120">
        <v>34</v>
      </c>
      <c r="B35" s="126" t="s">
        <v>26</v>
      </c>
      <c r="C35" s="123" t="s">
        <v>407</v>
      </c>
      <c r="D35" s="123" t="s">
        <v>406</v>
      </c>
      <c r="E35" s="131"/>
      <c r="F35" s="132" t="s">
        <v>156</v>
      </c>
      <c r="G35" s="120">
        <v>1</v>
      </c>
      <c r="H35" s="119"/>
      <c r="I35" s="141">
        <f t="shared" si="0"/>
        <v>0</v>
      </c>
    </row>
    <row r="36" spans="1:9" ht="43.5" x14ac:dyDescent="0.35">
      <c r="A36" s="120">
        <v>35</v>
      </c>
      <c r="B36" s="121" t="s">
        <v>26</v>
      </c>
      <c r="C36" s="123" t="s">
        <v>134</v>
      </c>
      <c r="D36" s="123" t="s">
        <v>111</v>
      </c>
      <c r="E36" s="131"/>
      <c r="F36" s="120" t="s">
        <v>156</v>
      </c>
      <c r="G36" s="120">
        <v>1</v>
      </c>
      <c r="H36" s="119"/>
      <c r="I36" s="141">
        <f t="shared" si="0"/>
        <v>0</v>
      </c>
    </row>
    <row r="37" spans="1:9" ht="29" x14ac:dyDescent="0.35">
      <c r="A37" s="120">
        <v>36</v>
      </c>
      <c r="B37" s="121" t="s">
        <v>26</v>
      </c>
      <c r="C37" s="123" t="s">
        <v>167</v>
      </c>
      <c r="D37" s="123" t="s">
        <v>112</v>
      </c>
      <c r="E37" s="131"/>
      <c r="F37" s="120" t="s">
        <v>156</v>
      </c>
      <c r="G37" s="120">
        <v>1</v>
      </c>
      <c r="H37" s="119"/>
      <c r="I37" s="141">
        <f t="shared" si="0"/>
        <v>0</v>
      </c>
    </row>
    <row r="38" spans="1:9" ht="43.5" x14ac:dyDescent="0.35">
      <c r="A38" s="120">
        <v>37</v>
      </c>
      <c r="B38" s="121" t="s">
        <v>26</v>
      </c>
      <c r="C38" s="123" t="s">
        <v>188</v>
      </c>
      <c r="D38" s="123" t="s">
        <v>113</v>
      </c>
      <c r="E38" s="131"/>
      <c r="F38" s="120" t="s">
        <v>156</v>
      </c>
      <c r="G38" s="120">
        <v>1</v>
      </c>
      <c r="H38" s="119"/>
      <c r="I38" s="141">
        <f t="shared" si="0"/>
        <v>0</v>
      </c>
    </row>
    <row r="39" spans="1:9" ht="43.5" x14ac:dyDescent="0.35">
      <c r="A39" s="120">
        <v>38</v>
      </c>
      <c r="B39" s="121" t="s">
        <v>26</v>
      </c>
      <c r="C39" s="123" t="s">
        <v>135</v>
      </c>
      <c r="D39" s="123" t="s">
        <v>114</v>
      </c>
      <c r="E39" s="131"/>
      <c r="F39" s="120" t="s">
        <v>156</v>
      </c>
      <c r="G39" s="120">
        <v>1</v>
      </c>
      <c r="H39" s="119"/>
      <c r="I39" s="141">
        <f t="shared" si="0"/>
        <v>0</v>
      </c>
    </row>
    <row r="40" spans="1:9" ht="43.5" x14ac:dyDescent="0.35">
      <c r="A40" s="120">
        <v>39</v>
      </c>
      <c r="B40" s="121" t="s">
        <v>26</v>
      </c>
      <c r="C40" s="123" t="s">
        <v>290</v>
      </c>
      <c r="D40" s="123" t="s">
        <v>291</v>
      </c>
      <c r="E40" s="131"/>
      <c r="F40" s="120" t="s">
        <v>156</v>
      </c>
      <c r="G40" s="120">
        <v>1</v>
      </c>
      <c r="H40" s="119"/>
      <c r="I40" s="141">
        <f t="shared" si="0"/>
        <v>0</v>
      </c>
    </row>
    <row r="41" spans="1:9" ht="43.5" x14ac:dyDescent="0.35">
      <c r="A41" s="120">
        <v>40</v>
      </c>
      <c r="B41" s="121" t="s">
        <v>26</v>
      </c>
      <c r="C41" s="123" t="s">
        <v>136</v>
      </c>
      <c r="D41" s="123" t="s">
        <v>115</v>
      </c>
      <c r="E41" s="131"/>
      <c r="F41" s="120" t="s">
        <v>156</v>
      </c>
      <c r="G41" s="120">
        <v>1</v>
      </c>
      <c r="H41" s="119"/>
      <c r="I41" s="141">
        <f t="shared" si="0"/>
        <v>0</v>
      </c>
    </row>
    <row r="42" spans="1:9" ht="43.5" x14ac:dyDescent="0.35">
      <c r="A42" s="120">
        <v>41</v>
      </c>
      <c r="B42" s="121" t="s">
        <v>26</v>
      </c>
      <c r="C42" s="123" t="s">
        <v>275</v>
      </c>
      <c r="D42" s="123" t="s">
        <v>116</v>
      </c>
      <c r="E42" s="131"/>
      <c r="F42" s="120" t="s">
        <v>156</v>
      </c>
      <c r="G42" s="120">
        <v>1</v>
      </c>
      <c r="H42" s="119"/>
      <c r="I42" s="141">
        <f t="shared" si="0"/>
        <v>0</v>
      </c>
    </row>
    <row r="43" spans="1:9" x14ac:dyDescent="0.35">
      <c r="A43" s="120">
        <v>42</v>
      </c>
      <c r="B43" s="124" t="s">
        <v>26</v>
      </c>
      <c r="C43" s="125" t="s">
        <v>439</v>
      </c>
      <c r="D43" s="125" t="s">
        <v>440</v>
      </c>
      <c r="E43" s="131"/>
      <c r="F43" s="132" t="s">
        <v>156</v>
      </c>
      <c r="G43" s="120">
        <v>1</v>
      </c>
      <c r="H43" s="119"/>
      <c r="I43" s="141">
        <f t="shared" si="0"/>
        <v>0</v>
      </c>
    </row>
    <row r="44" spans="1:9" x14ac:dyDescent="0.35">
      <c r="A44" s="120">
        <v>43</v>
      </c>
      <c r="B44" s="124" t="s">
        <v>26</v>
      </c>
      <c r="C44" s="125" t="s">
        <v>441</v>
      </c>
      <c r="D44" s="125" t="s">
        <v>442</v>
      </c>
      <c r="E44" s="131"/>
      <c r="F44" s="132" t="s">
        <v>154</v>
      </c>
      <c r="G44" s="120">
        <v>1</v>
      </c>
      <c r="H44" s="119"/>
      <c r="I44" s="141">
        <f t="shared" si="0"/>
        <v>0</v>
      </c>
    </row>
    <row r="45" spans="1:9" x14ac:dyDescent="0.35">
      <c r="A45" s="120">
        <v>44</v>
      </c>
      <c r="B45" s="124" t="s">
        <v>438</v>
      </c>
      <c r="C45" s="125" t="s">
        <v>436</v>
      </c>
      <c r="D45" s="125" t="s">
        <v>437</v>
      </c>
      <c r="E45" s="131"/>
      <c r="F45" s="132" t="s">
        <v>156</v>
      </c>
      <c r="G45" s="120">
        <v>1</v>
      </c>
      <c r="H45" s="119"/>
      <c r="I45" s="141">
        <f t="shared" si="0"/>
        <v>0</v>
      </c>
    </row>
    <row r="46" spans="1:9" ht="29" x14ac:dyDescent="0.35">
      <c r="A46" s="120">
        <v>45</v>
      </c>
      <c r="B46" s="121" t="s">
        <v>329</v>
      </c>
      <c r="C46" s="123" t="s">
        <v>128</v>
      </c>
      <c r="D46" s="123" t="s">
        <v>129</v>
      </c>
      <c r="E46" s="131"/>
      <c r="F46" s="120" t="s">
        <v>154</v>
      </c>
      <c r="G46" s="120">
        <v>1</v>
      </c>
      <c r="H46" s="119"/>
      <c r="I46" s="141">
        <f t="shared" si="0"/>
        <v>0</v>
      </c>
    </row>
    <row r="47" spans="1:9" ht="29" x14ac:dyDescent="0.35">
      <c r="A47" s="120">
        <v>46</v>
      </c>
      <c r="B47" s="121" t="s">
        <v>329</v>
      </c>
      <c r="C47" s="123" t="s">
        <v>157</v>
      </c>
      <c r="D47" s="123" t="s">
        <v>130</v>
      </c>
      <c r="E47" s="131"/>
      <c r="F47" s="120" t="s">
        <v>154</v>
      </c>
      <c r="G47" s="120">
        <v>1</v>
      </c>
      <c r="H47" s="119"/>
      <c r="I47" s="141">
        <f t="shared" si="0"/>
        <v>0</v>
      </c>
    </row>
    <row r="48" spans="1:9" ht="29" x14ac:dyDescent="0.35">
      <c r="A48" s="120">
        <v>47</v>
      </c>
      <c r="B48" s="121" t="s">
        <v>329</v>
      </c>
      <c r="C48" s="123" t="s">
        <v>244</v>
      </c>
      <c r="D48" s="123" t="s">
        <v>245</v>
      </c>
      <c r="E48" s="131"/>
      <c r="F48" s="120" t="s">
        <v>154</v>
      </c>
      <c r="G48" s="120">
        <v>1</v>
      </c>
      <c r="H48" s="119"/>
      <c r="I48" s="141">
        <f t="shared" si="0"/>
        <v>0</v>
      </c>
    </row>
    <row r="49" spans="1:9" ht="29" x14ac:dyDescent="0.35">
      <c r="A49" s="120">
        <v>48</v>
      </c>
      <c r="B49" s="121" t="s">
        <v>329</v>
      </c>
      <c r="C49" s="123" t="s">
        <v>327</v>
      </c>
      <c r="D49" s="123" t="s">
        <v>328</v>
      </c>
      <c r="E49" s="131"/>
      <c r="F49" s="120" t="s">
        <v>154</v>
      </c>
      <c r="G49" s="120">
        <v>1</v>
      </c>
      <c r="H49" s="119"/>
      <c r="I49" s="141">
        <f t="shared" si="0"/>
        <v>0</v>
      </c>
    </row>
    <row r="50" spans="1:9" ht="29" x14ac:dyDescent="0.35">
      <c r="A50" s="120">
        <v>49</v>
      </c>
      <c r="B50" s="126" t="s">
        <v>292</v>
      </c>
      <c r="C50" s="123" t="s">
        <v>360</v>
      </c>
      <c r="D50" s="123" t="s">
        <v>293</v>
      </c>
      <c r="E50" s="131"/>
      <c r="F50" s="132" t="s">
        <v>156</v>
      </c>
      <c r="G50" s="120">
        <v>1</v>
      </c>
      <c r="H50" s="119"/>
      <c r="I50" s="141">
        <f t="shared" si="0"/>
        <v>0</v>
      </c>
    </row>
    <row r="51" spans="1:9" ht="58" x14ac:dyDescent="0.35">
      <c r="A51" s="120">
        <v>50</v>
      </c>
      <c r="B51" s="121" t="s">
        <v>53</v>
      </c>
      <c r="C51" s="123" t="s">
        <v>240</v>
      </c>
      <c r="D51" s="123" t="s">
        <v>310</v>
      </c>
      <c r="E51" s="131"/>
      <c r="F51" s="120" t="s">
        <v>154</v>
      </c>
      <c r="G51" s="120">
        <v>1</v>
      </c>
      <c r="H51" s="119"/>
      <c r="I51" s="141">
        <f t="shared" si="0"/>
        <v>0</v>
      </c>
    </row>
    <row r="52" spans="1:9" x14ac:dyDescent="0.35">
      <c r="A52" s="120">
        <v>51</v>
      </c>
      <c r="B52" s="121" t="s">
        <v>137</v>
      </c>
      <c r="C52" s="123" t="s">
        <v>173</v>
      </c>
      <c r="D52" s="123" t="s">
        <v>174</v>
      </c>
      <c r="E52" s="131"/>
      <c r="F52" s="120" t="s">
        <v>154</v>
      </c>
      <c r="G52" s="120">
        <v>1</v>
      </c>
      <c r="H52" s="119"/>
      <c r="I52" s="141">
        <f t="shared" si="0"/>
        <v>0</v>
      </c>
    </row>
    <row r="53" spans="1:9" x14ac:dyDescent="0.35">
      <c r="A53" s="120">
        <v>52</v>
      </c>
      <c r="B53" s="121" t="s">
        <v>36</v>
      </c>
      <c r="C53" s="123" t="s">
        <v>118</v>
      </c>
      <c r="D53" s="123" t="s">
        <v>117</v>
      </c>
      <c r="E53" s="131"/>
      <c r="F53" s="120" t="s">
        <v>154</v>
      </c>
      <c r="G53" s="120">
        <v>1</v>
      </c>
      <c r="H53" s="119"/>
      <c r="I53" s="141">
        <f t="shared" si="0"/>
        <v>0</v>
      </c>
    </row>
    <row r="54" spans="1:9" x14ac:dyDescent="0.35">
      <c r="A54" s="120">
        <v>53</v>
      </c>
      <c r="B54" s="121" t="s">
        <v>36</v>
      </c>
      <c r="C54" s="123" t="s">
        <v>119</v>
      </c>
      <c r="D54" s="123" t="s">
        <v>117</v>
      </c>
      <c r="E54" s="131"/>
      <c r="F54" s="120" t="s">
        <v>154</v>
      </c>
      <c r="G54" s="120">
        <v>1</v>
      </c>
      <c r="H54" s="119"/>
      <c r="I54" s="141">
        <f t="shared" si="0"/>
        <v>0</v>
      </c>
    </row>
    <row r="55" spans="1:9" x14ac:dyDescent="0.35">
      <c r="A55" s="120">
        <v>54</v>
      </c>
      <c r="B55" s="121" t="s">
        <v>36</v>
      </c>
      <c r="C55" s="123" t="s">
        <v>120</v>
      </c>
      <c r="D55" s="123" t="s">
        <v>117</v>
      </c>
      <c r="E55" s="131"/>
      <c r="F55" s="120" t="s">
        <v>154</v>
      </c>
      <c r="G55" s="120">
        <v>1</v>
      </c>
      <c r="H55" s="119"/>
      <c r="I55" s="141">
        <f t="shared" si="0"/>
        <v>0</v>
      </c>
    </row>
    <row r="56" spans="1:9" x14ac:dyDescent="0.35">
      <c r="A56" s="120">
        <v>55</v>
      </c>
      <c r="B56" s="121" t="s">
        <v>36</v>
      </c>
      <c r="C56" s="123" t="s">
        <v>121</v>
      </c>
      <c r="D56" s="123" t="s">
        <v>117</v>
      </c>
      <c r="E56" s="131"/>
      <c r="F56" s="120" t="s">
        <v>154</v>
      </c>
      <c r="G56" s="120">
        <v>1</v>
      </c>
      <c r="H56" s="119"/>
      <c r="I56" s="141">
        <f t="shared" si="0"/>
        <v>0</v>
      </c>
    </row>
    <row r="57" spans="1:9" ht="43.5" x14ac:dyDescent="0.35">
      <c r="A57" s="120">
        <v>56</v>
      </c>
      <c r="B57" s="127" t="s">
        <v>250</v>
      </c>
      <c r="C57" s="128" t="s">
        <v>256</v>
      </c>
      <c r="D57" s="128" t="s">
        <v>251</v>
      </c>
      <c r="E57" s="131"/>
      <c r="F57" s="133" t="s">
        <v>154</v>
      </c>
      <c r="G57" s="120">
        <v>1</v>
      </c>
      <c r="H57" s="119"/>
      <c r="I57" s="141">
        <f t="shared" si="0"/>
        <v>0</v>
      </c>
    </row>
    <row r="58" spans="1:9" ht="43.5" x14ac:dyDescent="0.35">
      <c r="A58" s="120">
        <v>57</v>
      </c>
      <c r="B58" s="121" t="s">
        <v>48</v>
      </c>
      <c r="C58" s="122" t="s">
        <v>200</v>
      </c>
      <c r="D58" s="123"/>
      <c r="E58" s="131"/>
      <c r="F58" s="120" t="s">
        <v>156</v>
      </c>
      <c r="G58" s="120">
        <v>1</v>
      </c>
      <c r="H58" s="119"/>
      <c r="I58" s="141">
        <f t="shared" si="0"/>
        <v>0</v>
      </c>
    </row>
    <row r="59" spans="1:9" x14ac:dyDescent="0.35">
      <c r="A59" s="120">
        <v>58</v>
      </c>
      <c r="B59" s="121" t="s">
        <v>286</v>
      </c>
      <c r="C59" s="122" t="s">
        <v>287</v>
      </c>
      <c r="D59" s="123"/>
      <c r="E59" s="131"/>
      <c r="F59" s="120" t="s">
        <v>154</v>
      </c>
      <c r="G59" s="120">
        <v>1</v>
      </c>
      <c r="H59" s="119"/>
      <c r="I59" s="141">
        <f t="shared" si="0"/>
        <v>0</v>
      </c>
    </row>
    <row r="60" spans="1:9" x14ac:dyDescent="0.35">
      <c r="A60" s="120">
        <v>59</v>
      </c>
      <c r="B60" s="121" t="s">
        <v>286</v>
      </c>
      <c r="C60" s="122" t="s">
        <v>288</v>
      </c>
      <c r="D60" s="123"/>
      <c r="E60" s="131"/>
      <c r="F60" s="120" t="s">
        <v>154</v>
      </c>
      <c r="G60" s="120">
        <v>1</v>
      </c>
      <c r="H60" s="119"/>
      <c r="I60" s="141">
        <f t="shared" si="0"/>
        <v>0</v>
      </c>
    </row>
    <row r="61" spans="1:9" x14ac:dyDescent="0.35">
      <c r="A61" s="120">
        <v>60</v>
      </c>
      <c r="B61" s="121" t="s">
        <v>286</v>
      </c>
      <c r="C61" s="122" t="s">
        <v>289</v>
      </c>
      <c r="D61" s="123"/>
      <c r="E61" s="131"/>
      <c r="F61" s="120" t="s">
        <v>154</v>
      </c>
      <c r="G61" s="120">
        <v>1</v>
      </c>
      <c r="H61" s="119"/>
      <c r="I61" s="141">
        <f t="shared" si="0"/>
        <v>0</v>
      </c>
    </row>
    <row r="62" spans="1:9" x14ac:dyDescent="0.35">
      <c r="A62" s="120">
        <v>61</v>
      </c>
      <c r="B62" s="121" t="s">
        <v>608</v>
      </c>
      <c r="C62" s="123" t="s">
        <v>609</v>
      </c>
      <c r="D62" s="123"/>
      <c r="E62" s="131"/>
      <c r="F62" s="120" t="s">
        <v>154</v>
      </c>
      <c r="G62" s="120">
        <v>1</v>
      </c>
      <c r="H62" s="119"/>
      <c r="I62" s="141">
        <f t="shared" si="0"/>
        <v>0</v>
      </c>
    </row>
    <row r="63" spans="1:9" x14ac:dyDescent="0.35">
      <c r="A63" s="120">
        <v>62</v>
      </c>
      <c r="B63" s="121" t="s">
        <v>608</v>
      </c>
      <c r="C63" s="123" t="s">
        <v>610</v>
      </c>
      <c r="D63" s="123"/>
      <c r="E63" s="131"/>
      <c r="F63" s="120" t="s">
        <v>154</v>
      </c>
      <c r="G63" s="120">
        <v>1</v>
      </c>
      <c r="H63" s="119"/>
      <c r="I63" s="141">
        <f t="shared" si="0"/>
        <v>0</v>
      </c>
    </row>
    <row r="64" spans="1:9" x14ac:dyDescent="0.35">
      <c r="A64" s="120">
        <v>63</v>
      </c>
      <c r="B64" s="121" t="s">
        <v>608</v>
      </c>
      <c r="C64" s="123" t="s">
        <v>611</v>
      </c>
      <c r="D64" s="123"/>
      <c r="E64" s="131"/>
      <c r="F64" s="120" t="s">
        <v>154</v>
      </c>
      <c r="G64" s="120">
        <v>1</v>
      </c>
      <c r="H64" s="119"/>
      <c r="I64" s="141">
        <f t="shared" si="0"/>
        <v>0</v>
      </c>
    </row>
    <row r="65" spans="1:9" ht="29" x14ac:dyDescent="0.35">
      <c r="A65" s="120">
        <v>64</v>
      </c>
      <c r="B65" s="121" t="s">
        <v>75</v>
      </c>
      <c r="C65" s="122" t="s">
        <v>90</v>
      </c>
      <c r="D65" s="123"/>
      <c r="E65" s="131"/>
      <c r="F65" s="120" t="s">
        <v>154</v>
      </c>
      <c r="G65" s="120">
        <v>1</v>
      </c>
      <c r="H65" s="119"/>
      <c r="I65" s="141">
        <f t="shared" si="0"/>
        <v>0</v>
      </c>
    </row>
    <row r="66" spans="1:9" ht="29" x14ac:dyDescent="0.35">
      <c r="A66" s="120">
        <v>65</v>
      </c>
      <c r="B66" s="121" t="s">
        <v>75</v>
      </c>
      <c r="C66" s="122" t="s">
        <v>91</v>
      </c>
      <c r="D66" s="123"/>
      <c r="E66" s="131"/>
      <c r="F66" s="120" t="s">
        <v>154</v>
      </c>
      <c r="G66" s="120">
        <v>1</v>
      </c>
      <c r="H66" s="119"/>
      <c r="I66" s="141">
        <f t="shared" si="0"/>
        <v>0</v>
      </c>
    </row>
    <row r="67" spans="1:9" ht="29" x14ac:dyDescent="0.35">
      <c r="A67" s="120">
        <v>66</v>
      </c>
      <c r="B67" s="121" t="s">
        <v>39</v>
      </c>
      <c r="C67" s="122" t="s">
        <v>341</v>
      </c>
      <c r="D67" s="123"/>
      <c r="E67" s="131"/>
      <c r="F67" s="132" t="s">
        <v>156</v>
      </c>
      <c r="G67" s="120">
        <v>1</v>
      </c>
      <c r="H67" s="119"/>
      <c r="I67" s="141">
        <f t="shared" ref="I67:I130" si="1">G67*H67</f>
        <v>0</v>
      </c>
    </row>
    <row r="68" spans="1:9" ht="29" x14ac:dyDescent="0.35">
      <c r="A68" s="120">
        <v>67</v>
      </c>
      <c r="B68" s="121" t="s">
        <v>39</v>
      </c>
      <c r="C68" s="122" t="s">
        <v>342</v>
      </c>
      <c r="D68" s="123"/>
      <c r="E68" s="131"/>
      <c r="F68" s="132" t="s">
        <v>156</v>
      </c>
      <c r="G68" s="120">
        <v>1</v>
      </c>
      <c r="H68" s="119"/>
      <c r="I68" s="141">
        <f t="shared" si="1"/>
        <v>0</v>
      </c>
    </row>
    <row r="69" spans="1:9" ht="29" x14ac:dyDescent="0.35">
      <c r="A69" s="120">
        <v>68</v>
      </c>
      <c r="B69" s="121" t="s">
        <v>39</v>
      </c>
      <c r="C69" s="122" t="s">
        <v>343</v>
      </c>
      <c r="D69" s="123"/>
      <c r="E69" s="131"/>
      <c r="F69" s="132" t="s">
        <v>156</v>
      </c>
      <c r="G69" s="120">
        <v>1</v>
      </c>
      <c r="H69" s="119"/>
      <c r="I69" s="141">
        <f t="shared" si="1"/>
        <v>0</v>
      </c>
    </row>
    <row r="70" spans="1:9" ht="29" x14ac:dyDescent="0.35">
      <c r="A70" s="120">
        <v>69</v>
      </c>
      <c r="B70" s="121" t="s">
        <v>39</v>
      </c>
      <c r="C70" s="122" t="s">
        <v>344</v>
      </c>
      <c r="D70" s="123"/>
      <c r="E70" s="131"/>
      <c r="F70" s="132" t="s">
        <v>156</v>
      </c>
      <c r="G70" s="120">
        <v>1</v>
      </c>
      <c r="H70" s="119"/>
      <c r="I70" s="141">
        <f t="shared" si="1"/>
        <v>0</v>
      </c>
    </row>
    <row r="71" spans="1:9" ht="29" x14ac:dyDescent="0.35">
      <c r="A71" s="120">
        <v>70</v>
      </c>
      <c r="B71" s="121" t="s">
        <v>39</v>
      </c>
      <c r="C71" s="122" t="s">
        <v>345</v>
      </c>
      <c r="D71" s="123"/>
      <c r="E71" s="131"/>
      <c r="F71" s="132" t="s">
        <v>156</v>
      </c>
      <c r="G71" s="120">
        <v>1</v>
      </c>
      <c r="H71" s="119"/>
      <c r="I71" s="141">
        <f t="shared" si="1"/>
        <v>0</v>
      </c>
    </row>
    <row r="72" spans="1:9" ht="29" x14ac:dyDescent="0.35">
      <c r="A72" s="120">
        <v>71</v>
      </c>
      <c r="B72" s="121" t="s">
        <v>39</v>
      </c>
      <c r="C72" s="122" t="s">
        <v>346</v>
      </c>
      <c r="D72" s="123"/>
      <c r="E72" s="131"/>
      <c r="F72" s="132" t="s">
        <v>156</v>
      </c>
      <c r="G72" s="120">
        <v>1</v>
      </c>
      <c r="H72" s="119"/>
      <c r="I72" s="141">
        <f t="shared" si="1"/>
        <v>0</v>
      </c>
    </row>
    <row r="73" spans="1:9" ht="29" x14ac:dyDescent="0.35">
      <c r="A73" s="120">
        <v>72</v>
      </c>
      <c r="B73" s="121" t="s">
        <v>39</v>
      </c>
      <c r="C73" s="122" t="s">
        <v>347</v>
      </c>
      <c r="D73" s="123"/>
      <c r="E73" s="131"/>
      <c r="F73" s="132" t="s">
        <v>156</v>
      </c>
      <c r="G73" s="120">
        <v>1</v>
      </c>
      <c r="H73" s="119"/>
      <c r="I73" s="141">
        <f t="shared" si="1"/>
        <v>0</v>
      </c>
    </row>
    <row r="74" spans="1:9" ht="29" x14ac:dyDescent="0.35">
      <c r="A74" s="120">
        <v>73</v>
      </c>
      <c r="B74" s="121" t="s">
        <v>39</v>
      </c>
      <c r="C74" s="122" t="s">
        <v>348</v>
      </c>
      <c r="D74" s="123"/>
      <c r="E74" s="131"/>
      <c r="F74" s="132" t="s">
        <v>156</v>
      </c>
      <c r="G74" s="120">
        <v>1</v>
      </c>
      <c r="H74" s="119"/>
      <c r="I74" s="141">
        <f t="shared" si="1"/>
        <v>0</v>
      </c>
    </row>
    <row r="75" spans="1:9" x14ac:dyDescent="0.35">
      <c r="A75" s="120">
        <v>74</v>
      </c>
      <c r="B75" s="129" t="s">
        <v>218</v>
      </c>
      <c r="C75" s="122" t="s">
        <v>366</v>
      </c>
      <c r="D75" s="129"/>
      <c r="E75" s="131"/>
      <c r="F75" s="134" t="s">
        <v>156</v>
      </c>
      <c r="G75" s="120">
        <v>1</v>
      </c>
      <c r="H75" s="119"/>
      <c r="I75" s="141">
        <f t="shared" si="1"/>
        <v>0</v>
      </c>
    </row>
    <row r="76" spans="1:9" x14ac:dyDescent="0.35">
      <c r="A76" s="120">
        <v>75</v>
      </c>
      <c r="B76" s="121" t="s">
        <v>207</v>
      </c>
      <c r="C76" s="122" t="s">
        <v>209</v>
      </c>
      <c r="D76" s="123"/>
      <c r="E76" s="131"/>
      <c r="F76" s="120" t="s">
        <v>156</v>
      </c>
      <c r="G76" s="120">
        <v>1</v>
      </c>
      <c r="H76" s="119"/>
      <c r="I76" s="141">
        <f t="shared" si="1"/>
        <v>0</v>
      </c>
    </row>
    <row r="77" spans="1:9" x14ac:dyDescent="0.35">
      <c r="A77" s="120">
        <v>76</v>
      </c>
      <c r="B77" s="121" t="s">
        <v>207</v>
      </c>
      <c r="C77" s="122" t="s">
        <v>208</v>
      </c>
      <c r="D77" s="123"/>
      <c r="E77" s="131"/>
      <c r="F77" s="120" t="s">
        <v>156</v>
      </c>
      <c r="G77" s="120">
        <v>1</v>
      </c>
      <c r="H77" s="119"/>
      <c r="I77" s="141">
        <f t="shared" si="1"/>
        <v>0</v>
      </c>
    </row>
    <row r="78" spans="1:9" x14ac:dyDescent="0.35">
      <c r="A78" s="120">
        <v>77</v>
      </c>
      <c r="B78" s="121" t="s">
        <v>207</v>
      </c>
      <c r="C78" s="122" t="s">
        <v>210</v>
      </c>
      <c r="D78" s="123"/>
      <c r="E78" s="131"/>
      <c r="F78" s="120" t="s">
        <v>156</v>
      </c>
      <c r="G78" s="120">
        <v>1</v>
      </c>
      <c r="H78" s="119"/>
      <c r="I78" s="141">
        <f t="shared" si="1"/>
        <v>0</v>
      </c>
    </row>
    <row r="79" spans="1:9" x14ac:dyDescent="0.35">
      <c r="A79" s="120">
        <v>78</v>
      </c>
      <c r="B79" s="121" t="s">
        <v>207</v>
      </c>
      <c r="C79" s="122" t="s">
        <v>211</v>
      </c>
      <c r="D79" s="123"/>
      <c r="E79" s="131"/>
      <c r="F79" s="120" t="s">
        <v>156</v>
      </c>
      <c r="G79" s="120">
        <v>1</v>
      </c>
      <c r="H79" s="119"/>
      <c r="I79" s="141">
        <f t="shared" si="1"/>
        <v>0</v>
      </c>
    </row>
    <row r="80" spans="1:9" x14ac:dyDescent="0.35">
      <c r="A80" s="120">
        <v>79</v>
      </c>
      <c r="B80" s="121" t="s">
        <v>207</v>
      </c>
      <c r="C80" s="122" t="s">
        <v>212</v>
      </c>
      <c r="D80" s="123"/>
      <c r="E80" s="131"/>
      <c r="F80" s="120" t="s">
        <v>156</v>
      </c>
      <c r="G80" s="120">
        <v>1</v>
      </c>
      <c r="H80" s="119"/>
      <c r="I80" s="141">
        <f t="shared" si="1"/>
        <v>0</v>
      </c>
    </row>
    <row r="81" spans="1:9" x14ac:dyDescent="0.35">
      <c r="A81" s="120">
        <v>80</v>
      </c>
      <c r="B81" s="121" t="s">
        <v>207</v>
      </c>
      <c r="C81" s="122" t="s">
        <v>213</v>
      </c>
      <c r="D81" s="123"/>
      <c r="E81" s="131"/>
      <c r="F81" s="120" t="s">
        <v>156</v>
      </c>
      <c r="G81" s="120">
        <v>1</v>
      </c>
      <c r="H81" s="119"/>
      <c r="I81" s="141">
        <f t="shared" si="1"/>
        <v>0</v>
      </c>
    </row>
    <row r="82" spans="1:9" x14ac:dyDescent="0.35">
      <c r="A82" s="120">
        <v>81</v>
      </c>
      <c r="B82" s="121" t="s">
        <v>207</v>
      </c>
      <c r="C82" s="122" t="s">
        <v>214</v>
      </c>
      <c r="D82" s="123"/>
      <c r="E82" s="131"/>
      <c r="F82" s="120" t="s">
        <v>156</v>
      </c>
      <c r="G82" s="120">
        <v>1</v>
      </c>
      <c r="H82" s="119"/>
      <c r="I82" s="141">
        <f t="shared" si="1"/>
        <v>0</v>
      </c>
    </row>
    <row r="83" spans="1:9" x14ac:dyDescent="0.35">
      <c r="A83" s="120">
        <v>82</v>
      </c>
      <c r="B83" s="129" t="s">
        <v>220</v>
      </c>
      <c r="C83" s="122" t="s">
        <v>367</v>
      </c>
      <c r="D83" s="129"/>
      <c r="E83" s="131"/>
      <c r="F83" s="134" t="s">
        <v>156</v>
      </c>
      <c r="G83" s="120">
        <v>1</v>
      </c>
      <c r="H83" s="119"/>
      <c r="I83" s="141">
        <f t="shared" si="1"/>
        <v>0</v>
      </c>
    </row>
    <row r="84" spans="1:9" x14ac:dyDescent="0.35">
      <c r="A84" s="120">
        <v>83</v>
      </c>
      <c r="B84" s="129" t="s">
        <v>219</v>
      </c>
      <c r="C84" s="122" t="s">
        <v>215</v>
      </c>
      <c r="D84" s="129"/>
      <c r="E84" s="131"/>
      <c r="F84" s="134" t="s">
        <v>156</v>
      </c>
      <c r="G84" s="120">
        <v>1</v>
      </c>
      <c r="H84" s="119"/>
      <c r="I84" s="141">
        <f t="shared" si="1"/>
        <v>0</v>
      </c>
    </row>
    <row r="85" spans="1:9" x14ac:dyDescent="0.35">
      <c r="A85" s="120">
        <v>84</v>
      </c>
      <c r="B85" s="129" t="s">
        <v>222</v>
      </c>
      <c r="C85" s="122" t="s">
        <v>368</v>
      </c>
      <c r="D85" s="129"/>
      <c r="E85" s="131"/>
      <c r="F85" s="134" t="s">
        <v>156</v>
      </c>
      <c r="G85" s="120">
        <v>1</v>
      </c>
      <c r="H85" s="119"/>
      <c r="I85" s="141">
        <f t="shared" si="1"/>
        <v>0</v>
      </c>
    </row>
    <row r="86" spans="1:9" x14ac:dyDescent="0.35">
      <c r="A86" s="120">
        <v>85</v>
      </c>
      <c r="B86" s="129" t="s">
        <v>221</v>
      </c>
      <c r="C86" s="122" t="s">
        <v>369</v>
      </c>
      <c r="D86" s="129"/>
      <c r="E86" s="131"/>
      <c r="F86" s="134" t="s">
        <v>156</v>
      </c>
      <c r="G86" s="120">
        <v>1</v>
      </c>
      <c r="H86" s="119"/>
      <c r="I86" s="141">
        <f t="shared" si="1"/>
        <v>0</v>
      </c>
    </row>
    <row r="87" spans="1:9" x14ac:dyDescent="0.35">
      <c r="A87" s="120">
        <v>86</v>
      </c>
      <c r="B87" s="129" t="s">
        <v>221</v>
      </c>
      <c r="C87" s="122" t="s">
        <v>370</v>
      </c>
      <c r="D87" s="129"/>
      <c r="E87" s="131"/>
      <c r="F87" s="134" t="s">
        <v>156</v>
      </c>
      <c r="G87" s="120">
        <v>1</v>
      </c>
      <c r="H87" s="119"/>
      <c r="I87" s="141">
        <f t="shared" si="1"/>
        <v>0</v>
      </c>
    </row>
    <row r="88" spans="1:9" x14ac:dyDescent="0.35">
      <c r="A88" s="120">
        <v>87</v>
      </c>
      <c r="B88" s="129" t="s">
        <v>415</v>
      </c>
      <c r="C88" s="122" t="s">
        <v>417</v>
      </c>
      <c r="D88" s="129"/>
      <c r="E88" s="131"/>
      <c r="F88" s="134" t="s">
        <v>156</v>
      </c>
      <c r="G88" s="120">
        <v>1</v>
      </c>
      <c r="H88" s="119"/>
      <c r="I88" s="141">
        <f t="shared" si="1"/>
        <v>0</v>
      </c>
    </row>
    <row r="89" spans="1:9" x14ac:dyDescent="0.35">
      <c r="A89" s="120">
        <v>88</v>
      </c>
      <c r="B89" s="129" t="s">
        <v>415</v>
      </c>
      <c r="C89" s="122" t="s">
        <v>416</v>
      </c>
      <c r="D89" s="129"/>
      <c r="E89" s="131"/>
      <c r="F89" s="134" t="s">
        <v>156</v>
      </c>
      <c r="G89" s="120">
        <v>1</v>
      </c>
      <c r="H89" s="119"/>
      <c r="I89" s="141">
        <f t="shared" si="1"/>
        <v>0</v>
      </c>
    </row>
    <row r="90" spans="1:9" ht="43.5" x14ac:dyDescent="0.35">
      <c r="A90" s="120">
        <v>89</v>
      </c>
      <c r="B90" s="130" t="s">
        <v>255</v>
      </c>
      <c r="C90" s="128" t="s">
        <v>447</v>
      </c>
      <c r="D90" s="128" t="s">
        <v>446</v>
      </c>
      <c r="E90" s="131"/>
      <c r="F90" s="133" t="s">
        <v>154</v>
      </c>
      <c r="G90" s="120">
        <v>1</v>
      </c>
      <c r="H90" s="119"/>
      <c r="I90" s="141">
        <f t="shared" si="1"/>
        <v>0</v>
      </c>
    </row>
    <row r="91" spans="1:9" x14ac:dyDescent="0.35">
      <c r="A91" s="120">
        <v>90</v>
      </c>
      <c r="B91" s="129" t="s">
        <v>224</v>
      </c>
      <c r="C91" s="122" t="s">
        <v>228</v>
      </c>
      <c r="D91" s="129"/>
      <c r="E91" s="131"/>
      <c r="F91" s="134" t="s">
        <v>156</v>
      </c>
      <c r="G91" s="120">
        <v>1</v>
      </c>
      <c r="H91" s="119"/>
      <c r="I91" s="141">
        <f t="shared" si="1"/>
        <v>0</v>
      </c>
    </row>
    <row r="92" spans="1:9" x14ac:dyDescent="0.35">
      <c r="A92" s="120">
        <v>91</v>
      </c>
      <c r="B92" s="129" t="s">
        <v>223</v>
      </c>
      <c r="C92" s="122" t="s">
        <v>229</v>
      </c>
      <c r="D92" s="129"/>
      <c r="E92" s="131"/>
      <c r="F92" s="134" t="s">
        <v>156</v>
      </c>
      <c r="G92" s="120">
        <v>1</v>
      </c>
      <c r="H92" s="119"/>
      <c r="I92" s="141">
        <f t="shared" si="1"/>
        <v>0</v>
      </c>
    </row>
    <row r="93" spans="1:9" x14ac:dyDescent="0.35">
      <c r="A93" s="120">
        <v>92</v>
      </c>
      <c r="B93" s="129" t="s">
        <v>226</v>
      </c>
      <c r="C93" s="122" t="s">
        <v>216</v>
      </c>
      <c r="D93" s="129"/>
      <c r="E93" s="131"/>
      <c r="F93" s="134" t="s">
        <v>154</v>
      </c>
      <c r="G93" s="120">
        <v>1</v>
      </c>
      <c r="H93" s="119"/>
      <c r="I93" s="141">
        <f t="shared" si="1"/>
        <v>0</v>
      </c>
    </row>
    <row r="94" spans="1:9" x14ac:dyDescent="0.35">
      <c r="A94" s="120">
        <v>93</v>
      </c>
      <c r="B94" s="129" t="s">
        <v>225</v>
      </c>
      <c r="C94" s="122" t="s">
        <v>217</v>
      </c>
      <c r="D94" s="129"/>
      <c r="E94" s="131"/>
      <c r="F94" s="134" t="s">
        <v>154</v>
      </c>
      <c r="G94" s="120">
        <v>1</v>
      </c>
      <c r="H94" s="119"/>
      <c r="I94" s="141">
        <f t="shared" si="1"/>
        <v>0</v>
      </c>
    </row>
    <row r="95" spans="1:9" ht="29" x14ac:dyDescent="0.35">
      <c r="A95" s="120">
        <v>94</v>
      </c>
      <c r="B95" s="121" t="s">
        <v>49</v>
      </c>
      <c r="C95" s="123" t="s">
        <v>303</v>
      </c>
      <c r="D95" s="123" t="s">
        <v>144</v>
      </c>
      <c r="E95" s="131"/>
      <c r="F95" s="132" t="s">
        <v>156</v>
      </c>
      <c r="G95" s="120">
        <v>1</v>
      </c>
      <c r="H95" s="119"/>
      <c r="I95" s="141">
        <f t="shared" si="1"/>
        <v>0</v>
      </c>
    </row>
    <row r="96" spans="1:9" ht="29" x14ac:dyDescent="0.35">
      <c r="A96" s="120">
        <v>95</v>
      </c>
      <c r="B96" s="121" t="s">
        <v>49</v>
      </c>
      <c r="C96" s="123" t="s">
        <v>264</v>
      </c>
      <c r="D96" s="123" t="s">
        <v>265</v>
      </c>
      <c r="E96" s="131"/>
      <c r="F96" s="132" t="s">
        <v>156</v>
      </c>
      <c r="G96" s="120">
        <v>1</v>
      </c>
      <c r="H96" s="119"/>
      <c r="I96" s="141">
        <f t="shared" si="1"/>
        <v>0</v>
      </c>
    </row>
    <row r="97" spans="1:9" ht="29" x14ac:dyDescent="0.35">
      <c r="A97" s="120">
        <v>96</v>
      </c>
      <c r="B97" s="121" t="s">
        <v>49</v>
      </c>
      <c r="C97" s="123" t="s">
        <v>181</v>
      </c>
      <c r="D97" s="123" t="s">
        <v>143</v>
      </c>
      <c r="E97" s="131"/>
      <c r="F97" s="120" t="s">
        <v>156</v>
      </c>
      <c r="G97" s="120">
        <v>1</v>
      </c>
      <c r="H97" s="119"/>
      <c r="I97" s="141">
        <f t="shared" si="1"/>
        <v>0</v>
      </c>
    </row>
    <row r="98" spans="1:9" ht="43.5" x14ac:dyDescent="0.35">
      <c r="A98" s="120">
        <v>97</v>
      </c>
      <c r="B98" s="121" t="s">
        <v>269</v>
      </c>
      <c r="C98" s="123" t="s">
        <v>133</v>
      </c>
      <c r="D98" s="123" t="s">
        <v>131</v>
      </c>
      <c r="E98" s="131"/>
      <c r="F98" s="120" t="s">
        <v>156</v>
      </c>
      <c r="G98" s="120">
        <v>1</v>
      </c>
      <c r="H98" s="119"/>
      <c r="I98" s="141">
        <f t="shared" si="1"/>
        <v>0</v>
      </c>
    </row>
    <row r="99" spans="1:9" ht="43.5" x14ac:dyDescent="0.35">
      <c r="A99" s="120">
        <v>98</v>
      </c>
      <c r="B99" s="121" t="s">
        <v>269</v>
      </c>
      <c r="C99" s="123" t="s">
        <v>132</v>
      </c>
      <c r="D99" s="123" t="s">
        <v>304</v>
      </c>
      <c r="E99" s="131"/>
      <c r="F99" s="120" t="s">
        <v>156</v>
      </c>
      <c r="G99" s="120">
        <v>1</v>
      </c>
      <c r="H99" s="119"/>
      <c r="I99" s="141">
        <f t="shared" si="1"/>
        <v>0</v>
      </c>
    </row>
    <row r="100" spans="1:9" x14ac:dyDescent="0.35">
      <c r="A100" s="120">
        <v>99</v>
      </c>
      <c r="B100" s="121" t="s">
        <v>266</v>
      </c>
      <c r="C100" s="123" t="s">
        <v>268</v>
      </c>
      <c r="D100" s="123" t="s">
        <v>306</v>
      </c>
      <c r="E100" s="131"/>
      <c r="F100" s="120" t="s">
        <v>156</v>
      </c>
      <c r="G100" s="120">
        <v>1</v>
      </c>
      <c r="H100" s="119"/>
      <c r="I100" s="141">
        <f t="shared" si="1"/>
        <v>0</v>
      </c>
    </row>
    <row r="101" spans="1:9" x14ac:dyDescent="0.35">
      <c r="A101" s="120">
        <v>100</v>
      </c>
      <c r="B101" s="121" t="s">
        <v>266</v>
      </c>
      <c r="C101" s="123" t="s">
        <v>267</v>
      </c>
      <c r="D101" s="123" t="s">
        <v>305</v>
      </c>
      <c r="E101" s="131"/>
      <c r="F101" s="120" t="s">
        <v>156</v>
      </c>
      <c r="G101" s="120">
        <v>1</v>
      </c>
      <c r="H101" s="119"/>
      <c r="I101" s="141">
        <f t="shared" si="1"/>
        <v>0</v>
      </c>
    </row>
    <row r="102" spans="1:9" ht="29" x14ac:dyDescent="0.35">
      <c r="A102" s="120">
        <v>101</v>
      </c>
      <c r="B102" s="121" t="s">
        <v>66</v>
      </c>
      <c r="C102" s="122" t="s">
        <v>15</v>
      </c>
      <c r="D102" s="123"/>
      <c r="E102" s="131"/>
      <c r="F102" s="120" t="s">
        <v>154</v>
      </c>
      <c r="G102" s="120">
        <v>1</v>
      </c>
      <c r="H102" s="119"/>
      <c r="I102" s="141">
        <f t="shared" si="1"/>
        <v>0</v>
      </c>
    </row>
    <row r="103" spans="1:9" ht="29" x14ac:dyDescent="0.35">
      <c r="A103" s="120">
        <v>102</v>
      </c>
      <c r="B103" s="121" t="s">
        <v>66</v>
      </c>
      <c r="C103" s="122" t="s">
        <v>16</v>
      </c>
      <c r="D103" s="123"/>
      <c r="E103" s="131"/>
      <c r="F103" s="120" t="s">
        <v>154</v>
      </c>
      <c r="G103" s="120">
        <v>1</v>
      </c>
      <c r="H103" s="119"/>
      <c r="I103" s="141">
        <f t="shared" si="1"/>
        <v>0</v>
      </c>
    </row>
    <row r="104" spans="1:9" ht="29" x14ac:dyDescent="0.35">
      <c r="A104" s="120">
        <v>103</v>
      </c>
      <c r="B104" s="121" t="s">
        <v>66</v>
      </c>
      <c r="C104" s="122" t="s">
        <v>17</v>
      </c>
      <c r="D104" s="123"/>
      <c r="E104" s="131"/>
      <c r="F104" s="120" t="s">
        <v>154</v>
      </c>
      <c r="G104" s="120">
        <v>1</v>
      </c>
      <c r="H104" s="119"/>
      <c r="I104" s="141">
        <f t="shared" si="1"/>
        <v>0</v>
      </c>
    </row>
    <row r="105" spans="1:9" ht="29" x14ac:dyDescent="0.35">
      <c r="A105" s="120">
        <v>104</v>
      </c>
      <c r="B105" s="121" t="s">
        <v>66</v>
      </c>
      <c r="C105" s="122" t="s">
        <v>18</v>
      </c>
      <c r="D105" s="123"/>
      <c r="E105" s="131"/>
      <c r="F105" s="120" t="s">
        <v>154</v>
      </c>
      <c r="G105" s="120">
        <v>1</v>
      </c>
      <c r="H105" s="119"/>
      <c r="I105" s="141">
        <f t="shared" si="1"/>
        <v>0</v>
      </c>
    </row>
    <row r="106" spans="1:9" ht="43.5" x14ac:dyDescent="0.35">
      <c r="A106" s="120">
        <v>105</v>
      </c>
      <c r="B106" s="121" t="s">
        <v>68</v>
      </c>
      <c r="C106" s="123" t="s">
        <v>4</v>
      </c>
      <c r="D106" s="123" t="s">
        <v>311</v>
      </c>
      <c r="E106" s="131"/>
      <c r="F106" s="120" t="s">
        <v>154</v>
      </c>
      <c r="G106" s="120">
        <v>1</v>
      </c>
      <c r="H106" s="119"/>
      <c r="I106" s="141">
        <f t="shared" si="1"/>
        <v>0</v>
      </c>
    </row>
    <row r="107" spans="1:9" ht="29" x14ac:dyDescent="0.35">
      <c r="A107" s="120">
        <v>106</v>
      </c>
      <c r="B107" s="121" t="s">
        <v>68</v>
      </c>
      <c r="C107" s="123" t="s">
        <v>371</v>
      </c>
      <c r="D107" s="123" t="s">
        <v>312</v>
      </c>
      <c r="E107" s="131"/>
      <c r="F107" s="120" t="s">
        <v>154</v>
      </c>
      <c r="G107" s="120">
        <v>1</v>
      </c>
      <c r="H107" s="119"/>
      <c r="I107" s="141">
        <f t="shared" si="1"/>
        <v>0</v>
      </c>
    </row>
    <row r="108" spans="1:9" ht="29" x14ac:dyDescent="0.35">
      <c r="A108" s="120">
        <v>107</v>
      </c>
      <c r="B108" s="121" t="s">
        <v>67</v>
      </c>
      <c r="C108" s="123" t="s">
        <v>351</v>
      </c>
      <c r="D108" s="123" t="s">
        <v>350</v>
      </c>
      <c r="E108" s="131"/>
      <c r="F108" s="120" t="s">
        <v>154</v>
      </c>
      <c r="G108" s="120">
        <v>1</v>
      </c>
      <c r="H108" s="119"/>
      <c r="I108" s="141">
        <f t="shared" si="1"/>
        <v>0</v>
      </c>
    </row>
    <row r="109" spans="1:9" ht="29" x14ac:dyDescent="0.35">
      <c r="A109" s="120">
        <v>108</v>
      </c>
      <c r="B109" s="121" t="s">
        <v>30</v>
      </c>
      <c r="C109" s="122" t="s">
        <v>182</v>
      </c>
      <c r="D109" s="123"/>
      <c r="E109" s="131"/>
      <c r="F109" s="120" t="s">
        <v>154</v>
      </c>
      <c r="G109" s="120">
        <v>1</v>
      </c>
      <c r="H109" s="119"/>
      <c r="I109" s="141">
        <f t="shared" si="1"/>
        <v>0</v>
      </c>
    </row>
    <row r="110" spans="1:9" x14ac:dyDescent="0.35">
      <c r="A110" s="120">
        <v>109</v>
      </c>
      <c r="B110" s="123" t="s">
        <v>381</v>
      </c>
      <c r="C110" s="122" t="s">
        <v>383</v>
      </c>
      <c r="D110" s="129"/>
      <c r="E110" s="131"/>
      <c r="F110" s="134" t="s">
        <v>156</v>
      </c>
      <c r="G110" s="120">
        <v>1</v>
      </c>
      <c r="H110" s="119"/>
      <c r="I110" s="141">
        <f t="shared" si="1"/>
        <v>0</v>
      </c>
    </row>
    <row r="111" spans="1:9" x14ac:dyDescent="0.35">
      <c r="A111" s="120">
        <v>110</v>
      </c>
      <c r="B111" s="123" t="s">
        <v>380</v>
      </c>
      <c r="C111" s="122" t="s">
        <v>382</v>
      </c>
      <c r="D111" s="129"/>
      <c r="E111" s="131"/>
      <c r="F111" s="134" t="s">
        <v>156</v>
      </c>
      <c r="G111" s="120">
        <v>1</v>
      </c>
      <c r="H111" s="119"/>
      <c r="I111" s="141">
        <f t="shared" si="1"/>
        <v>0</v>
      </c>
    </row>
    <row r="112" spans="1:9" x14ac:dyDescent="0.35">
      <c r="A112" s="120">
        <v>111</v>
      </c>
      <c r="B112" s="121" t="s">
        <v>33</v>
      </c>
      <c r="C112" s="122" t="s">
        <v>100</v>
      </c>
      <c r="D112" s="123"/>
      <c r="E112" s="131"/>
      <c r="F112" s="120" t="s">
        <v>154</v>
      </c>
      <c r="G112" s="120">
        <v>1</v>
      </c>
      <c r="H112" s="119"/>
      <c r="I112" s="141">
        <f t="shared" si="1"/>
        <v>0</v>
      </c>
    </row>
    <row r="113" spans="1:9" ht="43.5" x14ac:dyDescent="0.35">
      <c r="A113" s="120">
        <v>112</v>
      </c>
      <c r="B113" s="121" t="s">
        <v>195</v>
      </c>
      <c r="C113" s="122" t="s">
        <v>196</v>
      </c>
      <c r="D113" s="129"/>
      <c r="E113" s="131"/>
      <c r="F113" s="134" t="s">
        <v>154</v>
      </c>
      <c r="G113" s="120">
        <v>1</v>
      </c>
      <c r="H113" s="119"/>
      <c r="I113" s="141">
        <f t="shared" si="1"/>
        <v>0</v>
      </c>
    </row>
    <row r="114" spans="1:9" ht="29" x14ac:dyDescent="0.35">
      <c r="A114" s="120">
        <v>113</v>
      </c>
      <c r="B114" s="121" t="s">
        <v>282</v>
      </c>
      <c r="C114" s="122" t="s">
        <v>318</v>
      </c>
      <c r="D114" s="123"/>
      <c r="E114" s="131"/>
      <c r="F114" s="120" t="s">
        <v>156</v>
      </c>
      <c r="G114" s="120">
        <v>1</v>
      </c>
      <c r="H114" s="119"/>
      <c r="I114" s="141">
        <f t="shared" si="1"/>
        <v>0</v>
      </c>
    </row>
    <row r="115" spans="1:9" ht="29" x14ac:dyDescent="0.35">
      <c r="A115" s="120">
        <v>114</v>
      </c>
      <c r="B115" s="121" t="s">
        <v>283</v>
      </c>
      <c r="C115" s="122" t="s">
        <v>317</v>
      </c>
      <c r="D115" s="123"/>
      <c r="E115" s="131"/>
      <c r="F115" s="120" t="s">
        <v>156</v>
      </c>
      <c r="G115" s="120">
        <v>1</v>
      </c>
      <c r="H115" s="119"/>
      <c r="I115" s="141">
        <f t="shared" si="1"/>
        <v>0</v>
      </c>
    </row>
    <row r="116" spans="1:9" ht="58" x14ac:dyDescent="0.35">
      <c r="A116" s="120">
        <v>115</v>
      </c>
      <c r="B116" s="121" t="s">
        <v>102</v>
      </c>
      <c r="C116" s="123" t="s">
        <v>10</v>
      </c>
      <c r="D116" s="123" t="s">
        <v>193</v>
      </c>
      <c r="E116" s="131"/>
      <c r="F116" s="120" t="s">
        <v>156</v>
      </c>
      <c r="G116" s="120">
        <v>1</v>
      </c>
      <c r="H116" s="119"/>
      <c r="I116" s="141">
        <f t="shared" si="1"/>
        <v>0</v>
      </c>
    </row>
    <row r="117" spans="1:9" ht="58" x14ac:dyDescent="0.35">
      <c r="A117" s="120">
        <v>116</v>
      </c>
      <c r="B117" s="121" t="s">
        <v>102</v>
      </c>
      <c r="C117" s="123" t="s">
        <v>194</v>
      </c>
      <c r="D117" s="123" t="s">
        <v>192</v>
      </c>
      <c r="E117" s="131"/>
      <c r="F117" s="120" t="s">
        <v>156</v>
      </c>
      <c r="G117" s="120">
        <v>1</v>
      </c>
      <c r="H117" s="119"/>
      <c r="I117" s="141">
        <f t="shared" si="1"/>
        <v>0</v>
      </c>
    </row>
    <row r="118" spans="1:9" ht="29" x14ac:dyDescent="0.35">
      <c r="A118" s="120">
        <v>117</v>
      </c>
      <c r="B118" s="121" t="s">
        <v>102</v>
      </c>
      <c r="C118" s="123" t="s">
        <v>322</v>
      </c>
      <c r="D118" s="123" t="s">
        <v>321</v>
      </c>
      <c r="E118" s="131"/>
      <c r="F118" s="120" t="s">
        <v>156</v>
      </c>
      <c r="G118" s="120">
        <v>1</v>
      </c>
      <c r="H118" s="119"/>
      <c r="I118" s="141">
        <f t="shared" si="1"/>
        <v>0</v>
      </c>
    </row>
    <row r="119" spans="1:9" ht="29" x14ac:dyDescent="0.35">
      <c r="A119" s="120">
        <v>118</v>
      </c>
      <c r="B119" s="121" t="s">
        <v>102</v>
      </c>
      <c r="C119" s="123" t="s">
        <v>323</v>
      </c>
      <c r="D119" s="123" t="s">
        <v>165</v>
      </c>
      <c r="E119" s="131"/>
      <c r="F119" s="120" t="s">
        <v>156</v>
      </c>
      <c r="G119" s="120">
        <v>1</v>
      </c>
      <c r="H119" s="119"/>
      <c r="I119" s="141">
        <f t="shared" si="1"/>
        <v>0</v>
      </c>
    </row>
    <row r="120" spans="1:9" ht="43.5" x14ac:dyDescent="0.35">
      <c r="A120" s="120">
        <v>119</v>
      </c>
      <c r="B120" s="121" t="s">
        <v>102</v>
      </c>
      <c r="C120" s="123" t="s">
        <v>397</v>
      </c>
      <c r="D120" s="123" t="s">
        <v>319</v>
      </c>
      <c r="E120" s="131"/>
      <c r="F120" s="120" t="s">
        <v>156</v>
      </c>
      <c r="G120" s="120">
        <v>1</v>
      </c>
      <c r="H120" s="119"/>
      <c r="I120" s="141">
        <f t="shared" si="1"/>
        <v>0</v>
      </c>
    </row>
    <row r="121" spans="1:9" ht="43.5" x14ac:dyDescent="0.35">
      <c r="A121" s="120">
        <v>120</v>
      </c>
      <c r="B121" s="121" t="s">
        <v>102</v>
      </c>
      <c r="C121" s="123" t="s">
        <v>398</v>
      </c>
      <c r="D121" s="123" t="s">
        <v>320</v>
      </c>
      <c r="E121" s="131"/>
      <c r="F121" s="120" t="s">
        <v>156</v>
      </c>
      <c r="G121" s="120">
        <v>1</v>
      </c>
      <c r="H121" s="119"/>
      <c r="I121" s="141">
        <f t="shared" si="1"/>
        <v>0</v>
      </c>
    </row>
    <row r="122" spans="1:9" ht="29" x14ac:dyDescent="0.35">
      <c r="A122" s="120">
        <v>121</v>
      </c>
      <c r="B122" s="121" t="s">
        <v>408</v>
      </c>
      <c r="C122" s="123" t="s">
        <v>410</v>
      </c>
      <c r="D122" s="123" t="s">
        <v>409</v>
      </c>
      <c r="E122" s="131"/>
      <c r="F122" s="120" t="s">
        <v>156</v>
      </c>
      <c r="G122" s="120">
        <v>1</v>
      </c>
      <c r="H122" s="119"/>
      <c r="I122" s="141">
        <f t="shared" si="1"/>
        <v>0</v>
      </c>
    </row>
    <row r="123" spans="1:9" ht="29" x14ac:dyDescent="0.35">
      <c r="A123" s="120">
        <v>122</v>
      </c>
      <c r="B123" s="121" t="s">
        <v>324</v>
      </c>
      <c r="C123" s="122" t="s">
        <v>325</v>
      </c>
      <c r="D123" s="123"/>
      <c r="E123" s="131"/>
      <c r="F123" s="120" t="s">
        <v>156</v>
      </c>
      <c r="G123" s="120">
        <v>1</v>
      </c>
      <c r="H123" s="119"/>
      <c r="I123" s="141">
        <f t="shared" si="1"/>
        <v>0</v>
      </c>
    </row>
    <row r="124" spans="1:9" x14ac:dyDescent="0.35">
      <c r="A124" s="120">
        <v>123</v>
      </c>
      <c r="B124" s="123" t="s">
        <v>78</v>
      </c>
      <c r="C124" s="123" t="s">
        <v>161</v>
      </c>
      <c r="D124" s="123" t="s">
        <v>152</v>
      </c>
      <c r="E124" s="131"/>
      <c r="F124" s="120" t="s">
        <v>156</v>
      </c>
      <c r="G124" s="120">
        <v>1</v>
      </c>
      <c r="H124" s="119"/>
      <c r="I124" s="141">
        <f t="shared" si="1"/>
        <v>0</v>
      </c>
    </row>
    <row r="125" spans="1:9" ht="29" x14ac:dyDescent="0.35">
      <c r="A125" s="120">
        <v>124</v>
      </c>
      <c r="B125" s="121" t="s">
        <v>43</v>
      </c>
      <c r="C125" s="123" t="s">
        <v>326</v>
      </c>
      <c r="D125" s="123" t="s">
        <v>127</v>
      </c>
      <c r="E125" s="131"/>
      <c r="F125" s="120" t="s">
        <v>156</v>
      </c>
      <c r="G125" s="120">
        <v>1</v>
      </c>
      <c r="H125" s="119"/>
      <c r="I125" s="141">
        <f t="shared" si="1"/>
        <v>0</v>
      </c>
    </row>
    <row r="126" spans="1:9" x14ac:dyDescent="0.35">
      <c r="A126" s="120">
        <v>125</v>
      </c>
      <c r="B126" s="124" t="s">
        <v>43</v>
      </c>
      <c r="C126" s="130" t="s">
        <v>443</v>
      </c>
      <c r="D126" s="125"/>
      <c r="E126" s="131"/>
      <c r="F126" s="132" t="s">
        <v>156</v>
      </c>
      <c r="G126" s="120">
        <v>1</v>
      </c>
      <c r="H126" s="119"/>
      <c r="I126" s="141">
        <f t="shared" si="1"/>
        <v>0</v>
      </c>
    </row>
    <row r="127" spans="1:9" ht="29" x14ac:dyDescent="0.35">
      <c r="A127" s="120">
        <v>126</v>
      </c>
      <c r="B127" s="121" t="s">
        <v>58</v>
      </c>
      <c r="C127" s="122" t="s">
        <v>183</v>
      </c>
      <c r="D127" s="123"/>
      <c r="E127" s="131"/>
      <c r="F127" s="120" t="s">
        <v>154</v>
      </c>
      <c r="G127" s="120">
        <v>1</v>
      </c>
      <c r="H127" s="119"/>
      <c r="I127" s="141">
        <f t="shared" si="1"/>
        <v>0</v>
      </c>
    </row>
    <row r="128" spans="1:9" ht="29" x14ac:dyDescent="0.35">
      <c r="A128" s="120">
        <v>127</v>
      </c>
      <c r="B128" s="121" t="s">
        <v>58</v>
      </c>
      <c r="C128" s="122" t="s">
        <v>184</v>
      </c>
      <c r="D128" s="123"/>
      <c r="E128" s="131"/>
      <c r="F128" s="120" t="s">
        <v>154</v>
      </c>
      <c r="G128" s="120">
        <v>1</v>
      </c>
      <c r="H128" s="119"/>
      <c r="I128" s="141">
        <f t="shared" si="1"/>
        <v>0</v>
      </c>
    </row>
    <row r="129" spans="1:9" ht="29" x14ac:dyDescent="0.35">
      <c r="A129" s="120">
        <v>128</v>
      </c>
      <c r="B129" s="121" t="s">
        <v>57</v>
      </c>
      <c r="C129" s="122" t="s">
        <v>12</v>
      </c>
      <c r="D129" s="123"/>
      <c r="E129" s="131"/>
      <c r="F129" s="120" t="s">
        <v>154</v>
      </c>
      <c r="G129" s="120">
        <v>1</v>
      </c>
      <c r="H129" s="119"/>
      <c r="I129" s="141">
        <f t="shared" si="1"/>
        <v>0</v>
      </c>
    </row>
    <row r="130" spans="1:9" ht="29" x14ac:dyDescent="0.35">
      <c r="A130" s="120">
        <v>129</v>
      </c>
      <c r="B130" s="121" t="s">
        <v>57</v>
      </c>
      <c r="C130" s="122" t="s">
        <v>13</v>
      </c>
      <c r="D130" s="123"/>
      <c r="E130" s="131"/>
      <c r="F130" s="120" t="s">
        <v>154</v>
      </c>
      <c r="G130" s="120">
        <v>1</v>
      </c>
      <c r="H130" s="119"/>
      <c r="I130" s="141">
        <f t="shared" si="1"/>
        <v>0</v>
      </c>
    </row>
    <row r="131" spans="1:9" ht="29" x14ac:dyDescent="0.35">
      <c r="A131" s="120">
        <v>130</v>
      </c>
      <c r="B131" s="121" t="s">
        <v>57</v>
      </c>
      <c r="C131" s="122" t="s">
        <v>418</v>
      </c>
      <c r="D131" s="123"/>
      <c r="E131" s="131"/>
      <c r="F131" s="120" t="s">
        <v>154</v>
      </c>
      <c r="G131" s="120">
        <v>1</v>
      </c>
      <c r="H131" s="119"/>
      <c r="I131" s="141">
        <f t="shared" ref="I131:I161" si="2">G131*H131</f>
        <v>0</v>
      </c>
    </row>
    <row r="132" spans="1:9" ht="43.5" x14ac:dyDescent="0.35">
      <c r="A132" s="120">
        <v>131</v>
      </c>
      <c r="B132" s="121" t="s">
        <v>155</v>
      </c>
      <c r="C132" s="122" t="s">
        <v>185</v>
      </c>
      <c r="D132" s="123"/>
      <c r="E132" s="131"/>
      <c r="F132" s="120" t="s">
        <v>154</v>
      </c>
      <c r="G132" s="120">
        <v>1</v>
      </c>
      <c r="H132" s="119"/>
      <c r="I132" s="141">
        <f t="shared" si="2"/>
        <v>0</v>
      </c>
    </row>
    <row r="133" spans="1:9" ht="29" x14ac:dyDescent="0.35">
      <c r="A133" s="120">
        <v>132</v>
      </c>
      <c r="B133" s="121" t="s">
        <v>155</v>
      </c>
      <c r="C133" s="122" t="s">
        <v>186</v>
      </c>
      <c r="D133" s="123"/>
      <c r="E133" s="131"/>
      <c r="F133" s="120" t="s">
        <v>154</v>
      </c>
      <c r="G133" s="120">
        <v>1</v>
      </c>
      <c r="H133" s="119"/>
      <c r="I133" s="141">
        <f t="shared" si="2"/>
        <v>0</v>
      </c>
    </row>
    <row r="134" spans="1:9" ht="29" x14ac:dyDescent="0.35">
      <c r="A134" s="120">
        <v>133</v>
      </c>
      <c r="B134" s="121" t="s">
        <v>155</v>
      </c>
      <c r="C134" s="122" t="s">
        <v>14</v>
      </c>
      <c r="D134" s="123"/>
      <c r="E134" s="131"/>
      <c r="F134" s="120" t="s">
        <v>156</v>
      </c>
      <c r="G134" s="120">
        <v>1</v>
      </c>
      <c r="H134" s="119"/>
      <c r="I134" s="141">
        <f t="shared" si="2"/>
        <v>0</v>
      </c>
    </row>
    <row r="135" spans="1:9" ht="58" x14ac:dyDescent="0.35">
      <c r="A135" s="120">
        <v>134</v>
      </c>
      <c r="B135" s="121" t="s">
        <v>155</v>
      </c>
      <c r="C135" s="122" t="s">
        <v>187</v>
      </c>
      <c r="D135" s="123"/>
      <c r="E135" s="131"/>
      <c r="F135" s="120" t="s">
        <v>156</v>
      </c>
      <c r="G135" s="120">
        <v>1</v>
      </c>
      <c r="H135" s="119"/>
      <c r="I135" s="141">
        <f t="shared" si="2"/>
        <v>0</v>
      </c>
    </row>
    <row r="136" spans="1:9" x14ac:dyDescent="0.35">
      <c r="A136" s="120">
        <v>135</v>
      </c>
      <c r="B136" s="121" t="s">
        <v>233</v>
      </c>
      <c r="C136" s="123" t="s">
        <v>235</v>
      </c>
      <c r="D136" s="123" t="s">
        <v>237</v>
      </c>
      <c r="E136" s="131"/>
      <c r="F136" s="132" t="s">
        <v>156</v>
      </c>
      <c r="G136" s="120">
        <v>1</v>
      </c>
      <c r="H136" s="119"/>
      <c r="I136" s="141">
        <f t="shared" si="2"/>
        <v>0</v>
      </c>
    </row>
    <row r="137" spans="1:9" x14ac:dyDescent="0.35">
      <c r="A137" s="120">
        <v>136</v>
      </c>
      <c r="B137" s="121" t="s">
        <v>232</v>
      </c>
      <c r="C137" s="123" t="s">
        <v>234</v>
      </c>
      <c r="D137" s="123" t="s">
        <v>236</v>
      </c>
      <c r="E137" s="131"/>
      <c r="F137" s="120" t="s">
        <v>154</v>
      </c>
      <c r="G137" s="120">
        <v>1</v>
      </c>
      <c r="H137" s="119"/>
      <c r="I137" s="141">
        <f t="shared" si="2"/>
        <v>0</v>
      </c>
    </row>
    <row r="138" spans="1:9" x14ac:dyDescent="0.35">
      <c r="A138" s="120">
        <v>137</v>
      </c>
      <c r="B138" s="121" t="s">
        <v>230</v>
      </c>
      <c r="C138" s="123" t="s">
        <v>159</v>
      </c>
      <c r="D138" s="123" t="s">
        <v>158</v>
      </c>
      <c r="E138" s="131"/>
      <c r="F138" s="120" t="s">
        <v>154</v>
      </c>
      <c r="G138" s="120">
        <v>1</v>
      </c>
      <c r="H138" s="119"/>
      <c r="I138" s="141">
        <f t="shared" si="2"/>
        <v>0</v>
      </c>
    </row>
    <row r="139" spans="1:9" x14ac:dyDescent="0.35">
      <c r="A139" s="120">
        <v>138</v>
      </c>
      <c r="B139" s="121" t="s">
        <v>231</v>
      </c>
      <c r="C139" s="123" t="s">
        <v>160</v>
      </c>
      <c r="D139" s="123" t="s">
        <v>238</v>
      </c>
      <c r="E139" s="131"/>
      <c r="F139" s="120" t="s">
        <v>156</v>
      </c>
      <c r="G139" s="120">
        <v>1</v>
      </c>
      <c r="H139" s="119"/>
      <c r="I139" s="141">
        <f t="shared" si="2"/>
        <v>0</v>
      </c>
    </row>
    <row r="140" spans="1:9" ht="29" x14ac:dyDescent="0.35">
      <c r="A140" s="120">
        <v>139</v>
      </c>
      <c r="B140" s="121" t="s">
        <v>40</v>
      </c>
      <c r="C140" s="122" t="s">
        <v>384</v>
      </c>
      <c r="D140" s="123"/>
      <c r="E140" s="131"/>
      <c r="F140" s="120" t="s">
        <v>156</v>
      </c>
      <c r="G140" s="120">
        <v>1</v>
      </c>
      <c r="H140" s="119"/>
      <c r="I140" s="141">
        <f t="shared" si="2"/>
        <v>0</v>
      </c>
    </row>
    <row r="141" spans="1:9" ht="29" x14ac:dyDescent="0.35">
      <c r="A141" s="120">
        <v>140</v>
      </c>
      <c r="B141" s="121" t="s">
        <v>23</v>
      </c>
      <c r="C141" s="122" t="s">
        <v>385</v>
      </c>
      <c r="D141" s="123"/>
      <c r="E141" s="131"/>
      <c r="F141" s="120" t="s">
        <v>156</v>
      </c>
      <c r="G141" s="120">
        <v>1</v>
      </c>
      <c r="H141" s="119"/>
      <c r="I141" s="141">
        <f t="shared" si="2"/>
        <v>0</v>
      </c>
    </row>
    <row r="142" spans="1:9" ht="29" x14ac:dyDescent="0.35">
      <c r="A142" s="120">
        <v>141</v>
      </c>
      <c r="B142" s="121" t="s">
        <v>23</v>
      </c>
      <c r="C142" s="122" t="s">
        <v>386</v>
      </c>
      <c r="D142" s="123"/>
      <c r="E142" s="131"/>
      <c r="F142" s="120" t="s">
        <v>156</v>
      </c>
      <c r="G142" s="120">
        <v>1</v>
      </c>
      <c r="H142" s="119"/>
      <c r="I142" s="141">
        <f t="shared" si="2"/>
        <v>0</v>
      </c>
    </row>
    <row r="143" spans="1:9" ht="29" x14ac:dyDescent="0.35">
      <c r="A143" s="120">
        <v>142</v>
      </c>
      <c r="B143" s="121" t="s">
        <v>23</v>
      </c>
      <c r="C143" s="122" t="s">
        <v>387</v>
      </c>
      <c r="D143" s="123"/>
      <c r="E143" s="131"/>
      <c r="F143" s="120" t="s">
        <v>156</v>
      </c>
      <c r="G143" s="120">
        <v>1</v>
      </c>
      <c r="H143" s="119"/>
      <c r="I143" s="141">
        <f t="shared" si="2"/>
        <v>0</v>
      </c>
    </row>
    <row r="144" spans="1:9" ht="29" x14ac:dyDescent="0.35">
      <c r="A144" s="120">
        <v>143</v>
      </c>
      <c r="B144" s="121" t="s">
        <v>23</v>
      </c>
      <c r="C144" s="122" t="s">
        <v>388</v>
      </c>
      <c r="D144" s="123"/>
      <c r="E144" s="131"/>
      <c r="F144" s="120" t="s">
        <v>156</v>
      </c>
      <c r="G144" s="120">
        <v>1</v>
      </c>
      <c r="H144" s="119"/>
      <c r="I144" s="141">
        <f t="shared" si="2"/>
        <v>0</v>
      </c>
    </row>
    <row r="145" spans="1:9" ht="29" x14ac:dyDescent="0.35">
      <c r="A145" s="120">
        <v>144</v>
      </c>
      <c r="B145" s="121" t="s">
        <v>23</v>
      </c>
      <c r="C145" s="122" t="s">
        <v>389</v>
      </c>
      <c r="D145" s="123"/>
      <c r="E145" s="131"/>
      <c r="F145" s="120" t="s">
        <v>156</v>
      </c>
      <c r="G145" s="120">
        <v>1</v>
      </c>
      <c r="H145" s="119"/>
      <c r="I145" s="141">
        <f t="shared" si="2"/>
        <v>0</v>
      </c>
    </row>
    <row r="146" spans="1:9" ht="29" x14ac:dyDescent="0.35">
      <c r="A146" s="120">
        <v>145</v>
      </c>
      <c r="B146" s="121" t="s">
        <v>23</v>
      </c>
      <c r="C146" s="122" t="s">
        <v>390</v>
      </c>
      <c r="D146" s="123"/>
      <c r="E146" s="131"/>
      <c r="F146" s="120" t="s">
        <v>156</v>
      </c>
      <c r="G146" s="120">
        <v>1</v>
      </c>
      <c r="H146" s="119"/>
      <c r="I146" s="141">
        <f t="shared" si="2"/>
        <v>0</v>
      </c>
    </row>
    <row r="147" spans="1:9" ht="29" x14ac:dyDescent="0.35">
      <c r="A147" s="120">
        <v>146</v>
      </c>
      <c r="B147" s="121" t="s">
        <v>23</v>
      </c>
      <c r="C147" s="122" t="s">
        <v>391</v>
      </c>
      <c r="D147" s="123"/>
      <c r="E147" s="131"/>
      <c r="F147" s="120" t="s">
        <v>156</v>
      </c>
      <c r="G147" s="120">
        <v>1</v>
      </c>
      <c r="H147" s="119"/>
      <c r="I147" s="141">
        <f t="shared" si="2"/>
        <v>0</v>
      </c>
    </row>
    <row r="148" spans="1:9" x14ac:dyDescent="0.35">
      <c r="A148" s="120">
        <v>147</v>
      </c>
      <c r="B148" s="121" t="s">
        <v>530</v>
      </c>
      <c r="C148" s="122" t="s">
        <v>531</v>
      </c>
      <c r="D148" s="123"/>
      <c r="E148" s="131"/>
      <c r="F148" s="120" t="s">
        <v>154</v>
      </c>
      <c r="G148" s="120">
        <v>1</v>
      </c>
      <c r="H148" s="119"/>
      <c r="I148" s="141">
        <f t="shared" si="2"/>
        <v>0</v>
      </c>
    </row>
    <row r="149" spans="1:9" ht="43.5" x14ac:dyDescent="0.35">
      <c r="A149" s="120">
        <v>148</v>
      </c>
      <c r="B149" s="121" t="s">
        <v>277</v>
      </c>
      <c r="C149" s="122" t="s">
        <v>392</v>
      </c>
      <c r="D149" s="123"/>
      <c r="E149" s="131"/>
      <c r="F149" s="120" t="s">
        <v>154</v>
      </c>
      <c r="G149" s="120">
        <v>1</v>
      </c>
      <c r="H149" s="119"/>
      <c r="I149" s="141">
        <f t="shared" si="2"/>
        <v>0</v>
      </c>
    </row>
    <row r="150" spans="1:9" ht="43.5" x14ac:dyDescent="0.35">
      <c r="A150" s="120">
        <v>149</v>
      </c>
      <c r="B150" s="121" t="s">
        <v>277</v>
      </c>
      <c r="C150" s="122" t="s">
        <v>393</v>
      </c>
      <c r="D150" s="123"/>
      <c r="E150" s="131"/>
      <c r="F150" s="120" t="s">
        <v>154</v>
      </c>
      <c r="G150" s="120">
        <v>1</v>
      </c>
      <c r="H150" s="119"/>
      <c r="I150" s="141">
        <f t="shared" si="2"/>
        <v>0</v>
      </c>
    </row>
    <row r="151" spans="1:9" ht="43.5" x14ac:dyDescent="0.35">
      <c r="A151" s="120">
        <v>150</v>
      </c>
      <c r="B151" s="121" t="s">
        <v>277</v>
      </c>
      <c r="C151" s="122" t="s">
        <v>394</v>
      </c>
      <c r="D151" s="123"/>
      <c r="E151" s="131"/>
      <c r="F151" s="120" t="s">
        <v>154</v>
      </c>
      <c r="G151" s="120">
        <v>1</v>
      </c>
      <c r="H151" s="119"/>
      <c r="I151" s="141">
        <f t="shared" si="2"/>
        <v>0</v>
      </c>
    </row>
    <row r="152" spans="1:9" ht="43.5" x14ac:dyDescent="0.35">
      <c r="A152" s="120">
        <v>151</v>
      </c>
      <c r="B152" s="121" t="s">
        <v>277</v>
      </c>
      <c r="C152" s="122" t="s">
        <v>395</v>
      </c>
      <c r="D152" s="123"/>
      <c r="E152" s="131"/>
      <c r="F152" s="120" t="s">
        <v>154</v>
      </c>
      <c r="G152" s="120">
        <v>1</v>
      </c>
      <c r="H152" s="119"/>
      <c r="I152" s="141">
        <f t="shared" si="2"/>
        <v>0</v>
      </c>
    </row>
    <row r="153" spans="1:9" ht="43.5" x14ac:dyDescent="0.35">
      <c r="A153" s="120">
        <v>152</v>
      </c>
      <c r="B153" s="121" t="s">
        <v>276</v>
      </c>
      <c r="C153" s="123" t="s">
        <v>278</v>
      </c>
      <c r="D153" s="123" t="s">
        <v>280</v>
      </c>
      <c r="E153" s="131"/>
      <c r="F153" s="120" t="s">
        <v>154</v>
      </c>
      <c r="G153" s="120">
        <v>1</v>
      </c>
      <c r="H153" s="119"/>
      <c r="I153" s="141">
        <f t="shared" si="2"/>
        <v>0</v>
      </c>
    </row>
    <row r="154" spans="1:9" ht="43.5" x14ac:dyDescent="0.35">
      <c r="A154" s="120">
        <v>153</v>
      </c>
      <c r="B154" s="121" t="s">
        <v>276</v>
      </c>
      <c r="C154" s="123" t="s">
        <v>279</v>
      </c>
      <c r="D154" s="123" t="s">
        <v>280</v>
      </c>
      <c r="E154" s="131"/>
      <c r="F154" s="120" t="s">
        <v>154</v>
      </c>
      <c r="G154" s="120">
        <v>1</v>
      </c>
      <c r="H154" s="119"/>
      <c r="I154" s="141">
        <f t="shared" si="2"/>
        <v>0</v>
      </c>
    </row>
    <row r="155" spans="1:9" ht="43.5" x14ac:dyDescent="0.35">
      <c r="A155" s="120">
        <v>154</v>
      </c>
      <c r="B155" s="121" t="s">
        <v>50</v>
      </c>
      <c r="C155" s="122" t="s">
        <v>9</v>
      </c>
      <c r="D155" s="123"/>
      <c r="E155" s="131"/>
      <c r="F155" s="120" t="s">
        <v>154</v>
      </c>
      <c r="G155" s="120">
        <v>1</v>
      </c>
      <c r="H155" s="119"/>
      <c r="I155" s="141">
        <f t="shared" si="2"/>
        <v>0</v>
      </c>
    </row>
    <row r="156" spans="1:9" ht="29" x14ac:dyDescent="0.35">
      <c r="A156" s="120">
        <v>155</v>
      </c>
      <c r="B156" s="123" t="s">
        <v>77</v>
      </c>
      <c r="C156" s="122" t="s">
        <v>242</v>
      </c>
      <c r="D156" s="123"/>
      <c r="E156" s="131"/>
      <c r="F156" s="120" t="s">
        <v>156</v>
      </c>
      <c r="G156" s="120">
        <v>1</v>
      </c>
      <c r="H156" s="119"/>
      <c r="I156" s="141">
        <f t="shared" si="2"/>
        <v>0</v>
      </c>
    </row>
    <row r="157" spans="1:9" ht="29" x14ac:dyDescent="0.35">
      <c r="A157" s="120">
        <v>156</v>
      </c>
      <c r="B157" s="123" t="s">
        <v>77</v>
      </c>
      <c r="C157" s="122" t="s">
        <v>243</v>
      </c>
      <c r="D157" s="123"/>
      <c r="E157" s="131"/>
      <c r="F157" s="120" t="s">
        <v>156</v>
      </c>
      <c r="G157" s="120">
        <v>1</v>
      </c>
      <c r="H157" s="119"/>
      <c r="I157" s="141">
        <f t="shared" si="2"/>
        <v>0</v>
      </c>
    </row>
    <row r="158" spans="1:9" ht="29" x14ac:dyDescent="0.35">
      <c r="A158" s="120">
        <v>157</v>
      </c>
      <c r="B158" s="123" t="s">
        <v>77</v>
      </c>
      <c r="C158" s="122" t="s">
        <v>241</v>
      </c>
      <c r="D158" s="123"/>
      <c r="E158" s="131"/>
      <c r="F158" s="120" t="s">
        <v>156</v>
      </c>
      <c r="G158" s="120">
        <v>1</v>
      </c>
      <c r="H158" s="119"/>
      <c r="I158" s="141">
        <f t="shared" si="2"/>
        <v>0</v>
      </c>
    </row>
    <row r="159" spans="1:9" ht="29" x14ac:dyDescent="0.35">
      <c r="A159" s="120">
        <v>158</v>
      </c>
      <c r="B159" s="121" t="s">
        <v>41</v>
      </c>
      <c r="C159" s="122" t="s">
        <v>162</v>
      </c>
      <c r="D159" s="123"/>
      <c r="E159" s="131"/>
      <c r="F159" s="120" t="s">
        <v>156</v>
      </c>
      <c r="G159" s="120">
        <v>1</v>
      </c>
      <c r="H159" s="119"/>
      <c r="I159" s="141">
        <f t="shared" si="2"/>
        <v>0</v>
      </c>
    </row>
    <row r="160" spans="1:9" ht="29" x14ac:dyDescent="0.35">
      <c r="A160" s="120">
        <v>159</v>
      </c>
      <c r="B160" s="121" t="s">
        <v>42</v>
      </c>
      <c r="C160" s="122" t="s">
        <v>163</v>
      </c>
      <c r="D160" s="123"/>
      <c r="E160" s="131"/>
      <c r="F160" s="120" t="s">
        <v>156</v>
      </c>
      <c r="G160" s="120">
        <v>1</v>
      </c>
      <c r="H160" s="119"/>
      <c r="I160" s="141">
        <f t="shared" si="2"/>
        <v>0</v>
      </c>
    </row>
    <row r="161" spans="1:9" ht="29" x14ac:dyDescent="0.35">
      <c r="A161" s="120">
        <v>160</v>
      </c>
      <c r="B161" s="121" t="s">
        <v>42</v>
      </c>
      <c r="C161" s="122" t="s">
        <v>164</v>
      </c>
      <c r="D161" s="123"/>
      <c r="E161" s="131"/>
      <c r="F161" s="120" t="s">
        <v>156</v>
      </c>
      <c r="G161" s="120">
        <v>1</v>
      </c>
      <c r="H161" s="119"/>
      <c r="I161" s="141">
        <f t="shared" si="2"/>
        <v>0</v>
      </c>
    </row>
    <row r="162" spans="1:9" x14ac:dyDescent="0.35">
      <c r="A162" s="135"/>
      <c r="B162" s="136"/>
      <c r="C162" s="136"/>
      <c r="D162" s="137" t="s">
        <v>334</v>
      </c>
      <c r="E162" s="138"/>
      <c r="F162" s="138"/>
      <c r="G162" s="138"/>
      <c r="H162" s="139"/>
      <c r="I162" s="140">
        <f>SUM(I2:I161)</f>
        <v>0</v>
      </c>
    </row>
    <row r="163" spans="1:9" x14ac:dyDescent="0.35">
      <c r="A163" s="135"/>
      <c r="B163" s="136"/>
      <c r="C163" s="136"/>
      <c r="D163" s="137" t="s">
        <v>532</v>
      </c>
      <c r="E163" s="138"/>
      <c r="F163" s="138"/>
      <c r="G163" s="138"/>
      <c r="H163" s="139"/>
      <c r="I163" s="140">
        <f>SUM(I162*3)</f>
        <v>0</v>
      </c>
    </row>
  </sheetData>
  <sheetProtection algorithmName="SHA-512" hashValue="JOIZlDcEtPj/PitjdECErEYvDdiiy4ySdA3ZI/p6VHwgbKO14JdrxG6lwg+xMILxTJAFDcuvPSvmPDrtOzexAw==" saltValue="LAE6Bc6H3svIJ5ezNVzgaQ==" spinCount="100000" sheet="1" objects="1" scenarios="1"/>
  <autoFilter ref="A1:F1" xr:uid="{00000000-0009-0000-0000-000003000000}">
    <sortState xmlns:xlrd2="http://schemas.microsoft.com/office/spreadsheetml/2017/richdata2" ref="A2:F161">
      <sortCondition ref="B1"/>
    </sortState>
  </autoFilter>
  <mergeCells count="2">
    <mergeCell ref="D162:H162"/>
    <mergeCell ref="D163:H163"/>
  </mergeCell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6C1F-EACF-4165-8338-4D5284700128}">
  <dimension ref="B2:O38"/>
  <sheetViews>
    <sheetView showGridLines="0" zoomScale="106" zoomScaleNormal="106" workbookViewId="0"/>
  </sheetViews>
  <sheetFormatPr baseColWidth="10" defaultColWidth="11.453125" defaultRowHeight="14" x14ac:dyDescent="0.3"/>
  <cols>
    <col min="1" max="1" width="6.7265625" style="51" customWidth="1"/>
    <col min="2" max="2" width="34.453125" style="51" customWidth="1"/>
    <col min="3" max="3" width="8.26953125" style="51" customWidth="1"/>
    <col min="4" max="4" width="18" style="51" customWidth="1"/>
    <col min="5" max="5" width="20.81640625" style="51" customWidth="1"/>
    <col min="6" max="6" width="15.1796875" style="51" customWidth="1"/>
    <col min="7" max="16384" width="11.453125" style="51"/>
  </cols>
  <sheetData>
    <row r="2" spans="2:13" x14ac:dyDescent="0.3">
      <c r="B2" s="17" t="s">
        <v>424</v>
      </c>
      <c r="C2" s="17"/>
      <c r="D2" s="17"/>
    </row>
    <row r="3" spans="2:13" x14ac:dyDescent="0.3">
      <c r="B3" s="16" t="s">
        <v>515</v>
      </c>
      <c r="C3" s="17"/>
      <c r="D3" s="17"/>
    </row>
    <row r="4" spans="2:13" x14ac:dyDescent="0.3">
      <c r="B4" s="15" t="s">
        <v>425</v>
      </c>
      <c r="C4" s="17"/>
      <c r="D4" s="17"/>
    </row>
    <row r="5" spans="2:13" ht="15.5" x14ac:dyDescent="0.3">
      <c r="B5" s="45"/>
      <c r="C5" s="45"/>
      <c r="D5" s="45"/>
    </row>
    <row r="6" spans="2:13" ht="15.5" x14ac:dyDescent="0.3">
      <c r="B6" s="45" t="s">
        <v>539</v>
      </c>
      <c r="C6" s="45"/>
      <c r="D6" s="45"/>
    </row>
    <row r="7" spans="2:13" ht="14.5" thickBot="1" x14ac:dyDescent="0.35"/>
    <row r="8" spans="2:13" x14ac:dyDescent="0.3">
      <c r="B8" s="44"/>
      <c r="C8" s="43"/>
      <c r="D8" s="43"/>
      <c r="E8" s="43"/>
      <c r="F8" s="42"/>
      <c r="H8" s="30"/>
      <c r="I8" s="30"/>
      <c r="J8" s="30"/>
      <c r="K8" s="30"/>
      <c r="L8" s="30"/>
      <c r="M8" s="30"/>
    </row>
    <row r="9" spans="2:13" x14ac:dyDescent="0.3">
      <c r="B9" s="99" t="s">
        <v>533</v>
      </c>
      <c r="C9" s="100"/>
      <c r="D9" s="100"/>
      <c r="E9" s="50"/>
      <c r="F9" s="31"/>
    </row>
    <row r="10" spans="2:13" x14ac:dyDescent="0.3">
      <c r="B10" s="97"/>
      <c r="C10" s="98"/>
      <c r="D10" s="98"/>
      <c r="E10" s="50"/>
      <c r="F10" s="31"/>
    </row>
    <row r="11" spans="2:13" x14ac:dyDescent="0.3">
      <c r="B11" s="85" t="s">
        <v>614</v>
      </c>
      <c r="C11" s="41"/>
      <c r="D11" s="41"/>
      <c r="E11" s="142"/>
      <c r="F11" s="60" t="s">
        <v>540</v>
      </c>
    </row>
    <row r="12" spans="2:13" x14ac:dyDescent="0.3">
      <c r="B12" s="40"/>
      <c r="C12" s="39"/>
      <c r="D12" s="39"/>
      <c r="E12" s="50"/>
      <c r="F12" s="31"/>
    </row>
    <row r="13" spans="2:13" x14ac:dyDescent="0.3">
      <c r="B13" s="85" t="s">
        <v>613</v>
      </c>
      <c r="C13" s="39"/>
      <c r="D13" s="39"/>
      <c r="E13" s="142"/>
      <c r="F13" s="60" t="s">
        <v>540</v>
      </c>
    </row>
    <row r="14" spans="2:13" x14ac:dyDescent="0.3">
      <c r="B14" s="40"/>
      <c r="C14" s="39"/>
      <c r="D14" s="39"/>
      <c r="E14" s="55"/>
      <c r="F14" s="48"/>
    </row>
    <row r="15" spans="2:13" x14ac:dyDescent="0.3">
      <c r="B15" s="54" t="s">
        <v>537</v>
      </c>
      <c r="C15" s="143"/>
      <c r="D15" s="10"/>
      <c r="E15" s="89">
        <f>1000-(1000*C15)</f>
        <v>1000</v>
      </c>
      <c r="F15" s="60" t="s">
        <v>540</v>
      </c>
    </row>
    <row r="16" spans="2:13" x14ac:dyDescent="0.3">
      <c r="B16" s="40"/>
      <c r="C16" s="39"/>
      <c r="D16" s="39"/>
      <c r="E16" s="50"/>
      <c r="F16" s="31"/>
    </row>
    <row r="17" spans="2:15" x14ac:dyDescent="0.3">
      <c r="B17" s="47" t="s">
        <v>431</v>
      </c>
      <c r="C17" s="39"/>
      <c r="D17" s="39"/>
      <c r="E17" s="88">
        <f>E11+E13+E15</f>
        <v>1000</v>
      </c>
      <c r="F17" s="60" t="s">
        <v>540</v>
      </c>
    </row>
    <row r="18" spans="2:15" x14ac:dyDescent="0.3">
      <c r="B18" s="40"/>
      <c r="C18" s="39"/>
      <c r="D18" s="39"/>
      <c r="E18" s="50"/>
      <c r="F18" s="31"/>
    </row>
    <row r="19" spans="2:15" ht="17.25" customHeight="1" x14ac:dyDescent="0.3">
      <c r="B19" s="103" t="s">
        <v>536</v>
      </c>
      <c r="C19" s="104"/>
      <c r="D19" s="104"/>
      <c r="E19" s="144"/>
      <c r="F19" s="31"/>
    </row>
    <row r="20" spans="2:15" ht="10.5" customHeight="1" x14ac:dyDescent="0.3">
      <c r="B20" s="105" t="s">
        <v>430</v>
      </c>
      <c r="C20" s="106"/>
      <c r="D20" s="106"/>
      <c r="E20" s="38"/>
      <c r="F20" s="31"/>
    </row>
    <row r="21" spans="2:15" x14ac:dyDescent="0.3">
      <c r="B21" s="37"/>
      <c r="C21" s="10"/>
      <c r="D21" s="10"/>
      <c r="E21" s="50"/>
      <c r="F21" s="31"/>
    </row>
    <row r="22" spans="2:15" x14ac:dyDescent="0.3">
      <c r="B22" s="37" t="s">
        <v>429</v>
      </c>
      <c r="C22" s="10"/>
      <c r="D22" s="10"/>
      <c r="E22" s="149">
        <f>(E17*E19)</f>
        <v>0</v>
      </c>
      <c r="F22" s="31"/>
    </row>
    <row r="23" spans="2:15" x14ac:dyDescent="0.3">
      <c r="B23" s="37"/>
      <c r="C23" s="10"/>
      <c r="D23" s="10"/>
      <c r="E23" s="50"/>
      <c r="F23" s="31"/>
    </row>
    <row r="24" spans="2:15" ht="15" thickBot="1" x14ac:dyDescent="0.35">
      <c r="B24" s="46" t="s">
        <v>432</v>
      </c>
      <c r="C24" s="10"/>
      <c r="D24" s="10"/>
      <c r="E24" s="150">
        <f>E17+E22</f>
        <v>1000</v>
      </c>
      <c r="F24" s="60" t="s">
        <v>541</v>
      </c>
    </row>
    <row r="25" spans="2:15" ht="14.5" thickTop="1" x14ac:dyDescent="0.3">
      <c r="B25" s="37"/>
      <c r="C25" s="10"/>
      <c r="D25" s="10"/>
      <c r="E25" s="50"/>
      <c r="F25" s="31"/>
    </row>
    <row r="26" spans="2:15" x14ac:dyDescent="0.3">
      <c r="B26" s="34"/>
      <c r="F26" s="27"/>
    </row>
    <row r="27" spans="2:15" x14ac:dyDescent="0.3">
      <c r="B27" s="36" t="s">
        <v>428</v>
      </c>
      <c r="C27" s="35"/>
      <c r="D27" s="35"/>
      <c r="F27" s="27"/>
    </row>
    <row r="28" spans="2:15" ht="31.5" customHeight="1" x14ac:dyDescent="0.3">
      <c r="B28" s="107" t="s">
        <v>433</v>
      </c>
      <c r="C28" s="108"/>
      <c r="D28" s="108"/>
      <c r="E28" s="108"/>
      <c r="F28" s="109"/>
    </row>
    <row r="29" spans="2:15" ht="14.25" customHeight="1" x14ac:dyDescent="0.3">
      <c r="B29" s="101" t="s">
        <v>612</v>
      </c>
      <c r="C29" s="102"/>
      <c r="D29" s="102"/>
      <c r="E29" s="145"/>
      <c r="F29" s="49"/>
    </row>
    <row r="30" spans="2:15" ht="14.25" customHeight="1" x14ac:dyDescent="0.3">
      <c r="B30" s="34"/>
      <c r="F30" s="33"/>
    </row>
    <row r="31" spans="2:15" ht="14.25" customHeight="1" x14ac:dyDescent="0.3">
      <c r="B31" s="32"/>
      <c r="C31" s="50"/>
      <c r="D31" s="50"/>
      <c r="F31" s="31"/>
    </row>
    <row r="32" spans="2:15" x14ac:dyDescent="0.3">
      <c r="B32" s="146"/>
      <c r="C32" s="147"/>
      <c r="D32" s="147"/>
      <c r="E32" s="147"/>
      <c r="F32" s="148"/>
      <c r="H32" s="30"/>
      <c r="I32" s="30"/>
      <c r="J32" s="30"/>
      <c r="K32" s="30"/>
      <c r="L32" s="30"/>
      <c r="M32" s="30"/>
      <c r="N32" s="30"/>
      <c r="O32" s="30"/>
    </row>
    <row r="33" spans="2:6" x14ac:dyDescent="0.3">
      <c r="B33" s="29" t="s">
        <v>427</v>
      </c>
      <c r="C33" s="28"/>
      <c r="D33" s="28"/>
      <c r="F33" s="27"/>
    </row>
    <row r="34" spans="2:6" ht="14.5" thickBot="1" x14ac:dyDescent="0.35">
      <c r="B34" s="26"/>
      <c r="C34" s="25"/>
      <c r="D34" s="25"/>
      <c r="E34" s="25"/>
      <c r="F34" s="24"/>
    </row>
    <row r="35" spans="2:6" x14ac:dyDescent="0.3">
      <c r="B35" s="23"/>
      <c r="C35" s="23"/>
      <c r="D35" s="23"/>
    </row>
    <row r="36" spans="2:6" x14ac:dyDescent="0.3">
      <c r="B36" s="17" t="s">
        <v>516</v>
      </c>
      <c r="C36" s="17"/>
      <c r="D36" s="17"/>
      <c r="E36" s="50"/>
    </row>
    <row r="37" spans="2:6" x14ac:dyDescent="0.3">
      <c r="B37" s="17" t="s">
        <v>517</v>
      </c>
      <c r="C37" s="17"/>
      <c r="D37" s="17"/>
      <c r="E37" s="17"/>
    </row>
    <row r="38" spans="2:6" x14ac:dyDescent="0.3">
      <c r="B38" s="22" t="s">
        <v>518</v>
      </c>
      <c r="C38" s="22"/>
      <c r="D38" s="21"/>
      <c r="E38" s="20" t="s">
        <v>426</v>
      </c>
      <c r="F38" s="19">
        <f ca="1">TODAY()</f>
        <v>46100</v>
      </c>
    </row>
  </sheetData>
  <sheetProtection algorithmName="SHA-512" hashValue="3fm4ztFPnTObA/6s5m/NTc2bQNAy6mHoGMxPmWYsZ/2fsLPqu2xAAjTgbBUqZEB4EbGaeweqRV5VDYj2if/X+w==" saltValue="zBwgN7HUcKDt6ANzKRpQTQ==" spinCount="100000" sheet="1" objects="1" scenarios="1"/>
  <mergeCells count="7">
    <mergeCell ref="B32:F32"/>
    <mergeCell ref="B9:D9"/>
    <mergeCell ref="B10:D10"/>
    <mergeCell ref="B19:D19"/>
    <mergeCell ref="B20:D20"/>
    <mergeCell ref="B28:F28"/>
    <mergeCell ref="B29:D29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511A97D3682D4EBD4E392C1EB5AFCF" ma:contentTypeVersion="2" ma:contentTypeDescription="Ein neues Dokument erstellen." ma:contentTypeScope="" ma:versionID="a238d371c922d7de296bf81aa0118f61">
  <xsd:schema xmlns:xsd="http://www.w3.org/2001/XMLSchema" xmlns:xs="http://www.w3.org/2001/XMLSchema" xmlns:p="http://schemas.microsoft.com/office/2006/metadata/properties" xmlns:ns2="4c948d53-035e-4de7-8015-7466cfd7f044" targetNamespace="http://schemas.microsoft.com/office/2006/metadata/properties" ma:root="true" ma:fieldsID="f086e69b920069bf7882e118fbbf61dd" ns2:_="">
    <xsd:import namespace="4c948d53-035e-4de7-8015-7466cfd7f0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48d53-035e-4de7-8015-7466cfd7f04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9C181B-980C-4108-B0BB-67790D179BE1}">
  <ds:schemaRefs>
    <ds:schemaRef ds:uri="http://purl.org/dc/elements/1.1/"/>
    <ds:schemaRef ds:uri="http://schemas.microsoft.com/office/2006/metadata/properties"/>
    <ds:schemaRef ds:uri="4c948d53-035e-4de7-8015-7466cfd7f044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14F7B-6F08-42BD-825D-F26885C7A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48d53-035e-4de7-8015-7466cfd7f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80BFBB-76D1-4269-8AD3-B1912FB453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Deckblatt, Ausfüllhinweise</vt:lpstr>
      <vt:lpstr>Preisblatt Los 1</vt:lpstr>
      <vt:lpstr>Kernsortiment</vt:lpstr>
      <vt:lpstr>Ergänzungssortiment</vt:lpstr>
      <vt:lpstr>Preisblatt Los 2</vt:lpstr>
    </vt:vector>
  </TitlesOfParts>
  <Company>Lyreco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z80246005</dc:creator>
  <cp:lastModifiedBy>Meyers, Werner</cp:lastModifiedBy>
  <cp:lastPrinted>2026-03-19T16:45:51Z</cp:lastPrinted>
  <dcterms:created xsi:type="dcterms:W3CDTF">2017-02-02T11:46:37Z</dcterms:created>
  <dcterms:modified xsi:type="dcterms:W3CDTF">2026-03-19T17:21:46Z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0x0101000F511A97D3682D4EBD4E392C1EB5AFCF</vt:lpwstr>
  </property>
</Properties>
</file>