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V:\Vergabe\1 - unterschwellige Vergabe\1 - Liefer- und Dienstleistungen\1 - OFFEN\Grünpflegearbeiten - Kück\2 - Vergabeunterlagen Teilnahmewettbewerb\Veröffentlicht\"/>
    </mc:Choice>
  </mc:AlternateContent>
  <xr:revisionPtr revIDLastSave="0" documentId="13_ncr:1_{B1BFBAA0-A341-44F8-9E3D-ABF0B96CDEE9}" xr6:coauthVersionLast="47" xr6:coauthVersionMax="47" xr10:uidLastSave="{00000000-0000-0000-0000-000000000000}"/>
  <workbookProtection workbookAlgorithmName="SHA-512" workbookHashValue="ikQZZ5RR5UEPb2VR40rIjbANfeYkC+2dkWCtYUwMwj2i2pA4FjW5u01Op3ifC3cRPxk0OKcO/zhn8vBwrKKgDg==" workbookSaltValue="SV90sEmN5ph7kGvEzb0j6Q==" workbookSpinCount="100000" lockStructure="1"/>
  <bookViews>
    <workbookView xWindow="-28920" yWindow="1095" windowWidth="29040" windowHeight="15720" xr2:uid="{00000000-000D-0000-FFFF-FFFF00000000}"/>
  </bookViews>
  <sheets>
    <sheet name="Preisblatt - LOS 1" sheetId="10" r:id="rId1"/>
    <sheet name="Preisblatt - LOS 2" sheetId="15" r:id="rId2"/>
    <sheet name="Preisblatt - LOS 3 " sheetId="16" r:id="rId3"/>
    <sheet name="Preisblatt - LOS 4" sheetId="17" r:id="rId4"/>
    <sheet name="Preisblatt - LOS 5" sheetId="19" r:id="rId5"/>
    <sheet name="Drop Down (ausblenden)" sheetId="5" state="hidden" r:id="rId6"/>
  </sheets>
  <definedNames>
    <definedName name="_xlnm.Print_Area" localSheetId="0">'Preisblatt - LOS 1'!$A$1:$I$71</definedName>
    <definedName name="_xlnm.Print_Area" localSheetId="1">'Preisblatt - LOS 2'!$A$1:$K$20</definedName>
    <definedName name="_xlnm.Print_Area" localSheetId="2">'Preisblatt - LOS 3 '!$A$1:$I$20</definedName>
    <definedName name="_xlnm.Print_Area" localSheetId="3">'Preisblatt - LOS 4'!$A$1:$I$88</definedName>
    <definedName name="_xlnm.Print_Area" localSheetId="4">'Preisblatt - LOS 5'!$A$1:$I$70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57" i="19" l="1"/>
  <c r="O58" i="19"/>
  <c r="O59" i="19"/>
  <c r="O60" i="19"/>
  <c r="O61" i="19"/>
  <c r="O56" i="19"/>
  <c r="O45" i="19"/>
  <c r="O46" i="19"/>
  <c r="O47" i="19"/>
  <c r="O48" i="19"/>
  <c r="O49" i="19"/>
  <c r="O44" i="19"/>
  <c r="O35" i="19"/>
  <c r="O36" i="19"/>
  <c r="O37" i="19"/>
  <c r="O34" i="19"/>
  <c r="O39" i="19" s="1"/>
  <c r="O26" i="19"/>
  <c r="O27" i="19"/>
  <c r="O25" i="19"/>
  <c r="O29" i="19" s="1"/>
  <c r="O14" i="19"/>
  <c r="O15" i="19"/>
  <c r="O16" i="19"/>
  <c r="O17" i="19"/>
  <c r="O18" i="19"/>
  <c r="O13" i="19"/>
  <c r="O51" i="19"/>
  <c r="O20" i="19"/>
  <c r="O75" i="17"/>
  <c r="O76" i="17"/>
  <c r="O77" i="17"/>
  <c r="O78" i="17"/>
  <c r="O79" i="17"/>
  <c r="O74" i="17"/>
  <c r="O69" i="17"/>
  <c r="O63" i="17"/>
  <c r="O64" i="17"/>
  <c r="O65" i="17"/>
  <c r="O66" i="17"/>
  <c r="O67" i="17"/>
  <c r="O62" i="17"/>
  <c r="O51" i="17"/>
  <c r="O57" i="17" s="1"/>
  <c r="O52" i="17"/>
  <c r="O53" i="17"/>
  <c r="O54" i="17"/>
  <c r="O55" i="17"/>
  <c r="O50" i="17"/>
  <c r="O40" i="17"/>
  <c r="O41" i="17"/>
  <c r="O42" i="17"/>
  <c r="O43" i="17"/>
  <c r="O39" i="17"/>
  <c r="O27" i="17"/>
  <c r="O28" i="17"/>
  <c r="O29" i="17"/>
  <c r="O30" i="17"/>
  <c r="O31" i="17"/>
  <c r="O32" i="17"/>
  <c r="O26" i="17"/>
  <c r="O14" i="17"/>
  <c r="O15" i="17"/>
  <c r="O16" i="17"/>
  <c r="O17" i="17"/>
  <c r="O18" i="17"/>
  <c r="O19" i="17"/>
  <c r="O13" i="17"/>
  <c r="O21" i="17" s="1"/>
  <c r="O81" i="17"/>
  <c r="I15" i="16"/>
  <c r="O11" i="16"/>
  <c r="O13" i="16" s="1"/>
  <c r="K15" i="15"/>
  <c r="Q11" i="15"/>
  <c r="Q13" i="15" s="1"/>
  <c r="O11" i="15"/>
  <c r="M11" i="15"/>
  <c r="I11" i="15"/>
  <c r="O59" i="10"/>
  <c r="O58" i="10"/>
  <c r="O48" i="10"/>
  <c r="O53" i="10" s="1"/>
  <c r="O49" i="10"/>
  <c r="O50" i="10"/>
  <c r="O51" i="10"/>
  <c r="O47" i="10"/>
  <c r="O32" i="10"/>
  <c r="O33" i="10"/>
  <c r="O34" i="10"/>
  <c r="O35" i="10"/>
  <c r="O36" i="10"/>
  <c r="O37" i="10"/>
  <c r="O38" i="10"/>
  <c r="O39" i="10"/>
  <c r="O40" i="10"/>
  <c r="O31" i="10"/>
  <c r="O14" i="10"/>
  <c r="O26" i="10" s="1"/>
  <c r="O15" i="10"/>
  <c r="O16" i="10"/>
  <c r="O17" i="10"/>
  <c r="O18" i="10"/>
  <c r="O19" i="10"/>
  <c r="O20" i="10"/>
  <c r="O21" i="10"/>
  <c r="O22" i="10"/>
  <c r="O23" i="10"/>
  <c r="O24" i="10"/>
  <c r="O13" i="10"/>
  <c r="I63" i="19"/>
  <c r="K63" i="19"/>
  <c r="M63" i="19"/>
  <c r="M57" i="19"/>
  <c r="M58" i="19"/>
  <c r="M59" i="19"/>
  <c r="M60" i="19"/>
  <c r="M61" i="19"/>
  <c r="M56" i="19"/>
  <c r="K57" i="19"/>
  <c r="K58" i="19"/>
  <c r="K59" i="19"/>
  <c r="K60" i="19"/>
  <c r="K61" i="19"/>
  <c r="K56" i="19"/>
  <c r="I51" i="19"/>
  <c r="K51" i="19"/>
  <c r="M51" i="19"/>
  <c r="M45" i="19"/>
  <c r="M46" i="19"/>
  <c r="M47" i="19"/>
  <c r="M48" i="19"/>
  <c r="M49" i="19"/>
  <c r="M44" i="19"/>
  <c r="K45" i="19"/>
  <c r="K46" i="19"/>
  <c r="K47" i="19"/>
  <c r="K48" i="19"/>
  <c r="K49" i="19"/>
  <c r="K44" i="19"/>
  <c r="M35" i="19"/>
  <c r="M36" i="19"/>
  <c r="M37" i="19"/>
  <c r="M34" i="19"/>
  <c r="K35" i="19"/>
  <c r="K39" i="19" s="1"/>
  <c r="K36" i="19"/>
  <c r="K37" i="19"/>
  <c r="K34" i="19"/>
  <c r="M26" i="19"/>
  <c r="M27" i="19"/>
  <c r="M25" i="19"/>
  <c r="M29" i="19" s="1"/>
  <c r="K26" i="19"/>
  <c r="K27" i="19"/>
  <c r="K25" i="19"/>
  <c r="K29" i="19" s="1"/>
  <c r="M14" i="19"/>
  <c r="M15" i="19"/>
  <c r="M16" i="19"/>
  <c r="M17" i="19"/>
  <c r="M18" i="19"/>
  <c r="M13" i="19"/>
  <c r="K14" i="19"/>
  <c r="K15" i="19"/>
  <c r="K16" i="19"/>
  <c r="K17" i="19"/>
  <c r="K18" i="19"/>
  <c r="K13" i="19"/>
  <c r="K20" i="19"/>
  <c r="I81" i="17"/>
  <c r="I78" i="17"/>
  <c r="M81" i="17"/>
  <c r="M75" i="17"/>
  <c r="M76" i="17"/>
  <c r="M77" i="17"/>
  <c r="M78" i="17"/>
  <c r="M79" i="17"/>
  <c r="M74" i="17"/>
  <c r="K75" i="17"/>
  <c r="K76" i="17"/>
  <c r="K77" i="17"/>
  <c r="K78" i="17"/>
  <c r="K79" i="17"/>
  <c r="K81" i="17" s="1"/>
  <c r="I83" i="17" s="1"/>
  <c r="K74" i="17"/>
  <c r="I69" i="17"/>
  <c r="K69" i="17"/>
  <c r="M69" i="17"/>
  <c r="M62" i="17" a="1"/>
  <c r="M62" i="17" s="1"/>
  <c r="K63" i="17"/>
  <c r="K64" i="17"/>
  <c r="K65" i="17"/>
  <c r="K66" i="17"/>
  <c r="K67" i="17"/>
  <c r="K62" i="17"/>
  <c r="K45" i="17"/>
  <c r="I45" i="17"/>
  <c r="I57" i="17"/>
  <c r="K57" i="17"/>
  <c r="M57" i="17"/>
  <c r="M51" i="17"/>
  <c r="M52" i="17"/>
  <c r="M53" i="17"/>
  <c r="M54" i="17"/>
  <c r="M55" i="17"/>
  <c r="M50" i="17"/>
  <c r="K51" i="17"/>
  <c r="K52" i="17"/>
  <c r="K53" i="17"/>
  <c r="K54" i="17"/>
  <c r="K55" i="17"/>
  <c r="K50" i="17"/>
  <c r="M40" i="17"/>
  <c r="M41" i="17"/>
  <c r="M42" i="17"/>
  <c r="M43" i="17"/>
  <c r="M39" i="17"/>
  <c r="K40" i="17"/>
  <c r="K41" i="17"/>
  <c r="K42" i="17"/>
  <c r="K43" i="17"/>
  <c r="K39" i="17"/>
  <c r="M14" i="17"/>
  <c r="M15" i="17"/>
  <c r="M16" i="17"/>
  <c r="M17" i="17"/>
  <c r="M18" i="17"/>
  <c r="M19" i="17"/>
  <c r="M13" i="17"/>
  <c r="K14" i="17"/>
  <c r="K15" i="17"/>
  <c r="K16" i="17"/>
  <c r="K17" i="17"/>
  <c r="K18" i="17"/>
  <c r="K19" i="17"/>
  <c r="K13" i="17"/>
  <c r="M32" i="17"/>
  <c r="M31" i="17"/>
  <c r="M34" i="17" s="1"/>
  <c r="M30" i="17"/>
  <c r="M29" i="17"/>
  <c r="M28" i="17"/>
  <c r="M27" i="17"/>
  <c r="M26" i="17"/>
  <c r="K34" i="17"/>
  <c r="K32" i="17"/>
  <c r="K31" i="17"/>
  <c r="K30" i="17"/>
  <c r="K29" i="17"/>
  <c r="K28" i="17"/>
  <c r="K27" i="17"/>
  <c r="K26" i="17"/>
  <c r="K21" i="17"/>
  <c r="G61" i="19"/>
  <c r="I61" i="19" s="1"/>
  <c r="G60" i="19"/>
  <c r="I60" i="19" s="1"/>
  <c r="G59" i="19"/>
  <c r="I59" i="19" s="1"/>
  <c r="G58" i="19"/>
  <c r="I58" i="19" s="1"/>
  <c r="G57" i="19"/>
  <c r="I57" i="19" s="1"/>
  <c r="G56" i="19"/>
  <c r="I56" i="19" s="1"/>
  <c r="G49" i="19"/>
  <c r="I49" i="19" s="1"/>
  <c r="G48" i="19"/>
  <c r="I48" i="19" s="1"/>
  <c r="G47" i="19"/>
  <c r="I47" i="19" s="1"/>
  <c r="G46" i="19"/>
  <c r="I46" i="19" s="1"/>
  <c r="G45" i="19"/>
  <c r="I45" i="19" s="1"/>
  <c r="G44" i="19"/>
  <c r="I44" i="19" s="1"/>
  <c r="G37" i="19"/>
  <c r="I37" i="19" s="1"/>
  <c r="G36" i="19"/>
  <c r="I36" i="19" s="1"/>
  <c r="G35" i="19"/>
  <c r="I35" i="19" s="1"/>
  <c r="G34" i="19"/>
  <c r="I34" i="19" s="1"/>
  <c r="G27" i="19"/>
  <c r="I27" i="19" s="1"/>
  <c r="G26" i="19"/>
  <c r="I26" i="19" s="1"/>
  <c r="G25" i="19"/>
  <c r="I25" i="19" s="1"/>
  <c r="G18" i="19"/>
  <c r="I18" i="19" s="1"/>
  <c r="G17" i="19"/>
  <c r="I17" i="19" s="1"/>
  <c r="G16" i="19"/>
  <c r="I16" i="19" s="1"/>
  <c r="G15" i="19"/>
  <c r="I15" i="19" s="1"/>
  <c r="G14" i="19"/>
  <c r="I14" i="19" s="1"/>
  <c r="G13" i="19"/>
  <c r="I13" i="19" s="1"/>
  <c r="G79" i="17"/>
  <c r="I79" i="17" s="1"/>
  <c r="G78" i="17"/>
  <c r="G77" i="17"/>
  <c r="I77" i="17" s="1"/>
  <c r="G76" i="17"/>
  <c r="I76" i="17" s="1"/>
  <c r="G75" i="17"/>
  <c r="I75" i="17" s="1"/>
  <c r="G74" i="17"/>
  <c r="I74" i="17" s="1"/>
  <c r="G67" i="17"/>
  <c r="I67" i="17" s="1"/>
  <c r="G66" i="17"/>
  <c r="I66" i="17" s="1"/>
  <c r="G65" i="17"/>
  <c r="I65" i="17" s="1"/>
  <c r="G64" i="17"/>
  <c r="I64" i="17" s="1"/>
  <c r="G63" i="17"/>
  <c r="I63" i="17" s="1"/>
  <c r="G62" i="17"/>
  <c r="I62" i="17" s="1"/>
  <c r="G55" i="17"/>
  <c r="I55" i="17" s="1"/>
  <c r="G54" i="17"/>
  <c r="I54" i="17" s="1"/>
  <c r="G53" i="17"/>
  <c r="I53" i="17" s="1"/>
  <c r="G52" i="17"/>
  <c r="I52" i="17" s="1"/>
  <c r="G51" i="17"/>
  <c r="I51" i="17" s="1"/>
  <c r="G50" i="17"/>
  <c r="I50" i="17" s="1"/>
  <c r="G43" i="17"/>
  <c r="I43" i="17" s="1"/>
  <c r="G42" i="17"/>
  <c r="I42" i="17" s="1"/>
  <c r="G41" i="17"/>
  <c r="I41" i="17" s="1"/>
  <c r="G40" i="17"/>
  <c r="I40" i="17" s="1"/>
  <c r="G39" i="17"/>
  <c r="I39" i="17" s="1"/>
  <c r="G32" i="17"/>
  <c r="I32" i="17" s="1"/>
  <c r="G31" i="17"/>
  <c r="I31" i="17" s="1"/>
  <c r="G30" i="17"/>
  <c r="I30" i="17" s="1"/>
  <c r="G29" i="17"/>
  <c r="I29" i="17" s="1"/>
  <c r="G28" i="17"/>
  <c r="I28" i="17" s="1"/>
  <c r="G27" i="17"/>
  <c r="I27" i="17" s="1"/>
  <c r="G26" i="17"/>
  <c r="I26" i="17" s="1"/>
  <c r="G19" i="17"/>
  <c r="I19" i="17" s="1"/>
  <c r="G18" i="17"/>
  <c r="I18" i="17" s="1"/>
  <c r="G17" i="17"/>
  <c r="I17" i="17" s="1"/>
  <c r="G16" i="17"/>
  <c r="I16" i="17" s="1"/>
  <c r="G15" i="17"/>
  <c r="I15" i="17" s="1"/>
  <c r="G14" i="17"/>
  <c r="I14" i="17" s="1"/>
  <c r="G13" i="17"/>
  <c r="I13" i="17" s="1"/>
  <c r="O63" i="19" l="1"/>
  <c r="O45" i="17"/>
  <c r="O34" i="17"/>
  <c r="O61" i="10"/>
  <c r="O42" i="10"/>
  <c r="M39" i="19"/>
  <c r="M20" i="19"/>
  <c r="M45" i="17"/>
  <c r="M21" i="17"/>
  <c r="I20" i="19"/>
  <c r="I65" i="19" s="1"/>
  <c r="I29" i="19"/>
  <c r="I39" i="19"/>
  <c r="I34" i="17"/>
  <c r="I21" i="17"/>
  <c r="G11" i="16" l="1"/>
  <c r="I11" i="16" s="1"/>
  <c r="I13" i="16" s="1"/>
  <c r="H11" i="15"/>
  <c r="M59" i="10"/>
  <c r="M58" i="10"/>
  <c r="K59" i="10"/>
  <c r="K58" i="10"/>
  <c r="G59" i="10"/>
  <c r="G58" i="10"/>
  <c r="G51" i="10"/>
  <c r="I51" i="10" s="1"/>
  <c r="G40" i="10"/>
  <c r="I40" i="10" s="1"/>
  <c r="G39" i="10"/>
  <c r="I39" i="10" s="1"/>
  <c r="G24" i="10"/>
  <c r="I24" i="10" s="1"/>
  <c r="G23" i="10"/>
  <c r="I23" i="10" s="1"/>
  <c r="G22" i="10"/>
  <c r="I22" i="10" s="1"/>
  <c r="G21" i="10"/>
  <c r="I21" i="10" s="1"/>
  <c r="G20" i="10"/>
  <c r="I20" i="10" s="1"/>
  <c r="K61" i="10" l="1"/>
  <c r="K11" i="16"/>
  <c r="K13" i="16" s="1"/>
  <c r="M11" i="16"/>
  <c r="M13" i="16" s="1"/>
  <c r="K11" i="15"/>
  <c r="M13" i="15"/>
  <c r="M61" i="10"/>
  <c r="I59" i="10"/>
  <c r="I58" i="10"/>
  <c r="M22" i="10"/>
  <c r="K24" i="10"/>
  <c r="M20" i="10"/>
  <c r="K40" i="10"/>
  <c r="K23" i="10"/>
  <c r="K39" i="10"/>
  <c r="M51" i="10"/>
  <c r="K22" i="10"/>
  <c r="M40" i="10"/>
  <c r="K21" i="10"/>
  <c r="M39" i="10"/>
  <c r="M21" i="10"/>
  <c r="K20" i="10"/>
  <c r="M24" i="10"/>
  <c r="K51" i="10"/>
  <c r="M23" i="10"/>
  <c r="G50" i="10"/>
  <c r="G49" i="10"/>
  <c r="G48" i="10"/>
  <c r="G47" i="10"/>
  <c r="O13" i="15" l="1"/>
  <c r="K13" i="15"/>
  <c r="I61" i="10"/>
  <c r="I47" i="10"/>
  <c r="K47" i="10"/>
  <c r="M47" i="10"/>
  <c r="I48" i="10"/>
  <c r="M48" i="10"/>
  <c r="K48" i="10"/>
  <c r="I49" i="10"/>
  <c r="M49" i="10"/>
  <c r="K49" i="10"/>
  <c r="I50" i="10"/>
  <c r="K50" i="10"/>
  <c r="M50" i="10"/>
  <c r="M53" i="10" l="1"/>
  <c r="K53" i="10"/>
  <c r="I53" i="10"/>
  <c r="G38" i="10" l="1"/>
  <c r="G37" i="10"/>
  <c r="G36" i="10"/>
  <c r="G35" i="10"/>
  <c r="G34" i="10"/>
  <c r="G33" i="10"/>
  <c r="G32" i="10"/>
  <c r="G31" i="10"/>
  <c r="G19" i="10"/>
  <c r="G18" i="10"/>
  <c r="G17" i="10"/>
  <c r="G16" i="10"/>
  <c r="G15" i="10"/>
  <c r="G14" i="10"/>
  <c r="G13" i="10"/>
  <c r="I15" i="10" l="1"/>
  <c r="M15" i="10"/>
  <c r="K15" i="10"/>
  <c r="I17" i="10"/>
  <c r="M17" i="10"/>
  <c r="K17" i="10"/>
  <c r="I37" i="10"/>
  <c r="M37" i="10"/>
  <c r="K37" i="10"/>
  <c r="I34" i="10"/>
  <c r="K34" i="10"/>
  <c r="M34" i="10"/>
  <c r="I35" i="10"/>
  <c r="K35" i="10"/>
  <c r="M35" i="10"/>
  <c r="I38" i="10"/>
  <c r="M38" i="10"/>
  <c r="K38" i="10"/>
  <c r="I33" i="10"/>
  <c r="K33" i="10"/>
  <c r="M33" i="10"/>
  <c r="I16" i="10"/>
  <c r="M16" i="10"/>
  <c r="K16" i="10"/>
  <c r="I18" i="10"/>
  <c r="M18" i="10"/>
  <c r="K18" i="10"/>
  <c r="I19" i="10"/>
  <c r="K19" i="10"/>
  <c r="M19" i="10"/>
  <c r="I31" i="10"/>
  <c r="K31" i="10"/>
  <c r="M31" i="10"/>
  <c r="I14" i="10"/>
  <c r="K14" i="10"/>
  <c r="M14" i="10"/>
  <c r="I36" i="10"/>
  <c r="K36" i="10"/>
  <c r="M36" i="10"/>
  <c r="I13" i="10"/>
  <c r="M13" i="10"/>
  <c r="K13" i="10"/>
  <c r="I32" i="10"/>
  <c r="M32" i="10"/>
  <c r="K32" i="10"/>
  <c r="K42" i="10" l="1"/>
  <c r="I42" i="10"/>
  <c r="M26" i="10"/>
  <c r="M42" i="10"/>
  <c r="I26" i="10"/>
  <c r="I66" i="10" s="1"/>
  <c r="K26"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<sst xmlns="http://schemas.openxmlformats.org/spreadsheetml/2006/main" count="683" uniqueCount="281">
  <si>
    <t>Bezeichnung</t>
  </si>
  <si>
    <t>Pos.</t>
  </si>
  <si>
    <t>Antwortmöglichkeiten</t>
  </si>
  <si>
    <t>A-Kriterien</t>
  </si>
  <si>
    <t>Ja/Nein</t>
  </si>
  <si>
    <t>ja, wie gefordert</t>
  </si>
  <si>
    <t>nein</t>
  </si>
  <si>
    <t>Sprachen</t>
  </si>
  <si>
    <t>ja, 1 weitere Sprache</t>
  </si>
  <si>
    <t>ja, 2 weitere Sprachen</t>
  </si>
  <si>
    <t>ja, 3 weitere Sprachen</t>
  </si>
  <si>
    <t>nein, nur Deutsch und Englisch</t>
  </si>
  <si>
    <t>nein (führt zum Ausschluss)</t>
  </si>
  <si>
    <t>Zeichen</t>
  </si>
  <si>
    <t xml:space="preserve">ja inkl. 240 Zeichen
</t>
  </si>
  <si>
    <t>ja aber &lt; 240 Zeichen</t>
  </si>
  <si>
    <t>Export</t>
  </si>
  <si>
    <t>ja, Export u. Anpassung möglich</t>
  </si>
  <si>
    <t>ja, Export ohne Anpassungen möglich</t>
  </si>
  <si>
    <t>Info</t>
  </si>
  <si>
    <t>ja, 1 Information verfügbar</t>
  </si>
  <si>
    <t>ja, 2 Informationen verfügbar</t>
  </si>
  <si>
    <t>ja, 3 Informationen verfügbar</t>
  </si>
  <si>
    <t>ja, 4 Informationen verfügbar</t>
  </si>
  <si>
    <t>ja, 5 Informationen verfügbar</t>
  </si>
  <si>
    <t>ja, 6 Informationen verfügbar</t>
  </si>
  <si>
    <t>ja, 7 Informationen verfügbar</t>
  </si>
  <si>
    <t>ja, 8 Informationen verfügbar</t>
  </si>
  <si>
    <t>nein, keine der genannten Informationen verfügbar</t>
  </si>
  <si>
    <t>ja, mind. 4 weitere Sprachen</t>
  </si>
  <si>
    <t>Name des Erklärenden</t>
  </si>
  <si>
    <t>Firma bzw. Bieter</t>
  </si>
  <si>
    <r>
      <t xml:space="preserve">Name des Erklärenden </t>
    </r>
    <r>
      <rPr>
        <b/>
        <sz val="11"/>
        <color theme="1"/>
        <rFont val="Calibri"/>
        <family val="2"/>
        <scheme val="minor"/>
      </rPr>
      <t>in Textform gemäß § 126b BGB</t>
    </r>
    <r>
      <rPr>
        <sz val="11"/>
        <color theme="1"/>
        <rFont val="Calibri"/>
        <family val="2"/>
        <scheme val="minor"/>
      </rPr>
      <t xml:space="preserve"> (Unterschrift nicht notwendig)</t>
    </r>
  </si>
  <si>
    <r>
      <t xml:space="preserve">Dieses Dokument ist im </t>
    </r>
    <r>
      <rPr>
        <b/>
        <sz val="14"/>
        <color rgb="FFC00000"/>
        <rFont val="Calibri"/>
        <family val="2"/>
        <scheme val="minor"/>
      </rPr>
      <t>Excel-Format</t>
    </r>
    <r>
      <rPr>
        <sz val="14"/>
        <color rgb="FFC00000"/>
        <rFont val="Calibri"/>
        <family val="2"/>
        <scheme val="minor"/>
      </rPr>
      <t xml:space="preserve"> einzureichen.</t>
    </r>
  </si>
  <si>
    <t>ME</t>
  </si>
  <si>
    <t>Das Angebot/Preisblatt ist in Textform nach § 126b BGB einzureichen. D.h. eine Unterschrift ist nicht notwendig (nur die erklärende Person muss genannt werden).</t>
  </si>
  <si>
    <t>m²</t>
  </si>
  <si>
    <t>Ausfüllhinweise, Preisangaben und Abrechnung:</t>
  </si>
  <si>
    <t>Bordsteinkanten mähen mit Freischneider und Faden</t>
  </si>
  <si>
    <t>Zaun freischneiden teilweise beidseitig mit Freischneider und Faden</t>
  </si>
  <si>
    <t>Entfernen Gehölze im Zaun mit Handschere</t>
  </si>
  <si>
    <t>Gebäudekanten mähen mit Freischneider und Faden</t>
  </si>
  <si>
    <t>Wiese mulchen (mähen und zerkleinern)</t>
  </si>
  <si>
    <t>Wege und Hoffläche kehren mit Blasgerät</t>
  </si>
  <si>
    <t>Menge je Intervall</t>
  </si>
  <si>
    <t>lfm</t>
  </si>
  <si>
    <t>Müll sammeln auf Wiesen- und Grauflächen</t>
  </si>
  <si>
    <t>Zaun freischneiden einseitig</t>
  </si>
  <si>
    <t>Gesamtmenge</t>
  </si>
  <si>
    <t xml:space="preserve">Gesamtmenge </t>
  </si>
  <si>
    <t>4.1.1</t>
  </si>
  <si>
    <t>4.1.2</t>
  </si>
  <si>
    <t>4.1.3</t>
  </si>
  <si>
    <t>4.1.4</t>
  </si>
  <si>
    <t>4.1.5</t>
  </si>
  <si>
    <t>4.1.6</t>
  </si>
  <si>
    <t>4.2.1</t>
  </si>
  <si>
    <t>4.2.2</t>
  </si>
  <si>
    <t>4.3.1</t>
  </si>
  <si>
    <t>4.3.2</t>
  </si>
  <si>
    <t>4.3.3</t>
  </si>
  <si>
    <t>4.3.4</t>
  </si>
  <si>
    <t>5.1.1</t>
  </si>
  <si>
    <t>5.1.2</t>
  </si>
  <si>
    <t>5.1.3</t>
  </si>
  <si>
    <t>5.1.4</t>
  </si>
  <si>
    <t>5.1.5</t>
  </si>
  <si>
    <t>5.1.6</t>
  </si>
  <si>
    <t>5.2.1</t>
  </si>
  <si>
    <t>5.2.2</t>
  </si>
  <si>
    <t>5.2.3</t>
  </si>
  <si>
    <t>1. Pumpwerk Seligenthal</t>
  </si>
  <si>
    <t>1.1.</t>
  </si>
  <si>
    <t>1.2</t>
  </si>
  <si>
    <t>1.3</t>
  </si>
  <si>
    <t>1.4</t>
  </si>
  <si>
    <t>1.5.1</t>
  </si>
  <si>
    <t>1.5.2</t>
  </si>
  <si>
    <t>1.5.3</t>
  </si>
  <si>
    <t>Wiesen hinter Brücke und Wiese hinter Schieberhaus</t>
  </si>
  <si>
    <t>Flachdächer</t>
  </si>
  <si>
    <t>Wiese an den Garagen</t>
  </si>
  <si>
    <t>Obstwiese</t>
  </si>
  <si>
    <t>Allgemeine Wiesen innerhalb Zaunanlage</t>
  </si>
  <si>
    <t xml:space="preserve">Stauwiesen innerhalb Zaunanlage </t>
  </si>
  <si>
    <t>nitrophile Saumgesellschaft innerhalb Zaunanlage</t>
  </si>
  <si>
    <t>Gesamtpreis im Jahr 2026
(netto)</t>
  </si>
  <si>
    <t>Mähwiesen Einfahrt Pumpwerk</t>
  </si>
  <si>
    <t>nitrophile Saumgesellschaft außerhalb</t>
  </si>
  <si>
    <t>Wiesen außerhalb am Friedhof</t>
  </si>
  <si>
    <t>Staunasse Wiesen außerhalb am Friedhof</t>
  </si>
  <si>
    <t>nitrophile Saumgesellschaft außerhalb am Friedhof</t>
  </si>
  <si>
    <t>1.6.1</t>
  </si>
  <si>
    <t>1.6.2</t>
  </si>
  <si>
    <t>1.7.1</t>
  </si>
  <si>
    <t>1.7.2</t>
  </si>
  <si>
    <t>1.7.3</t>
  </si>
  <si>
    <t>2.2</t>
  </si>
  <si>
    <t>2.3</t>
  </si>
  <si>
    <t>2.4</t>
  </si>
  <si>
    <t>2.5</t>
  </si>
  <si>
    <t>2.6</t>
  </si>
  <si>
    <t>2.7</t>
  </si>
  <si>
    <t>2.8</t>
  </si>
  <si>
    <t>2.9</t>
  </si>
  <si>
    <t>2.10</t>
  </si>
  <si>
    <t>2.11</t>
  </si>
  <si>
    <t>Ehemalige Schlammbeete südlich der Absetzbecken (Trocken-Magerrasen)</t>
  </si>
  <si>
    <t xml:space="preserve">Neuer Wasserbehälter (Dachfläche und Magerrasen) </t>
  </si>
  <si>
    <t xml:space="preserve">Neuer Wasserbehälter (Gabbionen) </t>
  </si>
  <si>
    <t>Wildacker südlich der TAS</t>
  </si>
  <si>
    <t xml:space="preserve">Alter Wasserbehälter und Hangbereich </t>
  </si>
  <si>
    <t>Filterrückspülanlage (Mager-Trockenrasen)</t>
  </si>
  <si>
    <t>Wiese nahe Absetzteiche</t>
  </si>
  <si>
    <t>Wiesen um Absetzteichen</t>
  </si>
  <si>
    <t>Magerwiese westlich Absetzteich</t>
  </si>
  <si>
    <t>Wiesen am Regenrückhaltebecken</t>
  </si>
  <si>
    <t>3.1</t>
  </si>
  <si>
    <t>3.2</t>
  </si>
  <si>
    <t>3.3</t>
  </si>
  <si>
    <t>3.4</t>
  </si>
  <si>
    <t>3.5</t>
  </si>
  <si>
    <t>Wiesenflächen an Hauptweg bis Tankstelle</t>
  </si>
  <si>
    <t>Wiesenflächen am Labor</t>
  </si>
  <si>
    <t>Wiesenflächen sonstige</t>
  </si>
  <si>
    <t>Wiesen nördlich neue Trinkwasseraufbereitung (SN 1)</t>
  </si>
  <si>
    <t>Wiesen Neuer Hochbehälter und Technikzentrum</t>
  </si>
  <si>
    <t xml:space="preserve">Wertungspreis       </t>
  </si>
  <si>
    <t>Gesamtpreis im Jahr 2027
(netto)</t>
  </si>
  <si>
    <t>Gesamtpreis im Jahr 2028
(netto)</t>
  </si>
  <si>
    <t xml:space="preserve">Gesamtsumme im Jahr 2026
 Pumpwerk Seligenthal </t>
  </si>
  <si>
    <t xml:space="preserve">Gesamtsumme im Jahr 2027
 Pumpwerk Seligenthal </t>
  </si>
  <si>
    <t xml:space="preserve">Gesamtsumme im Jahr 2028
 Pumpwerk Seligenthal </t>
  </si>
  <si>
    <t>4. Wiese Gut Umschoß Ausgleich  Zauneidechse</t>
  </si>
  <si>
    <t>4.1</t>
  </si>
  <si>
    <t>4.2</t>
  </si>
  <si>
    <t>Wiesenfläche Eidechsenausgleich</t>
  </si>
  <si>
    <t>Wiesenfläche um den Eidechsenausgleich</t>
  </si>
  <si>
    <t>Gesamtsumme im Jahr 2028
 Wiese Gut Umschoß Ausgleich 
 Zauneidechse</t>
  </si>
  <si>
    <t>Gesamtsumme im Jahr 2027
 Wiese Gut Umschoß Ausgleich 
 Zauneidechse</t>
  </si>
  <si>
    <t>Gesamtsumme im Jahr 2026
 Wiese Gut Umschoß Ausgleich 
 Zauneidechse</t>
  </si>
  <si>
    <t>1</t>
  </si>
  <si>
    <t>Wiesenflächen</t>
  </si>
  <si>
    <t>Einzelpreis je m² im Jahr 2026
(netto)</t>
  </si>
  <si>
    <t>Einzelpreis je m² im Jahr 2027
(netto)</t>
  </si>
  <si>
    <t>LOS 3 - Nassbrache Hellenbach</t>
  </si>
  <si>
    <t>Die extensiv genutzte Feuchtwiese „Nassbrache Hellen-bach“ im Hellenbachtal in der Gemarkung Herkenrath Flur 13 Flurstück 135 wird einschürig ab Anfang bis Mitte Juli gemäht. Der Schnittzeitpunkt wird durch den AG bestimmt nach phänologischen Merkmalen. Unbedingt vor der Samenreife des indischen Springkrautes. Die Mahd sollte in einer Schönwetterperiode stattfinden und bei tragfähigen Böden, um Fahrspuren zu vermeiden. Je nach Jahr und Witterung sind bis zu 60% der Fläche nicht mit leichten Schleppern oder Geräten zu befahren. Zur Vermeidung von Fahrspuren ist Handarbeit erforderlich. 
Bei der Mahd werden 10% der Fläche nach Kennzeichnung durch den AG von der Mahd ausgenommen (Streifenmahd). In diesen Streifen wird nur das indische Springkraut entfernt. Das Schnittgut ist aufzunehmen und zu entsorgen. 
Besonderheiten: 
-	Überquerung zwei kleinere Bachläufe mit Hilfe von 2,5m Rampen.</t>
  </si>
  <si>
    <t>Gesamtsumme im Jahr 2026
 Nassbrache Hellenbach</t>
  </si>
  <si>
    <t>Gesamtsumme im Jahr 2027
 Nassbrache Hellenbach</t>
  </si>
  <si>
    <t>Gesamtsumme im Jahr 2028
 Nassbrache Hellenbach</t>
  </si>
  <si>
    <t>4.1 Standort Grau-Rheindorf (Pflegeklasse I)</t>
  </si>
  <si>
    <t>4.1.7</t>
  </si>
  <si>
    <t>Pauschal</t>
  </si>
  <si>
    <t xml:space="preserve">Intervall/Jahr </t>
  </si>
  <si>
    <t>4.2.4</t>
  </si>
  <si>
    <t>4.2.7</t>
  </si>
  <si>
    <t>4.2.6</t>
  </si>
  <si>
    <t>4.2.3</t>
  </si>
  <si>
    <t>4.2.5</t>
  </si>
  <si>
    <t>Wege, Hoffläche und bauliche Anlagen reinigen</t>
  </si>
  <si>
    <t xml:space="preserve">Gesamtsumme 2026
 Standort Lengsdorf </t>
  </si>
  <si>
    <t>4.2 Standort Lengsdorf (Pflegeklasse I)</t>
  </si>
  <si>
    <t>4.3.5</t>
  </si>
  <si>
    <t xml:space="preserve">Gesamtsumme 2026
 Standort Kaiserfuhr </t>
  </si>
  <si>
    <t>Einzelpreis im Jahr 2026 je m²/lfm/Pauschale
(netto)</t>
  </si>
  <si>
    <t xml:space="preserve">Wertungspreis        </t>
  </si>
  <si>
    <t>4.3 Standort Kaiserfuhr (Pflegeklasse I)</t>
  </si>
  <si>
    <t>4.4 Standort Hardtberg (Pflegeklasse II)</t>
  </si>
  <si>
    <t>4.4.1</t>
  </si>
  <si>
    <t>4.4.2</t>
  </si>
  <si>
    <t>4.4.3</t>
  </si>
  <si>
    <t>4.4.4</t>
  </si>
  <si>
    <t>4.4.5</t>
  </si>
  <si>
    <t>4.4.6</t>
  </si>
  <si>
    <t>Gesamtsumme 2026
 Standort Hardtberg</t>
  </si>
  <si>
    <t>4.5 Standort Röttgen (Pflegeklasse II)</t>
  </si>
  <si>
    <t>4.5.1</t>
  </si>
  <si>
    <t>4.5.2</t>
  </si>
  <si>
    <t>4.5.3</t>
  </si>
  <si>
    <t>4.5.4</t>
  </si>
  <si>
    <t>4.5.5</t>
  </si>
  <si>
    <t>4.5.6</t>
  </si>
  <si>
    <t>Gesamtsumme 2026
 Standort Röttgen</t>
  </si>
  <si>
    <t>Bordsteinkanten mähen mit Freischneider-Faden</t>
  </si>
  <si>
    <t>4.6 Standort Gielsdorf (Pflegeklasse II)</t>
  </si>
  <si>
    <t>Gesamtsumme 2026
 Standort Gielsdorf</t>
  </si>
  <si>
    <t>Einzelpreis im Jahr 2026 je m²/lfm
(netto)</t>
  </si>
  <si>
    <t xml:space="preserve">Gesamtsumme 2026
 Standort Grau-Rheindorf </t>
  </si>
  <si>
    <t xml:space="preserve">Gesamtsumme 2027
 Standort Grau-Rheindorf </t>
  </si>
  <si>
    <t xml:space="preserve">Gesamtsumme 2028
 Standort Grau-Rheindorf </t>
  </si>
  <si>
    <t>Einzelpreis im Jahr 2027 je m²/lfm/Pauschale
(netto)</t>
  </si>
  <si>
    <t>Einzelpreis im Jahr 2028 je m²/lfm/Pauschale
(netto)</t>
  </si>
  <si>
    <t xml:space="preserve">Gesamtsumme 2027
 Standort Lengsdorf </t>
  </si>
  <si>
    <t xml:space="preserve">Gesamtsumme 2028
 Standort Lengsdorf </t>
  </si>
  <si>
    <t>Einzelpreis im Jahr 2027 je m²/lfm
(netto)</t>
  </si>
  <si>
    <t xml:space="preserve">Gesamtsumme 2027
 Standort Kaiserfuhr </t>
  </si>
  <si>
    <t>Einzelpreis im Jahr 2028 je m²/lfm
(netto)</t>
  </si>
  <si>
    <t xml:space="preserve">Gesamtsumme 2028
 Standort Kaiserfuhr </t>
  </si>
  <si>
    <t>Gesamtsumme 2027
 Standort Hardtberg</t>
  </si>
  <si>
    <t>Gesamtsumme 2028
 Standort Hardtberg</t>
  </si>
  <si>
    <t>Gesamtsumme 2027
 Standort Röttgen</t>
  </si>
  <si>
    <t>Gesamtsumme 2028
 Standort Röttgen</t>
  </si>
  <si>
    <t>Intervall/Jahr
(Schnitt 1. und Schnitt 2)</t>
  </si>
  <si>
    <t>Gesamtsumme 2027
 Standort Gielsdorf</t>
  </si>
  <si>
    <t>Gesamtsumme 2028
 Standort Gielsdorf</t>
  </si>
  <si>
    <t>Rahmenvereinbarung über die Dienstleistung von Gründpflegearbeiten -  Vergabenummer: WTV 26 D 0006</t>
  </si>
  <si>
    <t>5.1 Standort Großenbusch (Pflegeklasse I)</t>
  </si>
  <si>
    <t>5.2 Standort Übergabe Großenbusch (Pflegeklasse I)</t>
  </si>
  <si>
    <t>Gesamtsumme 2026
 Standort Großenbusch</t>
  </si>
  <si>
    <t>Gesamtsumme 2026
 Standort Übergabe Großenbusch</t>
  </si>
  <si>
    <t>5.3 Standort Siegelsknippen (Pflegeklasse III)</t>
  </si>
  <si>
    <t>Zaun freischneiden mit Freischneider und Faden</t>
  </si>
  <si>
    <t>Gesamtsumme 2026
 Standort Siegelsknippen</t>
  </si>
  <si>
    <t>5.4.1</t>
  </si>
  <si>
    <t>5.4.3</t>
  </si>
  <si>
    <t>5.4.2</t>
  </si>
  <si>
    <t>5.4.4</t>
  </si>
  <si>
    <t>5.4.5</t>
  </si>
  <si>
    <t>5.4.6</t>
  </si>
  <si>
    <t>Gesamtsumme 2026
 Standort Happerschoß</t>
  </si>
  <si>
    <t>5.4 Standort Happerschoß (Pflegeklasse I)</t>
  </si>
  <si>
    <t>5.5 Standort Nackhausen (Pflegeklasse I)</t>
  </si>
  <si>
    <t>5.5.1</t>
  </si>
  <si>
    <t>5.5.2</t>
  </si>
  <si>
    <t>5.5.3</t>
  </si>
  <si>
    <t>5.5.4</t>
  </si>
  <si>
    <t>5.5.5</t>
  </si>
  <si>
    <t>5.5.6</t>
  </si>
  <si>
    <t>Gesamtsumme 2026
 Standort Nackhausen</t>
  </si>
  <si>
    <t>Gesamtsumme 2027
 Standort Großenbusch</t>
  </si>
  <si>
    <t>Gesamtsumme 2028
 Standort Großenbusch</t>
  </si>
  <si>
    <t>Gesamtsumme 2027
 Standort Übergabe Großenbusch</t>
  </si>
  <si>
    <t>Gesamtsumme 2028
 Standort Übergabe Großenbusch</t>
  </si>
  <si>
    <t>Gesamtsumme 2027
 Standort Siegelsknippen</t>
  </si>
  <si>
    <t>Gesamtsumme 2028
 Standort Siegelsknippen</t>
  </si>
  <si>
    <t>Gesamtsumme 2027
 Standort Happerschoß</t>
  </si>
  <si>
    <t>Gesamtsumme 2028
 Standort Happerschoß</t>
  </si>
  <si>
    <t>Gesamtsumme 2027
 Standort Nackhausen</t>
  </si>
  <si>
    <t>Gesamtsumme 2028
 Standort Nackhausen</t>
  </si>
  <si>
    <t>Einzelpreis je m² im Jahr 2028
(netto)</t>
  </si>
  <si>
    <t>LOS 4 - Standorte: Grau-Rheindorf, Lengsdorf und Kaiserfuhr, Hardtberg und Röttgen, Gielsdorf</t>
  </si>
  <si>
    <t>LOS 5 - Standorte: Großenbusch und Siegelsknippen alter HB, Happerschoß und Nackhausen</t>
  </si>
  <si>
    <t>LOS 2 - Standort: Meindorf Betriebsgelände</t>
  </si>
  <si>
    <t xml:space="preserve">LOS 1 - Standorte: Seligenthal, Siegelsknippen, Gut Umschoß </t>
  </si>
  <si>
    <t>2. Siegelsknippen – außerhalb Betriebsgelände</t>
  </si>
  <si>
    <t>3. Siegelsknippen – innerhalb Betriebsgelände</t>
  </si>
  <si>
    <t>Einzelpreis je m² im Jahr 2029
(netto)</t>
  </si>
  <si>
    <t>Gesamtpreis im Jahr 2029
(netto)</t>
  </si>
  <si>
    <t xml:space="preserve">Gesamtsumme im Jahr 2029
 Pumpwerk Seligenthal </t>
  </si>
  <si>
    <t>Gesamtsumme im Jahr 2029
 Wiese Gut Umschoß Ausgleich 
 Zauneidechse</t>
  </si>
  <si>
    <t>Gesamtsumme im Jahr 2026
Siegelsknippen - innerhalb   Betriebsgelände</t>
  </si>
  <si>
    <t>Gesamtsumme im Jahr 2027
Siegelsknippen - innerhalb   Betriebsgelände</t>
  </si>
  <si>
    <t>Gesamtsumme im Jahr 2028
Siegelsknippen - innerhalb   Betriebsgelände</t>
  </si>
  <si>
    <t>Gesamtsumme im Jahr 2029
Siegelsknippen - innerhalb   Betriebsgelände</t>
  </si>
  <si>
    <t>Gesamtsumme im Jahr 2026
Siegelsknippen - außerhalb Betriebsgelände</t>
  </si>
  <si>
    <t>Gesamtsumme im Jahr 2027
Siegelsknippen - außerhalb Betriebsgelände</t>
  </si>
  <si>
    <t>Gesamtsumme im Jahr 2028
Siegelsknippen - außerhalb Betriebsgelände</t>
  </si>
  <si>
    <t>Gesamtsumme im Jahr 2029
Siegelsknippen - außerhalb Betriebsgelände</t>
  </si>
  <si>
    <t>Menge je Intervall ab 2027</t>
  </si>
  <si>
    <t>Menge je Intervall im Jahr 2026</t>
  </si>
  <si>
    <t>Gesamtmenge im Jahr 2026</t>
  </si>
  <si>
    <t>Gesamtmenge ab 2027</t>
  </si>
  <si>
    <t>Gesamtsumme im Jahr 2026
Meindorf Betriebsgelände</t>
  </si>
  <si>
    <t>Gesamtsumme im Jahr 2027
Meindorf Betriebsgelände</t>
  </si>
  <si>
    <t>Gesamtsumme im Jahr 2028
Meindorf Betriebsgelände</t>
  </si>
  <si>
    <t>Gesamtsumme im Jahr 2029
Meindorf Betriebsgelände</t>
  </si>
  <si>
    <t>Gesamtsumme im Jahr 2029
 Nassbrache Hellenbach</t>
  </si>
  <si>
    <t>Einzelpreis im Jahr 2029 je m²/lfm/Pauschale
(netto)</t>
  </si>
  <si>
    <t xml:space="preserve">Gesamtsumme 2029
 Standort Grau-Rheindorf </t>
  </si>
  <si>
    <t xml:space="preserve">Gesamtsumme 2029
 Standort Lengsdorf </t>
  </si>
  <si>
    <t>Einzelpreis im Jahr 2029 je m²/lfm
(netto)</t>
  </si>
  <si>
    <t xml:space="preserve">Gesamtsumme 2029
 Standort Kaiserfuhr </t>
  </si>
  <si>
    <t>Gesamtsumme 2029
 Standort Hardtberg</t>
  </si>
  <si>
    <t>Gesamtsumme 2029
 Standort Röttgen</t>
  </si>
  <si>
    <t>Gesamtsumme 2029
 Standort Gielsdorf</t>
  </si>
  <si>
    <t>Gesamtsumme 2029
 Standort Großenbusch</t>
  </si>
  <si>
    <t>Gesamtsumme 2029
 Standort Übergabe Großenbusch</t>
  </si>
  <si>
    <t>Gesamtsumme 2029
 Standort Siegelsknippen</t>
  </si>
  <si>
    <t>Gesamtsumme 2029
 Standort Happerschoß</t>
  </si>
  <si>
    <t>Gesamtsumme 2029
 Standort Nackhausen</t>
  </si>
  <si>
    <r>
      <t>Das Dokument ist schreibgeschützt.</t>
    </r>
    <r>
      <rPr>
        <b/>
        <sz val="14"/>
        <rFont val="Calibri"/>
        <family val="2"/>
        <scheme val="minor"/>
      </rPr>
      <t xml:space="preserve"> </t>
    </r>
    <r>
      <rPr>
        <b/>
        <sz val="14"/>
        <color rgb="FFFF0000"/>
        <rFont val="Calibri"/>
        <family val="2"/>
        <scheme val="minor"/>
      </rPr>
      <t>Alle</t>
    </r>
    <r>
      <rPr>
        <sz val="14"/>
        <rFont val="Calibri"/>
        <family val="2"/>
        <scheme val="minor"/>
      </rPr>
      <t xml:space="preserve"> gelb markierten Felder sind auszufüllen.
Als Einzelpreis ist der Nettobetrag (exklusive Mehrwertsteuer) in Euro einzutragen.
</t>
    </r>
    <r>
      <rPr>
        <b/>
        <sz val="14"/>
        <rFont val="Calibri"/>
        <family val="2"/>
        <scheme val="minor"/>
      </rPr>
      <t xml:space="preserve">
</t>
    </r>
    <r>
      <rPr>
        <sz val="14"/>
        <rFont val="Calibri"/>
        <family val="2"/>
        <scheme val="minor"/>
      </rPr>
      <t>Es ist ein Mischpreis für Maschinen und Handarbeit in €/m² anzugeben. 
In diesem Preis ist die Leistung sowie sämtliche Nebenkosten wie z.B. An- und Abfahrt oder Benzinkosten für die Arbeitsgeräte einzurechnen. Eine separate Vergütung erfolgt nicht. 
Betriebsmittel wie Arbeitsgeräte, Werkzeuge, Maschinen und Transportmittel, die zur Durchführung der Arbeiten notwendig sind, sind vom Auftragnehmer zu stellen. 
Bei Abweichungen von der Gesamtfläche erfolgt eine Reduzierung der ME nach Aufmaß. Eine eventuelle Verringerung der Gesamtmähfläche führt zu keiner Änderung der Einheitspreise. Dies gilt z.B. für den Fall, wenn ein Leistungsintervall witterungs- oder aufwuchsbedingt nicht möglich oder sinnvoll ist.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</si>
</sst>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18" x14ac:knownFonts="1">
    <font>
      <sz val="11"/>
      <color theme="1"/>
      <name val="Calibri"/>
      <family val="2"/>
      <scheme val="minor"/>
    </font>
    <font>
      <sz val="11"/>
      <color theme="1"/>
      <name val="Calibri"/>
      <family val="2"/>
      <scheme val="minor"/>
    </font>
    <font>
      <sz val="11"/>
      <color theme="0"/>
      <name val="Calibri"/>
      <family val="2"/>
      <scheme val="minor"/>
    </font>
    <font>
      <sz val="24"/>
      <color theme="1"/>
      <name val="Calibri"/>
      <family val="2"/>
      <scheme val="minor"/>
    </font>
    <font>
      <sz val="11"/>
      <name val="Calibri"/>
      <family val="2"/>
      <scheme val="minor"/>
    </font>
    <font>
      <b/>
      <sz val="11"/>
      <color theme="1"/>
      <name val="Calibri"/>
      <family val="2"/>
      <scheme val="minor"/>
    </font>
    <font>
      <sz val="10"/>
      <name val="Arial"/>
      <family val="2"/>
    </font>
    <font>
      <b/>
      <sz val="11"/>
      <color rgb="FFFA7D00"/>
      <name val="Calibri"/>
      <family val="2"/>
      <scheme val="minor"/>
    </font>
    <font>
      <sz val="14"/>
      <color rgb="FFC00000"/>
      <name val="Calibri"/>
      <family val="2"/>
      <scheme val="minor"/>
    </font>
    <font>
      <b/>
      <sz val="14"/>
      <color rgb="FFC00000"/>
      <name val="Calibri"/>
      <family val="2"/>
      <scheme val="minor"/>
    </font>
    <font>
      <sz val="18"/>
      <name val="Calibri"/>
      <family val="2"/>
      <scheme val="minor"/>
    </font>
    <font>
      <b/>
      <sz val="14"/>
      <color theme="3" tint="-0.499984740745262"/>
      <name val="Calibri"/>
      <family val="2"/>
      <scheme val="minor"/>
    </font>
    <font>
      <sz val="14"/>
      <name val="Calibri"/>
      <family val="2"/>
      <scheme val="minor"/>
    </font>
    <font>
      <sz val="14"/>
      <color theme="0"/>
      <name val="Calibri"/>
      <family val="2"/>
      <scheme val="minor"/>
    </font>
    <font>
      <b/>
      <sz val="14"/>
      <name val="Calibri"/>
      <family val="2"/>
      <scheme val="minor"/>
    </font>
    <font>
      <b/>
      <sz val="14"/>
      <color rgb="FFFF0000"/>
      <name val="Calibri"/>
      <family val="2"/>
      <scheme val="minor"/>
    </font>
    <font>
      <b/>
      <sz val="14"/>
      <color theme="5" tint="-0.499984740745262"/>
      <name val="Calibri"/>
      <family val="2"/>
      <scheme val="minor"/>
    </font>
    <font>
      <sz val="8"/>
      <name val="Calibri"/>
      <family val="2"/>
      <scheme val="minor"/>
    </font>
  </fonts>
  <fills count="8">
    <fill>
      <patternFill patternType="none"/>
    </fill>
    <fill>
      <patternFill patternType="gray125"/>
    </fill>
    <fill>
      <patternFill patternType="solid">
        <fgColor rgb="FF004994"/>
        <bgColor indexed="64"/>
      </patternFill>
    </fill>
    <fill>
      <patternFill patternType="solid">
        <fgColor theme="0"/>
        <bgColor indexed="64"/>
      </patternFill>
    </fill>
    <fill>
      <patternFill patternType="solid">
        <fgColor theme="8" tint="0.79998168889431442"/>
        <bgColor indexed="64"/>
      </patternFill>
    </fill>
    <fill>
      <patternFill patternType="solid">
        <fgColor rgb="FFF2F2F2"/>
      </patternFill>
    </fill>
    <fill>
      <patternFill patternType="solid">
        <fgColor theme="0" tint="-4.9989318521683403E-2"/>
        <bgColor indexed="64"/>
      </patternFill>
    </fill>
    <fill>
      <patternFill patternType="solid">
        <fgColor rgb="FFFFFF00"/>
        <bgColor indexed="64"/>
      </patternFill>
    </fill>
  </fills>
  <borders count="14">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rgb="FF7F7F7F"/>
      </left>
      <right style="thin">
        <color rgb="FF7F7F7F"/>
      </right>
      <top style="thin">
        <color rgb="FF7F7F7F"/>
      </top>
      <bottom style="thin">
        <color rgb="FF7F7F7F"/>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diagonal/>
    </border>
    <border>
      <left style="thin">
        <color indexed="64"/>
      </left>
      <right style="thin">
        <color indexed="64"/>
      </right>
      <top style="thin">
        <color indexed="64"/>
      </top>
      <bottom style="thin">
        <color indexed="64"/>
      </bottom>
      <diagonal/>
    </border>
    <border>
      <left style="medium">
        <color rgb="FF004994"/>
      </left>
      <right/>
      <top style="medium">
        <color rgb="FF004994"/>
      </top>
      <bottom style="medium">
        <color rgb="FF004994"/>
      </bottom>
      <diagonal/>
    </border>
    <border>
      <left/>
      <right/>
      <top style="medium">
        <color rgb="FF004994"/>
      </top>
      <bottom style="medium">
        <color rgb="FF004994"/>
      </bottom>
      <diagonal/>
    </border>
    <border>
      <left/>
      <right style="medium">
        <color rgb="FF004994"/>
      </right>
      <top style="medium">
        <color rgb="FF004994"/>
      </top>
      <bottom style="medium">
        <color rgb="FF00499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tint="-0.249977111117893"/>
      </right>
      <top/>
      <bottom/>
      <diagonal/>
    </border>
  </borders>
  <cellStyleXfs count="4">
    <xf numFmtId="0" fontId="0" fillId="0" borderId="0"/>
    <xf numFmtId="44" fontId="1" fillId="0" borderId="0" applyFont="0" applyFill="0" applyBorder="0" applyAlignment="0" applyProtection="0"/>
    <xf numFmtId="0" fontId="6" fillId="0" borderId="0"/>
    <xf numFmtId="0" fontId="7" fillId="5" borderId="2" applyNumberFormat="0" applyAlignment="0" applyProtection="0"/>
  </cellStyleXfs>
  <cellXfs count="82">
    <xf numFmtId="0" fontId="0" fillId="0" borderId="0" xfId="0"/>
    <xf numFmtId="0" fontId="0" fillId="0" borderId="0" xfId="0" applyAlignment="1">
      <alignment wrapText="1"/>
    </xf>
    <xf numFmtId="0" fontId="7" fillId="5" borderId="2" xfId="3" applyAlignment="1">
      <alignment horizontal="center" wrapText="1"/>
    </xf>
    <xf numFmtId="0" fontId="0" fillId="0" borderId="0" xfId="0" applyAlignment="1">
      <alignment vertical="top" wrapText="1"/>
    </xf>
    <xf numFmtId="0" fontId="0" fillId="0" borderId="0" xfId="0" applyAlignment="1">
      <alignment horizontal="center" wrapText="1"/>
    </xf>
    <xf numFmtId="0" fontId="0" fillId="0" borderId="0" xfId="0" applyAlignment="1">
      <alignment horizontal="center" vertical="top" wrapText="1"/>
    </xf>
    <xf numFmtId="20" fontId="0" fillId="0" borderId="0" xfId="0" applyNumberFormat="1" applyAlignment="1">
      <alignment wrapText="1"/>
    </xf>
    <xf numFmtId="0" fontId="0" fillId="0" borderId="0" xfId="0" applyProtection="1"/>
    <xf numFmtId="0" fontId="0" fillId="0" borderId="0" xfId="0" applyAlignment="1" applyProtection="1">
      <alignment horizontal="center"/>
    </xf>
    <xf numFmtId="0" fontId="0" fillId="0" borderId="0" xfId="0" applyBorder="1" applyProtection="1"/>
    <xf numFmtId="0" fontId="3" fillId="0" borderId="0" xfId="0" applyFont="1" applyBorder="1" applyAlignment="1" applyProtection="1">
      <alignment horizontal="center" vertical="center"/>
    </xf>
    <xf numFmtId="0" fontId="0" fillId="3" borderId="0" xfId="0" applyFill="1" applyBorder="1" applyAlignment="1" applyProtection="1">
      <alignment horizontal="center" vertical="center"/>
    </xf>
    <xf numFmtId="0" fontId="3" fillId="0" borderId="0" xfId="0" applyFont="1" applyBorder="1" applyAlignment="1" applyProtection="1">
      <alignment horizontal="right" vertical="center"/>
    </xf>
    <xf numFmtId="0" fontId="0" fillId="3" borderId="0" xfId="0" applyFont="1" applyFill="1" applyBorder="1" applyAlignment="1" applyProtection="1">
      <alignment horizontal="left" vertical="center" wrapText="1"/>
    </xf>
    <xf numFmtId="0" fontId="0" fillId="0" borderId="0" xfId="0" applyBorder="1" applyAlignment="1" applyProtection="1">
      <alignment horizontal="center"/>
    </xf>
    <xf numFmtId="44" fontId="2" fillId="2" borderId="1" xfId="1" applyFont="1" applyFill="1" applyBorder="1" applyAlignment="1" applyProtection="1">
      <alignment vertical="center"/>
    </xf>
    <xf numFmtId="0" fontId="0" fillId="0" borderId="0" xfId="0" applyBorder="1" applyAlignment="1" applyProtection="1">
      <alignment vertical="center"/>
    </xf>
    <xf numFmtId="0" fontId="8" fillId="3" borderId="0" xfId="0" applyFont="1" applyFill="1" applyBorder="1" applyAlignment="1" applyProtection="1">
      <alignment horizontal="left" vertical="center"/>
    </xf>
    <xf numFmtId="0" fontId="0" fillId="0" borderId="0" xfId="0" applyBorder="1" applyAlignment="1" applyProtection="1">
      <alignment horizontal="left" vertical="top"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wrapText="1"/>
    </xf>
    <xf numFmtId="0" fontId="4" fillId="3" borderId="6" xfId="0" applyFont="1" applyFill="1" applyBorder="1" applyAlignment="1" applyProtection="1">
      <alignment vertical="center" wrapText="1"/>
    </xf>
    <xf numFmtId="0" fontId="4" fillId="3" borderId="6" xfId="0" applyFont="1" applyFill="1" applyBorder="1" applyAlignment="1" applyProtection="1">
      <alignment horizontal="center" vertical="center" wrapText="1"/>
    </xf>
    <xf numFmtId="44" fontId="0" fillId="0" borderId="6" xfId="1" applyFont="1" applyBorder="1" applyAlignment="1" applyProtection="1">
      <alignment vertical="center"/>
      <protection locked="0"/>
    </xf>
    <xf numFmtId="44" fontId="0" fillId="0" borderId="6" xfId="1" applyFont="1" applyBorder="1" applyAlignment="1" applyProtection="1">
      <alignment vertical="center"/>
    </xf>
    <xf numFmtId="3" fontId="4" fillId="3" borderId="6" xfId="0" applyNumberFormat="1" applyFont="1" applyFill="1" applyBorder="1" applyAlignment="1" applyProtection="1">
      <alignment horizontal="center" vertical="center" wrapText="1"/>
    </xf>
    <xf numFmtId="0" fontId="11" fillId="3" borderId="0" xfId="0" applyFont="1" applyFill="1" applyBorder="1" applyAlignment="1" applyProtection="1">
      <alignment horizontal="left" vertical="center"/>
    </xf>
    <xf numFmtId="0" fontId="16" fillId="3" borderId="0" xfId="0" applyFont="1" applyFill="1" applyBorder="1" applyAlignment="1" applyProtection="1">
      <alignment horizontal="left" vertical="center"/>
    </xf>
    <xf numFmtId="49" fontId="0" fillId="6" borderId="6" xfId="0" applyNumberFormat="1" applyFont="1" applyFill="1" applyBorder="1" applyAlignment="1" applyProtection="1">
      <alignment horizontal="center" vertical="center"/>
    </xf>
    <xf numFmtId="0" fontId="11" fillId="3" borderId="0" xfId="0" applyFont="1" applyFill="1" applyBorder="1" applyAlignment="1" applyProtection="1">
      <alignment horizontal="left" vertical="center"/>
    </xf>
    <xf numFmtId="0" fontId="16" fillId="7" borderId="0" xfId="0" applyFont="1" applyFill="1" applyBorder="1" applyAlignment="1" applyProtection="1">
      <alignment horizontal="left" vertical="center"/>
    </xf>
    <xf numFmtId="0" fontId="11" fillId="7" borderId="0" xfId="0" applyFont="1" applyFill="1" applyBorder="1" applyAlignment="1" applyProtection="1">
      <alignment horizontal="left" vertical="center"/>
    </xf>
    <xf numFmtId="0" fontId="11" fillId="3" borderId="0" xfId="0" applyFont="1" applyFill="1" applyBorder="1" applyAlignment="1" applyProtection="1">
      <alignment horizontal="left" vertical="center"/>
    </xf>
    <xf numFmtId="44" fontId="2" fillId="2" borderId="1" xfId="1" applyFont="1" applyFill="1" applyBorder="1" applyAlignment="1" applyProtection="1">
      <alignment horizontal="left" vertical="top" wrapText="1"/>
    </xf>
    <xf numFmtId="0" fontId="2" fillId="2" borderId="10" xfId="0" applyFont="1" applyFill="1" applyBorder="1" applyAlignment="1" applyProtection="1">
      <alignment horizontal="center" vertical="center" wrapText="1"/>
    </xf>
    <xf numFmtId="49" fontId="0" fillId="6" borderId="11" xfId="0" applyNumberFormat="1" applyFont="1" applyFill="1" applyBorder="1" applyAlignment="1" applyProtection="1">
      <alignment horizontal="center" vertical="center"/>
    </xf>
    <xf numFmtId="3" fontId="4" fillId="3" borderId="12" xfId="0" applyNumberFormat="1" applyFont="1" applyFill="1" applyBorder="1" applyAlignment="1" applyProtection="1">
      <alignment horizontal="center" vertical="center" wrapText="1"/>
    </xf>
    <xf numFmtId="0" fontId="0" fillId="0" borderId="6" xfId="0" applyFont="1" applyBorder="1" applyAlignment="1">
      <alignment horizontal="justify" vertical="center" wrapText="1"/>
    </xf>
    <xf numFmtId="44" fontId="2" fillId="2" borderId="1" xfId="1" applyFont="1" applyFill="1" applyBorder="1" applyAlignment="1" applyProtection="1">
      <alignment horizontal="left" vertical="center" wrapText="1"/>
    </xf>
    <xf numFmtId="0" fontId="6" fillId="0" borderId="0" xfId="2" applyAlignment="1"/>
    <xf numFmtId="0" fontId="4" fillId="3" borderId="6" xfId="0" applyFont="1" applyFill="1" applyBorder="1" applyAlignment="1" applyProtection="1">
      <alignment vertical="top" wrapText="1"/>
    </xf>
    <xf numFmtId="0" fontId="0" fillId="0" borderId="0" xfId="0" applyAlignment="1">
      <alignment horizontal="center"/>
    </xf>
    <xf numFmtId="0" fontId="3" fillId="0" borderId="0" xfId="0" applyFont="1" applyAlignment="1">
      <alignment horizontal="center" vertical="center"/>
    </xf>
    <xf numFmtId="0" fontId="0" fillId="3" borderId="0" xfId="0" applyFill="1" applyAlignment="1">
      <alignment horizontal="center" vertical="center"/>
    </xf>
    <xf numFmtId="0" fontId="8" fillId="3" borderId="0" xfId="0" applyFont="1" applyFill="1" applyAlignment="1">
      <alignment horizontal="left" vertical="center"/>
    </xf>
    <xf numFmtId="0" fontId="4" fillId="0" borderId="0" xfId="0" applyFont="1" applyAlignment="1" applyProtection="1">
      <alignment horizontal="center" vertical="center"/>
      <protection locked="0"/>
    </xf>
    <xf numFmtId="0" fontId="11" fillId="3" borderId="0" xfId="0" applyFont="1" applyFill="1" applyAlignment="1">
      <alignment horizontal="left" vertical="center"/>
    </xf>
    <xf numFmtId="0" fontId="16" fillId="3" borderId="0" xfId="0" applyFont="1" applyFill="1" applyAlignment="1">
      <alignment horizontal="left" vertical="center"/>
    </xf>
    <xf numFmtId="0" fontId="3" fillId="0" borderId="0" xfId="0" applyFont="1" applyAlignment="1">
      <alignment horizontal="right" vertical="center"/>
    </xf>
    <xf numFmtId="0" fontId="2" fillId="2" borderId="6" xfId="0" applyFont="1" applyFill="1" applyBorder="1" applyAlignment="1">
      <alignment horizontal="center" vertical="center" wrapText="1"/>
    </xf>
    <xf numFmtId="49" fontId="0" fillId="6" borderId="6" xfId="0" applyNumberFormat="1" applyFill="1" applyBorder="1" applyAlignment="1">
      <alignment horizontal="center" vertical="center"/>
    </xf>
    <xf numFmtId="0" fontId="4" fillId="3" borderId="6" xfId="0" applyFont="1" applyFill="1" applyBorder="1" applyAlignment="1">
      <alignment vertical="center" wrapText="1"/>
    </xf>
    <xf numFmtId="3" fontId="4" fillId="3" borderId="6" xfId="0" applyNumberFormat="1" applyFont="1" applyFill="1" applyBorder="1" applyAlignment="1">
      <alignment horizontal="center" vertical="center" wrapText="1"/>
    </xf>
    <xf numFmtId="0" fontId="4" fillId="3" borderId="6" xfId="0" applyFont="1" applyFill="1" applyBorder="1" applyAlignment="1">
      <alignment horizontal="center" vertical="center" wrapText="1"/>
    </xf>
    <xf numFmtId="0" fontId="0" fillId="3" borderId="0" xfId="0" applyFill="1" applyAlignment="1">
      <alignment horizontal="left" vertical="center" wrapText="1"/>
    </xf>
    <xf numFmtId="0" fontId="0" fillId="0" borderId="0" xfId="0" applyAlignment="1">
      <alignment vertical="center"/>
    </xf>
    <xf numFmtId="0" fontId="4" fillId="0" borderId="0" xfId="0" applyFont="1" applyAlignment="1">
      <alignment horizontal="center" vertical="center"/>
    </xf>
    <xf numFmtId="0" fontId="0" fillId="0" borderId="0" xfId="0" applyAlignment="1">
      <alignment horizontal="left" vertical="top" wrapText="1"/>
    </xf>
    <xf numFmtId="0" fontId="2" fillId="2" borderId="6" xfId="0" applyFont="1" applyFill="1" applyBorder="1" applyAlignment="1">
      <alignment horizontal="center" vertical="top" wrapText="1"/>
    </xf>
    <xf numFmtId="0" fontId="11" fillId="3" borderId="0" xfId="0" applyFont="1" applyFill="1" applyBorder="1" applyAlignment="1" applyProtection="1">
      <alignment horizontal="left" vertical="center"/>
    </xf>
    <xf numFmtId="0" fontId="0" fillId="0" borderId="0" xfId="0"/>
    <xf numFmtId="0" fontId="0" fillId="3" borderId="6" xfId="0" applyFont="1" applyFill="1" applyBorder="1" applyAlignment="1">
      <alignment horizontal="justify" vertical="center" wrapText="1"/>
    </xf>
    <xf numFmtId="0" fontId="4" fillId="0" borderId="4" xfId="0" applyFont="1" applyFill="1" applyBorder="1" applyAlignment="1" applyProtection="1">
      <alignment horizontal="center" vertical="center"/>
      <protection locked="0"/>
    </xf>
    <xf numFmtId="0" fontId="4" fillId="0" borderId="3" xfId="0" applyFont="1" applyFill="1" applyBorder="1" applyAlignment="1" applyProtection="1">
      <alignment horizontal="center" vertical="center"/>
      <protection locked="0"/>
    </xf>
    <xf numFmtId="0" fontId="10" fillId="0" borderId="7" xfId="0" applyFont="1" applyFill="1" applyBorder="1" applyAlignment="1" applyProtection="1">
      <alignment horizontal="center" vertical="center" wrapText="1"/>
    </xf>
    <xf numFmtId="0" fontId="10" fillId="0" borderId="8" xfId="0" applyFont="1" applyFill="1" applyBorder="1" applyAlignment="1" applyProtection="1">
      <alignment horizontal="center" vertical="center" wrapText="1"/>
    </xf>
    <xf numFmtId="0" fontId="10" fillId="0" borderId="9" xfId="0" applyFont="1" applyFill="1" applyBorder="1" applyAlignment="1" applyProtection="1">
      <alignment horizontal="center" vertical="center" wrapText="1"/>
    </xf>
    <xf numFmtId="0" fontId="0" fillId="0" borderId="5" xfId="0" applyBorder="1" applyAlignment="1" applyProtection="1">
      <alignment horizontal="left" vertical="top" wrapText="1"/>
    </xf>
    <xf numFmtId="0" fontId="11" fillId="3" borderId="0" xfId="0" applyFont="1" applyFill="1" applyBorder="1" applyAlignment="1" applyProtection="1">
      <alignment horizontal="left" vertical="center"/>
    </xf>
    <xf numFmtId="0" fontId="6" fillId="0" borderId="0" xfId="2"/>
    <xf numFmtId="0" fontId="6" fillId="0" borderId="13" xfId="2" applyBorder="1"/>
    <xf numFmtId="0" fontId="12" fillId="4" borderId="6" xfId="0" applyFont="1" applyFill="1" applyBorder="1" applyAlignment="1" applyProtection="1">
      <alignment horizontal="left" vertical="top" wrapText="1"/>
    </xf>
    <xf numFmtId="0" fontId="13" fillId="2" borderId="6" xfId="0" applyFont="1" applyFill="1" applyBorder="1" applyAlignment="1" applyProtection="1">
      <alignment horizontal="center" vertical="center"/>
    </xf>
    <xf numFmtId="0" fontId="4" fillId="0" borderId="4"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0" fillId="0" borderId="5" xfId="0" applyBorder="1" applyAlignment="1">
      <alignment horizontal="left" vertical="top" wrapText="1"/>
    </xf>
    <xf numFmtId="0" fontId="13" fillId="2" borderId="6" xfId="0" applyFont="1" applyFill="1" applyBorder="1" applyAlignment="1">
      <alignment horizontal="center" vertical="center"/>
    </xf>
    <xf numFmtId="0" fontId="12" fillId="4" borderId="6" xfId="0" applyFont="1" applyFill="1" applyBorder="1" applyAlignment="1">
      <alignment horizontal="left" vertical="top" wrapText="1"/>
    </xf>
    <xf numFmtId="0" fontId="11" fillId="3" borderId="0" xfId="0" applyFont="1" applyFill="1" applyAlignment="1">
      <alignment horizontal="left" vertical="center"/>
    </xf>
    <xf numFmtId="0" fontId="16" fillId="7" borderId="0" xfId="0" applyFont="1" applyFill="1" applyAlignment="1">
      <alignment horizontal="left" vertical="center"/>
    </xf>
    <xf numFmtId="0" fontId="0" fillId="0" borderId="0" xfId="0"/>
  </cellXfs>
  <cellStyles count="4">
    <cellStyle name="Berechnung" xfId="3" builtinId="22"/>
    <cellStyle name="Standard" xfId="0" builtinId="0"/>
    <cellStyle name="Standard 2" xfId="2" xr:uid="{00000000-0005-0000-0000-000002000000}"/>
    <cellStyle name="Währung" xfId="1" builtinId="4"/>
  </cellStyles>
  <dxfs count="89">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004994"/>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381000</xdr:colOff>
      <xdr:row>5</xdr:row>
      <xdr:rowOff>19049</xdr:rowOff>
    </xdr:from>
    <xdr:to>
      <xdr:col>12</xdr:col>
      <xdr:colOff>1243695</xdr:colOff>
      <xdr:row>5</xdr:row>
      <xdr:rowOff>1790700</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802350" y="1866899"/>
          <a:ext cx="2910570" cy="1771651"/>
        </a:xfrm>
        <a:prstGeom prst="rect">
          <a:avLst/>
        </a:prstGeom>
      </xdr:spPr>
    </xdr:pic>
    <xdr:clientData/>
  </xdr:twoCellAnchor>
  <xdr:oneCellAnchor>
    <xdr:from>
      <xdr:col>5</xdr:col>
      <xdr:colOff>114300</xdr:colOff>
      <xdr:row>13</xdr:row>
      <xdr:rowOff>38099</xdr:rowOff>
    </xdr:from>
    <xdr:ext cx="10415754" cy="1782924"/>
    <xdr:sp macro="" textlink="">
      <xdr:nvSpPr>
        <xdr:cNvPr id="3" name="Rechteck 2">
          <a:extLst>
            <a:ext uri="{FF2B5EF4-FFF2-40B4-BE49-F238E27FC236}">
              <a16:creationId xmlns:a16="http://schemas.microsoft.com/office/drawing/2014/main" id="{20A813E2-61C2-4EB2-A9CC-B15FDF8B81F9}"/>
            </a:ext>
          </a:extLst>
        </xdr:cNvPr>
        <xdr:cNvSpPr/>
      </xdr:nvSpPr>
      <xdr:spPr>
        <a:xfrm rot="19778852">
          <a:off x="8058150" y="6610349"/>
          <a:ext cx="10415754" cy="1782924"/>
        </a:xfrm>
        <a:prstGeom prst="rect">
          <a:avLst/>
        </a:prstGeom>
        <a:noFill/>
      </xdr:spPr>
      <xdr:txBody>
        <a:bodyPr wrap="square" lIns="91440" tIns="45720" rIns="91440" bIns="45720">
          <a:spAutoFit/>
        </a:bodyPr>
        <a:lstStyle/>
        <a:p>
          <a:pPr algn="ctr"/>
          <a:r>
            <a:rPr lang="de-DE" sz="5400" b="0" cap="none" spc="0">
              <a:ln w="0"/>
              <a:solidFill>
                <a:srgbClr val="FF0000">
                  <a:alpha val="51000"/>
                </a:srgbClr>
              </a:solidFill>
              <a:effectLst>
                <a:outerShdw blurRad="38100" dist="25400" dir="5400000" algn="ctr" rotWithShape="0">
                  <a:srgbClr val="6E747A">
                    <a:alpha val="43000"/>
                  </a:srgbClr>
                </a:outerShdw>
              </a:effectLst>
            </a:rPr>
            <a:t>Entwurf:</a:t>
          </a:r>
        </a:p>
        <a:p>
          <a:pPr algn="ctr"/>
          <a:r>
            <a:rPr lang="de-DE" sz="5400" b="0" cap="none" spc="0">
              <a:ln w="0"/>
              <a:solidFill>
                <a:srgbClr val="FF0000">
                  <a:alpha val="51000"/>
                </a:srgbClr>
              </a:solidFill>
              <a:effectLst>
                <a:outerShdw blurRad="38100" dist="25400" dir="5400000" algn="ctr" rotWithShape="0">
                  <a:srgbClr val="6E747A">
                    <a:alpha val="43000"/>
                  </a:srgbClr>
                </a:outerShdw>
              </a:effectLst>
            </a:rPr>
            <a:t>Erst in Angebotsphase einreichen!</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13</xdr:col>
      <xdr:colOff>381000</xdr:colOff>
      <xdr:row>5</xdr:row>
      <xdr:rowOff>19049</xdr:rowOff>
    </xdr:from>
    <xdr:to>
      <xdr:col>14</xdr:col>
      <xdr:colOff>1243695</xdr:colOff>
      <xdr:row>5</xdr:row>
      <xdr:rowOff>1790700</xdr:rowOff>
    </xdr:to>
    <xdr:pic>
      <xdr:nvPicPr>
        <xdr:cNvPr id="2" name="Grafik 1">
          <a:extLst>
            <a:ext uri="{FF2B5EF4-FFF2-40B4-BE49-F238E27FC236}">
              <a16:creationId xmlns:a16="http://schemas.microsoft.com/office/drawing/2014/main" id="{AB193FD2-136D-4191-816E-C119579C33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802350" y="1866899"/>
          <a:ext cx="2910570" cy="1771651"/>
        </a:xfrm>
        <a:prstGeom prst="rect">
          <a:avLst/>
        </a:prstGeom>
      </xdr:spPr>
    </xdr:pic>
    <xdr:clientData/>
  </xdr:twoCellAnchor>
  <xdr:oneCellAnchor>
    <xdr:from>
      <xdr:col>5</xdr:col>
      <xdr:colOff>466725</xdr:colOff>
      <xdr:row>8</xdr:row>
      <xdr:rowOff>152399</xdr:rowOff>
    </xdr:from>
    <xdr:ext cx="10415754" cy="1782924"/>
    <xdr:sp macro="" textlink="">
      <xdr:nvSpPr>
        <xdr:cNvPr id="3" name="Rechteck 2">
          <a:extLst>
            <a:ext uri="{FF2B5EF4-FFF2-40B4-BE49-F238E27FC236}">
              <a16:creationId xmlns:a16="http://schemas.microsoft.com/office/drawing/2014/main" id="{9521E2F7-E71A-4AAF-BA1C-C273D2F48E95}"/>
            </a:ext>
          </a:extLst>
        </xdr:cNvPr>
        <xdr:cNvSpPr/>
      </xdr:nvSpPr>
      <xdr:spPr>
        <a:xfrm rot="19778852">
          <a:off x="9191625" y="5410199"/>
          <a:ext cx="10415754" cy="1782924"/>
        </a:xfrm>
        <a:prstGeom prst="rect">
          <a:avLst/>
        </a:prstGeom>
        <a:noFill/>
      </xdr:spPr>
      <xdr:txBody>
        <a:bodyPr wrap="square" lIns="91440" tIns="45720" rIns="91440" bIns="45720">
          <a:spAutoFit/>
        </a:bodyPr>
        <a:lstStyle/>
        <a:p>
          <a:pPr algn="ctr"/>
          <a:r>
            <a:rPr lang="de-DE" sz="5400" b="0" cap="none" spc="0">
              <a:ln w="0"/>
              <a:solidFill>
                <a:srgbClr val="FF0000">
                  <a:alpha val="51000"/>
                </a:srgbClr>
              </a:solidFill>
              <a:effectLst>
                <a:outerShdw blurRad="38100" dist="25400" dir="5400000" algn="ctr" rotWithShape="0">
                  <a:srgbClr val="6E747A">
                    <a:alpha val="43000"/>
                  </a:srgbClr>
                </a:outerShdw>
              </a:effectLst>
            </a:rPr>
            <a:t>Entwurf:</a:t>
          </a:r>
        </a:p>
        <a:p>
          <a:pPr algn="ctr"/>
          <a:r>
            <a:rPr lang="de-DE" sz="5400" b="0" cap="none" spc="0">
              <a:ln w="0"/>
              <a:solidFill>
                <a:srgbClr val="FF0000">
                  <a:alpha val="51000"/>
                </a:srgbClr>
              </a:solidFill>
              <a:effectLst>
                <a:outerShdw blurRad="38100" dist="25400" dir="5400000" algn="ctr" rotWithShape="0">
                  <a:srgbClr val="6E747A">
                    <a:alpha val="43000"/>
                  </a:srgbClr>
                </a:outerShdw>
              </a:effectLst>
            </a:rPr>
            <a:t>Erst in Angebotsphase einreichen!</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11</xdr:col>
      <xdr:colOff>381000</xdr:colOff>
      <xdr:row>5</xdr:row>
      <xdr:rowOff>19049</xdr:rowOff>
    </xdr:from>
    <xdr:to>
      <xdr:col>12</xdr:col>
      <xdr:colOff>1243695</xdr:colOff>
      <xdr:row>5</xdr:row>
      <xdr:rowOff>1790700</xdr:rowOff>
    </xdr:to>
    <xdr:pic>
      <xdr:nvPicPr>
        <xdr:cNvPr id="2" name="Grafik 1">
          <a:extLst>
            <a:ext uri="{FF2B5EF4-FFF2-40B4-BE49-F238E27FC236}">
              <a16:creationId xmlns:a16="http://schemas.microsoft.com/office/drawing/2014/main" id="{4816CADA-8373-42E7-A6DF-84DA487A96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802350" y="1866899"/>
          <a:ext cx="2910570" cy="1771651"/>
        </a:xfrm>
        <a:prstGeom prst="rect">
          <a:avLst/>
        </a:prstGeom>
      </xdr:spPr>
    </xdr:pic>
    <xdr:clientData/>
  </xdr:twoCellAnchor>
  <xdr:oneCellAnchor>
    <xdr:from>
      <xdr:col>3</xdr:col>
      <xdr:colOff>257175</xdr:colOff>
      <xdr:row>10</xdr:row>
      <xdr:rowOff>438149</xdr:rowOff>
    </xdr:from>
    <xdr:ext cx="10415754" cy="1782924"/>
    <xdr:sp macro="" textlink="">
      <xdr:nvSpPr>
        <xdr:cNvPr id="3" name="Rechteck 2">
          <a:extLst>
            <a:ext uri="{FF2B5EF4-FFF2-40B4-BE49-F238E27FC236}">
              <a16:creationId xmlns:a16="http://schemas.microsoft.com/office/drawing/2014/main" id="{0B0CB7F3-05FD-4020-A02E-33BD0F83B919}"/>
            </a:ext>
          </a:extLst>
        </xdr:cNvPr>
        <xdr:cNvSpPr/>
      </xdr:nvSpPr>
      <xdr:spPr>
        <a:xfrm rot="19778852">
          <a:off x="7162800" y="6324599"/>
          <a:ext cx="10415754" cy="1782924"/>
        </a:xfrm>
        <a:prstGeom prst="rect">
          <a:avLst/>
        </a:prstGeom>
        <a:noFill/>
      </xdr:spPr>
      <xdr:txBody>
        <a:bodyPr wrap="square" lIns="91440" tIns="45720" rIns="91440" bIns="45720">
          <a:spAutoFit/>
        </a:bodyPr>
        <a:lstStyle/>
        <a:p>
          <a:pPr algn="ctr"/>
          <a:r>
            <a:rPr lang="de-DE" sz="5400" b="0" cap="none" spc="0">
              <a:ln w="0"/>
              <a:solidFill>
                <a:srgbClr val="FF0000">
                  <a:alpha val="51000"/>
                </a:srgbClr>
              </a:solidFill>
              <a:effectLst>
                <a:outerShdw blurRad="38100" dist="25400" dir="5400000" algn="ctr" rotWithShape="0">
                  <a:srgbClr val="6E747A">
                    <a:alpha val="43000"/>
                  </a:srgbClr>
                </a:outerShdw>
              </a:effectLst>
            </a:rPr>
            <a:t>Entwurf:</a:t>
          </a:r>
        </a:p>
        <a:p>
          <a:pPr algn="ctr"/>
          <a:r>
            <a:rPr lang="de-DE" sz="5400" b="0" cap="none" spc="0">
              <a:ln w="0"/>
              <a:solidFill>
                <a:srgbClr val="FF0000">
                  <a:alpha val="51000"/>
                </a:srgbClr>
              </a:solidFill>
              <a:effectLst>
                <a:outerShdw blurRad="38100" dist="25400" dir="5400000" algn="ctr" rotWithShape="0">
                  <a:srgbClr val="6E747A">
                    <a:alpha val="43000"/>
                  </a:srgbClr>
                </a:outerShdw>
              </a:effectLst>
            </a:rPr>
            <a:t>Erst in Angebotsphase einreichen!</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11</xdr:col>
      <xdr:colOff>390525</xdr:colOff>
      <xdr:row>5</xdr:row>
      <xdr:rowOff>47624</xdr:rowOff>
    </xdr:from>
    <xdr:to>
      <xdr:col>12</xdr:col>
      <xdr:colOff>1352550</xdr:colOff>
      <xdr:row>5</xdr:row>
      <xdr:rowOff>1879737</xdr:rowOff>
    </xdr:to>
    <xdr:pic>
      <xdr:nvPicPr>
        <xdr:cNvPr id="2" name="Grafik 1">
          <a:extLst>
            <a:ext uri="{FF2B5EF4-FFF2-40B4-BE49-F238E27FC236}">
              <a16:creationId xmlns:a16="http://schemas.microsoft.com/office/drawing/2014/main" id="{BA4FCA42-9A98-4357-9971-F0553F5586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40350" y="1895474"/>
          <a:ext cx="3009900" cy="1832113"/>
        </a:xfrm>
        <a:prstGeom prst="rect">
          <a:avLst/>
        </a:prstGeom>
      </xdr:spPr>
    </xdr:pic>
    <xdr:clientData/>
  </xdr:twoCellAnchor>
  <xdr:oneCellAnchor>
    <xdr:from>
      <xdr:col>5</xdr:col>
      <xdr:colOff>180976</xdr:colOff>
      <xdr:row>10</xdr:row>
      <xdr:rowOff>9525</xdr:rowOff>
    </xdr:from>
    <xdr:ext cx="10415754" cy="1782924"/>
    <xdr:sp macro="" textlink="">
      <xdr:nvSpPr>
        <xdr:cNvPr id="4" name="Rechteck 3">
          <a:extLst>
            <a:ext uri="{FF2B5EF4-FFF2-40B4-BE49-F238E27FC236}">
              <a16:creationId xmlns:a16="http://schemas.microsoft.com/office/drawing/2014/main" id="{B99630F8-B792-446F-A32F-9F41C25B8BAF}"/>
            </a:ext>
          </a:extLst>
        </xdr:cNvPr>
        <xdr:cNvSpPr/>
      </xdr:nvSpPr>
      <xdr:spPr>
        <a:xfrm rot="19778852">
          <a:off x="8058151" y="5648325"/>
          <a:ext cx="10415754" cy="1782924"/>
        </a:xfrm>
        <a:prstGeom prst="rect">
          <a:avLst/>
        </a:prstGeom>
        <a:noFill/>
      </xdr:spPr>
      <xdr:txBody>
        <a:bodyPr wrap="square" lIns="91440" tIns="45720" rIns="91440" bIns="45720">
          <a:spAutoFit/>
        </a:bodyPr>
        <a:lstStyle/>
        <a:p>
          <a:pPr algn="ctr"/>
          <a:r>
            <a:rPr lang="de-DE" sz="5400" b="0" cap="none" spc="0">
              <a:ln w="0"/>
              <a:solidFill>
                <a:srgbClr val="FF0000">
                  <a:alpha val="51000"/>
                </a:srgbClr>
              </a:solidFill>
              <a:effectLst>
                <a:outerShdw blurRad="38100" dist="25400" dir="5400000" algn="ctr" rotWithShape="0">
                  <a:srgbClr val="6E747A">
                    <a:alpha val="43000"/>
                  </a:srgbClr>
                </a:outerShdw>
              </a:effectLst>
            </a:rPr>
            <a:t>Entwurf:</a:t>
          </a:r>
        </a:p>
        <a:p>
          <a:pPr algn="ctr"/>
          <a:r>
            <a:rPr lang="de-DE" sz="5400" b="0" cap="none" spc="0">
              <a:ln w="0"/>
              <a:solidFill>
                <a:srgbClr val="FF0000">
                  <a:alpha val="51000"/>
                </a:srgbClr>
              </a:solidFill>
              <a:effectLst>
                <a:outerShdw blurRad="38100" dist="25400" dir="5400000" algn="ctr" rotWithShape="0">
                  <a:srgbClr val="6E747A">
                    <a:alpha val="43000"/>
                  </a:srgbClr>
                </a:outerShdw>
              </a:effectLst>
            </a:rPr>
            <a:t>Erst in Angebotsphase einreichen!</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11</xdr:col>
      <xdr:colOff>333375</xdr:colOff>
      <xdr:row>5</xdr:row>
      <xdr:rowOff>9523</xdr:rowOff>
    </xdr:from>
    <xdr:to>
      <xdr:col>12</xdr:col>
      <xdr:colOff>1409700</xdr:colOff>
      <xdr:row>5</xdr:row>
      <xdr:rowOff>1911210</xdr:rowOff>
    </xdr:to>
    <xdr:pic>
      <xdr:nvPicPr>
        <xdr:cNvPr id="2" name="Grafik 1">
          <a:extLst>
            <a:ext uri="{FF2B5EF4-FFF2-40B4-BE49-F238E27FC236}">
              <a16:creationId xmlns:a16="http://schemas.microsoft.com/office/drawing/2014/main" id="{82724887-6321-47B5-B332-2E10CD67B0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11775" y="1857373"/>
          <a:ext cx="3124200" cy="1901687"/>
        </a:xfrm>
        <a:prstGeom prst="rect">
          <a:avLst/>
        </a:prstGeom>
      </xdr:spPr>
    </xdr:pic>
    <xdr:clientData/>
  </xdr:twoCellAnchor>
  <xdr:oneCellAnchor>
    <xdr:from>
      <xdr:col>4</xdr:col>
      <xdr:colOff>800099</xdr:colOff>
      <xdr:row>9</xdr:row>
      <xdr:rowOff>104775</xdr:rowOff>
    </xdr:from>
    <xdr:ext cx="10415754" cy="1782924"/>
    <xdr:sp macro="" textlink="">
      <xdr:nvSpPr>
        <xdr:cNvPr id="3" name="Rechteck 2">
          <a:extLst>
            <a:ext uri="{FF2B5EF4-FFF2-40B4-BE49-F238E27FC236}">
              <a16:creationId xmlns:a16="http://schemas.microsoft.com/office/drawing/2014/main" id="{482E16C0-968D-4B5F-B1A4-02AA6497D288}"/>
            </a:ext>
          </a:extLst>
        </xdr:cNvPr>
        <xdr:cNvSpPr/>
      </xdr:nvSpPr>
      <xdr:spPr>
        <a:xfrm rot="19778852">
          <a:off x="7820024" y="5553075"/>
          <a:ext cx="10415754" cy="1782924"/>
        </a:xfrm>
        <a:prstGeom prst="rect">
          <a:avLst/>
        </a:prstGeom>
        <a:noFill/>
      </xdr:spPr>
      <xdr:txBody>
        <a:bodyPr wrap="square" lIns="91440" tIns="45720" rIns="91440" bIns="45720">
          <a:spAutoFit/>
        </a:bodyPr>
        <a:lstStyle/>
        <a:p>
          <a:pPr algn="ctr"/>
          <a:r>
            <a:rPr lang="de-DE" sz="5400" b="0" cap="none" spc="0">
              <a:ln w="0"/>
              <a:solidFill>
                <a:srgbClr val="FF0000">
                  <a:alpha val="51000"/>
                </a:srgbClr>
              </a:solidFill>
              <a:effectLst>
                <a:outerShdw blurRad="38100" dist="25400" dir="5400000" algn="ctr" rotWithShape="0">
                  <a:srgbClr val="6E747A">
                    <a:alpha val="43000"/>
                  </a:srgbClr>
                </a:outerShdw>
              </a:effectLst>
            </a:rPr>
            <a:t>Entwurf:</a:t>
          </a:r>
        </a:p>
        <a:p>
          <a:pPr algn="ctr"/>
          <a:r>
            <a:rPr lang="de-DE" sz="5400" b="0" cap="none" spc="0">
              <a:ln w="0"/>
              <a:solidFill>
                <a:srgbClr val="FF0000">
                  <a:alpha val="51000"/>
                </a:srgbClr>
              </a:solidFill>
              <a:effectLst>
                <a:outerShdw blurRad="38100" dist="25400" dir="5400000" algn="ctr" rotWithShape="0">
                  <a:srgbClr val="6E747A">
                    <a:alpha val="43000"/>
                  </a:srgbClr>
                </a:outerShdw>
              </a:effectLst>
            </a:rPr>
            <a:t>Erst in Angebotsphase einreichen!</a:t>
          </a:r>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71"/>
  <sheetViews>
    <sheetView showGridLines="0" tabSelected="1" topLeftCell="D4" zoomScaleNormal="100" workbookViewId="0">
      <selection activeCell="D14" sqref="D14 F14"/>
    </sheetView>
  </sheetViews>
  <sheetFormatPr baseColWidth="10" defaultRowHeight="15" x14ac:dyDescent="0.25"/>
  <cols>
    <col min="1" max="1" width="3.28515625" style="7" customWidth="1"/>
    <col min="2" max="2" width="8.5703125" style="8" customWidth="1"/>
    <col min="3" max="3" width="81.5703125" style="7" customWidth="1"/>
    <col min="4" max="5" width="12.85546875" style="7" customWidth="1"/>
    <col min="6" max="6" width="23.42578125" style="7" customWidth="1"/>
    <col min="7" max="7" width="20.85546875" style="7" customWidth="1"/>
    <col min="8" max="8" width="30.7109375" style="7" customWidth="1"/>
    <col min="9" max="9" width="25.7109375" style="7" customWidth="1"/>
    <col min="10" max="10" width="30.7109375" style="7" customWidth="1"/>
    <col min="11" max="11" width="25.7109375" style="7" customWidth="1"/>
    <col min="12" max="12" width="30.7109375" style="7" customWidth="1"/>
    <col min="13" max="13" width="25.7109375" style="7" customWidth="1"/>
    <col min="14" max="14" width="30.7109375" style="7" customWidth="1"/>
    <col min="15" max="15" width="25.7109375" style="7" customWidth="1"/>
    <col min="16" max="16384" width="11.42578125" style="7"/>
  </cols>
  <sheetData>
    <row r="1" spans="1:15" ht="15.75" thickBot="1" x14ac:dyDescent="0.3"/>
    <row r="2" spans="1:15" ht="54" customHeight="1" thickBot="1" x14ac:dyDescent="0.3">
      <c r="A2" s="9"/>
      <c r="B2" s="65" t="s">
        <v>205</v>
      </c>
      <c r="C2" s="66"/>
      <c r="D2" s="66"/>
      <c r="E2" s="66"/>
      <c r="F2" s="66"/>
      <c r="G2" s="66"/>
      <c r="H2" s="66"/>
      <c r="I2" s="66"/>
      <c r="J2" s="66"/>
      <c r="K2" s="66"/>
      <c r="L2" s="66"/>
      <c r="M2" s="67"/>
    </row>
    <row r="3" spans="1:15" ht="15.75" customHeight="1" x14ac:dyDescent="0.25">
      <c r="A3" s="9"/>
      <c r="B3" s="10"/>
      <c r="C3" s="10"/>
      <c r="D3" s="10"/>
      <c r="E3" s="10"/>
      <c r="F3" s="10"/>
      <c r="G3" s="10"/>
      <c r="H3" s="10"/>
      <c r="I3" s="10"/>
    </row>
    <row r="4" spans="1:15" ht="30" customHeight="1" x14ac:dyDescent="0.25">
      <c r="A4" s="11"/>
      <c r="B4" s="17" t="s">
        <v>33</v>
      </c>
      <c r="C4" s="11"/>
      <c r="D4" s="11"/>
      <c r="E4" s="11"/>
      <c r="F4" s="11"/>
      <c r="G4" s="11"/>
      <c r="H4" s="70"/>
      <c r="I4" s="70"/>
      <c r="J4" s="70"/>
      <c r="K4" s="71"/>
      <c r="L4" s="63" t="s">
        <v>31</v>
      </c>
      <c r="M4" s="64"/>
    </row>
    <row r="5" spans="1:15" ht="30" customHeight="1" x14ac:dyDescent="0.25">
      <c r="A5" s="11"/>
      <c r="B5" s="73" t="s">
        <v>37</v>
      </c>
      <c r="C5" s="73"/>
      <c r="D5" s="73"/>
      <c r="E5" s="73"/>
      <c r="F5" s="73"/>
      <c r="G5" s="73"/>
      <c r="H5" s="73"/>
      <c r="I5" s="73"/>
      <c r="J5" s="20"/>
      <c r="K5" s="20"/>
    </row>
    <row r="6" spans="1:15" ht="219.95" customHeight="1" x14ac:dyDescent="0.25">
      <c r="A6" s="11"/>
      <c r="B6" s="72" t="s">
        <v>280</v>
      </c>
      <c r="C6" s="72"/>
      <c r="D6" s="72"/>
      <c r="E6" s="72"/>
      <c r="F6" s="72"/>
      <c r="G6" s="72"/>
      <c r="H6" s="72"/>
      <c r="I6" s="72"/>
    </row>
    <row r="7" spans="1:15" ht="29.25" customHeight="1" x14ac:dyDescent="0.25">
      <c r="A7" s="11"/>
      <c r="B7" s="69"/>
      <c r="C7" s="69"/>
      <c r="D7" s="69"/>
      <c r="E7" s="69"/>
      <c r="F7" s="69"/>
      <c r="G7" s="69"/>
      <c r="H7" s="69"/>
      <c r="I7" s="69"/>
    </row>
    <row r="8" spans="1:15" ht="20.100000000000001" customHeight="1" x14ac:dyDescent="0.25">
      <c r="A8" s="11"/>
      <c r="B8" s="31" t="s">
        <v>243</v>
      </c>
      <c r="C8" s="32"/>
      <c r="D8" s="30"/>
      <c r="E8" s="30"/>
      <c r="F8" s="30"/>
      <c r="G8" s="30"/>
      <c r="H8" s="30"/>
      <c r="I8" s="30"/>
    </row>
    <row r="9" spans="1:15" ht="15" customHeight="1" x14ac:dyDescent="0.25">
      <c r="A9" s="11"/>
      <c r="B9"/>
      <c r="C9"/>
      <c r="D9" s="30"/>
      <c r="E9" s="30"/>
      <c r="F9" s="30"/>
      <c r="G9" s="30"/>
      <c r="H9" s="30"/>
      <c r="I9" s="30"/>
    </row>
    <row r="10" spans="1:15" ht="15" customHeight="1" x14ac:dyDescent="0.25">
      <c r="B10" s="28" t="s">
        <v>71</v>
      </c>
      <c r="C10" s="27"/>
      <c r="D10" s="27"/>
      <c r="E10" s="27"/>
      <c r="F10" s="27"/>
      <c r="G10" s="27"/>
      <c r="H10" s="27"/>
      <c r="I10" s="27"/>
    </row>
    <row r="11" spans="1:15" ht="20.100000000000001" customHeight="1" x14ac:dyDescent="0.25">
      <c r="B11" s="10"/>
      <c r="C11" s="12"/>
      <c r="D11" s="12"/>
      <c r="E11" s="12"/>
      <c r="F11" s="12"/>
      <c r="G11" s="12"/>
    </row>
    <row r="12" spans="1:15" ht="35.1" customHeight="1" x14ac:dyDescent="0.25">
      <c r="B12" s="35" t="s">
        <v>1</v>
      </c>
      <c r="C12" s="35" t="s">
        <v>0</v>
      </c>
      <c r="D12" s="35" t="s">
        <v>44</v>
      </c>
      <c r="E12" s="35" t="s">
        <v>34</v>
      </c>
      <c r="F12" s="35" t="s">
        <v>202</v>
      </c>
      <c r="G12" s="35" t="s">
        <v>48</v>
      </c>
      <c r="H12" s="35" t="s">
        <v>143</v>
      </c>
      <c r="I12" s="35" t="s">
        <v>86</v>
      </c>
      <c r="J12" s="35" t="s">
        <v>144</v>
      </c>
      <c r="K12" s="35" t="s">
        <v>128</v>
      </c>
      <c r="L12" s="35" t="s">
        <v>239</v>
      </c>
      <c r="M12" s="35" t="s">
        <v>129</v>
      </c>
      <c r="N12" s="35" t="s">
        <v>246</v>
      </c>
      <c r="O12" s="35" t="s">
        <v>247</v>
      </c>
    </row>
    <row r="13" spans="1:15" ht="20.100000000000001" customHeight="1" x14ac:dyDescent="0.25">
      <c r="B13" s="29" t="s">
        <v>72</v>
      </c>
      <c r="C13" s="22" t="s">
        <v>79</v>
      </c>
      <c r="D13" s="26">
        <v>4230</v>
      </c>
      <c r="E13" s="23" t="s">
        <v>36</v>
      </c>
      <c r="F13" s="23">
        <v>2</v>
      </c>
      <c r="G13" s="26">
        <f>D13*F13</f>
        <v>8460</v>
      </c>
      <c r="H13" s="24"/>
      <c r="I13" s="25">
        <f>G13*H13</f>
        <v>0</v>
      </c>
      <c r="J13" s="24"/>
      <c r="K13" s="25">
        <f>G13*J13</f>
        <v>0</v>
      </c>
      <c r="L13" s="24"/>
      <c r="M13" s="25">
        <f>G13*L13</f>
        <v>0</v>
      </c>
      <c r="N13" s="24"/>
      <c r="O13" s="25">
        <f>G13*N13</f>
        <v>0</v>
      </c>
    </row>
    <row r="14" spans="1:15" ht="20.100000000000001" customHeight="1" x14ac:dyDescent="0.25">
      <c r="B14" s="29" t="s">
        <v>73</v>
      </c>
      <c r="C14" s="22" t="s">
        <v>80</v>
      </c>
      <c r="D14" s="26">
        <v>919</v>
      </c>
      <c r="E14" s="23" t="s">
        <v>36</v>
      </c>
      <c r="F14" s="23">
        <v>2</v>
      </c>
      <c r="G14" s="26">
        <f t="shared" ref="G14:G24" si="0">D14*F14</f>
        <v>1838</v>
      </c>
      <c r="H14" s="24"/>
      <c r="I14" s="25">
        <f t="shared" ref="I14:I24" si="1">G14*H14</f>
        <v>0</v>
      </c>
      <c r="J14" s="24"/>
      <c r="K14" s="25">
        <f t="shared" ref="K14:K24" si="2">G14*J14</f>
        <v>0</v>
      </c>
      <c r="L14" s="24"/>
      <c r="M14" s="25">
        <f t="shared" ref="M14:M24" si="3">G14*L14</f>
        <v>0</v>
      </c>
      <c r="N14" s="24"/>
      <c r="O14" s="25">
        <f t="shared" ref="O14:O24" si="4">G14*N14</f>
        <v>0</v>
      </c>
    </row>
    <row r="15" spans="1:15" ht="20.100000000000001" customHeight="1" x14ac:dyDescent="0.25">
      <c r="B15" s="29" t="s">
        <v>74</v>
      </c>
      <c r="C15" s="22" t="s">
        <v>81</v>
      </c>
      <c r="D15" s="26">
        <v>1488</v>
      </c>
      <c r="E15" s="23" t="s">
        <v>36</v>
      </c>
      <c r="F15" s="23">
        <v>2</v>
      </c>
      <c r="G15" s="26">
        <f t="shared" si="0"/>
        <v>2976</v>
      </c>
      <c r="H15" s="24"/>
      <c r="I15" s="25">
        <f t="shared" si="1"/>
        <v>0</v>
      </c>
      <c r="J15" s="24"/>
      <c r="K15" s="25">
        <f t="shared" si="2"/>
        <v>0</v>
      </c>
      <c r="L15" s="24"/>
      <c r="M15" s="25">
        <f t="shared" si="3"/>
        <v>0</v>
      </c>
      <c r="N15" s="24"/>
      <c r="O15" s="25">
        <f t="shared" si="4"/>
        <v>0</v>
      </c>
    </row>
    <row r="16" spans="1:15" ht="20.100000000000001" customHeight="1" x14ac:dyDescent="0.25">
      <c r="B16" s="29" t="s">
        <v>75</v>
      </c>
      <c r="C16" s="22" t="s">
        <v>82</v>
      </c>
      <c r="D16" s="26">
        <v>900</v>
      </c>
      <c r="E16" s="23" t="s">
        <v>36</v>
      </c>
      <c r="F16" s="23">
        <v>2</v>
      </c>
      <c r="G16" s="26">
        <f t="shared" si="0"/>
        <v>1800</v>
      </c>
      <c r="H16" s="24"/>
      <c r="I16" s="25">
        <f t="shared" si="1"/>
        <v>0</v>
      </c>
      <c r="J16" s="24"/>
      <c r="K16" s="25">
        <f t="shared" si="2"/>
        <v>0</v>
      </c>
      <c r="L16" s="24"/>
      <c r="M16" s="25">
        <f t="shared" si="3"/>
        <v>0</v>
      </c>
      <c r="N16" s="24"/>
      <c r="O16" s="25">
        <f t="shared" si="4"/>
        <v>0</v>
      </c>
    </row>
    <row r="17" spans="2:15" ht="20.100000000000001" customHeight="1" x14ac:dyDescent="0.25">
      <c r="B17" s="29" t="s">
        <v>76</v>
      </c>
      <c r="C17" s="22" t="s">
        <v>83</v>
      </c>
      <c r="D17" s="26">
        <v>3668</v>
      </c>
      <c r="E17" s="23" t="s">
        <v>36</v>
      </c>
      <c r="F17" s="23">
        <v>2</v>
      </c>
      <c r="G17" s="26">
        <f t="shared" si="0"/>
        <v>7336</v>
      </c>
      <c r="H17" s="24"/>
      <c r="I17" s="25">
        <f t="shared" si="1"/>
        <v>0</v>
      </c>
      <c r="J17" s="24"/>
      <c r="K17" s="25">
        <f t="shared" si="2"/>
        <v>0</v>
      </c>
      <c r="L17" s="24"/>
      <c r="M17" s="25">
        <f t="shared" si="3"/>
        <v>0</v>
      </c>
      <c r="N17" s="24"/>
      <c r="O17" s="25">
        <f t="shared" si="4"/>
        <v>0</v>
      </c>
    </row>
    <row r="18" spans="2:15" ht="20.100000000000001" customHeight="1" x14ac:dyDescent="0.25">
      <c r="B18" s="29" t="s">
        <v>77</v>
      </c>
      <c r="C18" s="22" t="s">
        <v>84</v>
      </c>
      <c r="D18" s="26">
        <v>1294</v>
      </c>
      <c r="E18" s="23" t="s">
        <v>36</v>
      </c>
      <c r="F18" s="23">
        <v>2</v>
      </c>
      <c r="G18" s="26">
        <f t="shared" si="0"/>
        <v>2588</v>
      </c>
      <c r="H18" s="24"/>
      <c r="I18" s="25">
        <f t="shared" si="1"/>
        <v>0</v>
      </c>
      <c r="J18" s="24"/>
      <c r="K18" s="25">
        <f t="shared" si="2"/>
        <v>0</v>
      </c>
      <c r="L18" s="24"/>
      <c r="M18" s="25">
        <f t="shared" si="3"/>
        <v>0</v>
      </c>
      <c r="N18" s="24"/>
      <c r="O18" s="25">
        <f t="shared" si="4"/>
        <v>0</v>
      </c>
    </row>
    <row r="19" spans="2:15" ht="20.100000000000001" customHeight="1" x14ac:dyDescent="0.25">
      <c r="B19" s="29" t="s">
        <v>78</v>
      </c>
      <c r="C19" s="22" t="s">
        <v>85</v>
      </c>
      <c r="D19" s="26">
        <v>1022</v>
      </c>
      <c r="E19" s="23" t="s">
        <v>36</v>
      </c>
      <c r="F19" s="23">
        <v>2</v>
      </c>
      <c r="G19" s="26">
        <f t="shared" si="0"/>
        <v>2044</v>
      </c>
      <c r="H19" s="24"/>
      <c r="I19" s="25">
        <f t="shared" si="1"/>
        <v>0</v>
      </c>
      <c r="J19" s="24"/>
      <c r="K19" s="25">
        <f t="shared" si="2"/>
        <v>0</v>
      </c>
      <c r="L19" s="24"/>
      <c r="M19" s="25">
        <f t="shared" si="3"/>
        <v>0</v>
      </c>
      <c r="N19" s="24"/>
      <c r="O19" s="25">
        <f t="shared" si="4"/>
        <v>0</v>
      </c>
    </row>
    <row r="20" spans="2:15" ht="20.100000000000001" customHeight="1" x14ac:dyDescent="0.25">
      <c r="B20" s="29" t="s">
        <v>92</v>
      </c>
      <c r="C20" s="38" t="s">
        <v>87</v>
      </c>
      <c r="D20" s="26">
        <v>954</v>
      </c>
      <c r="E20" s="23" t="s">
        <v>36</v>
      </c>
      <c r="F20" s="23">
        <v>2</v>
      </c>
      <c r="G20" s="26">
        <f t="shared" si="0"/>
        <v>1908</v>
      </c>
      <c r="H20" s="24"/>
      <c r="I20" s="25">
        <f t="shared" si="1"/>
        <v>0</v>
      </c>
      <c r="J20" s="24"/>
      <c r="K20" s="25">
        <f t="shared" si="2"/>
        <v>0</v>
      </c>
      <c r="L20" s="24"/>
      <c r="M20" s="25">
        <f t="shared" si="3"/>
        <v>0</v>
      </c>
      <c r="N20" s="24"/>
      <c r="O20" s="25">
        <f t="shared" si="4"/>
        <v>0</v>
      </c>
    </row>
    <row r="21" spans="2:15" ht="20.100000000000001" customHeight="1" x14ac:dyDescent="0.25">
      <c r="B21" s="29" t="s">
        <v>93</v>
      </c>
      <c r="C21" s="38" t="s">
        <v>88</v>
      </c>
      <c r="D21" s="26">
        <v>97</v>
      </c>
      <c r="E21" s="23" t="s">
        <v>36</v>
      </c>
      <c r="F21" s="23">
        <v>2</v>
      </c>
      <c r="G21" s="26">
        <f t="shared" si="0"/>
        <v>194</v>
      </c>
      <c r="H21" s="24"/>
      <c r="I21" s="25">
        <f t="shared" si="1"/>
        <v>0</v>
      </c>
      <c r="J21" s="24"/>
      <c r="K21" s="25">
        <f t="shared" si="2"/>
        <v>0</v>
      </c>
      <c r="L21" s="24"/>
      <c r="M21" s="25">
        <f t="shared" si="3"/>
        <v>0</v>
      </c>
      <c r="N21" s="24"/>
      <c r="O21" s="25">
        <f t="shared" si="4"/>
        <v>0</v>
      </c>
    </row>
    <row r="22" spans="2:15" ht="20.100000000000001" customHeight="1" x14ac:dyDescent="0.25">
      <c r="B22" s="29" t="s">
        <v>94</v>
      </c>
      <c r="C22" s="38" t="s">
        <v>89</v>
      </c>
      <c r="D22" s="26">
        <v>2149</v>
      </c>
      <c r="E22" s="23" t="s">
        <v>36</v>
      </c>
      <c r="F22" s="23">
        <v>2</v>
      </c>
      <c r="G22" s="26">
        <f t="shared" si="0"/>
        <v>4298</v>
      </c>
      <c r="H22" s="24"/>
      <c r="I22" s="25">
        <f t="shared" si="1"/>
        <v>0</v>
      </c>
      <c r="J22" s="24"/>
      <c r="K22" s="25">
        <f t="shared" si="2"/>
        <v>0</v>
      </c>
      <c r="L22" s="24"/>
      <c r="M22" s="25">
        <f t="shared" si="3"/>
        <v>0</v>
      </c>
      <c r="N22" s="24"/>
      <c r="O22" s="25">
        <f t="shared" si="4"/>
        <v>0</v>
      </c>
    </row>
    <row r="23" spans="2:15" ht="20.100000000000001" customHeight="1" x14ac:dyDescent="0.25">
      <c r="B23" s="29" t="s">
        <v>95</v>
      </c>
      <c r="C23" s="38" t="s">
        <v>90</v>
      </c>
      <c r="D23" s="26">
        <v>1068</v>
      </c>
      <c r="E23" s="23" t="s">
        <v>36</v>
      </c>
      <c r="F23" s="23">
        <v>2</v>
      </c>
      <c r="G23" s="26">
        <f t="shared" si="0"/>
        <v>2136</v>
      </c>
      <c r="H23" s="24"/>
      <c r="I23" s="25">
        <f t="shared" si="1"/>
        <v>0</v>
      </c>
      <c r="J23" s="24"/>
      <c r="K23" s="25">
        <f t="shared" si="2"/>
        <v>0</v>
      </c>
      <c r="L23" s="24"/>
      <c r="M23" s="25">
        <f t="shared" si="3"/>
        <v>0</v>
      </c>
      <c r="N23" s="24"/>
      <c r="O23" s="25">
        <f t="shared" si="4"/>
        <v>0</v>
      </c>
    </row>
    <row r="24" spans="2:15" ht="20.100000000000001" customHeight="1" x14ac:dyDescent="0.25">
      <c r="B24" s="29" t="s">
        <v>96</v>
      </c>
      <c r="C24" s="38" t="s">
        <v>91</v>
      </c>
      <c r="D24" s="26">
        <v>326</v>
      </c>
      <c r="E24" s="23" t="s">
        <v>36</v>
      </c>
      <c r="F24" s="23">
        <v>2</v>
      </c>
      <c r="G24" s="26">
        <f t="shared" si="0"/>
        <v>652</v>
      </c>
      <c r="H24" s="24"/>
      <c r="I24" s="25">
        <f t="shared" si="1"/>
        <v>0</v>
      </c>
      <c r="J24" s="24"/>
      <c r="K24" s="25">
        <f t="shared" si="2"/>
        <v>0</v>
      </c>
      <c r="L24" s="24"/>
      <c r="M24" s="25">
        <f t="shared" si="3"/>
        <v>0</v>
      </c>
      <c r="N24" s="24"/>
      <c r="O24" s="25">
        <f t="shared" si="4"/>
        <v>0</v>
      </c>
    </row>
    <row r="25" spans="2:15" ht="15" customHeight="1" x14ac:dyDescent="0.25"/>
    <row r="26" spans="2:15" ht="30" customHeight="1" x14ac:dyDescent="0.25">
      <c r="B26" s="13"/>
      <c r="C26" s="13"/>
      <c r="D26" s="13"/>
      <c r="E26" s="13"/>
      <c r="F26" s="13"/>
      <c r="G26" s="13"/>
      <c r="H26" s="34" t="s">
        <v>130</v>
      </c>
      <c r="I26" s="15">
        <f>SUM(I13:I24)</f>
        <v>0</v>
      </c>
      <c r="J26" s="34" t="s">
        <v>131</v>
      </c>
      <c r="K26" s="15">
        <f>SUM(K13:K24)</f>
        <v>0</v>
      </c>
      <c r="L26" s="34" t="s">
        <v>132</v>
      </c>
      <c r="M26" s="15">
        <f>SUM(M13:M24)</f>
        <v>0</v>
      </c>
      <c r="N26" s="34" t="s">
        <v>248</v>
      </c>
      <c r="O26" s="15">
        <f>SUM(O13:O24)</f>
        <v>0</v>
      </c>
    </row>
    <row r="27" spans="2:15" ht="15" customHeight="1" x14ac:dyDescent="0.25"/>
    <row r="28" spans="2:15" ht="15" customHeight="1" x14ac:dyDescent="0.25">
      <c r="B28" s="28" t="s">
        <v>244</v>
      </c>
      <c r="C28" s="27"/>
      <c r="D28" s="27"/>
      <c r="E28" s="27"/>
      <c r="F28" s="27"/>
      <c r="G28" s="27"/>
      <c r="H28" s="27"/>
      <c r="I28" s="27"/>
    </row>
    <row r="29" spans="2:15" ht="20.100000000000001" customHeight="1" x14ac:dyDescent="0.25">
      <c r="B29" s="10"/>
      <c r="C29" s="12"/>
      <c r="D29" s="12"/>
      <c r="E29" s="12"/>
      <c r="F29" s="12"/>
      <c r="G29" s="12"/>
    </row>
    <row r="30" spans="2:15" ht="35.1" customHeight="1" x14ac:dyDescent="0.25">
      <c r="B30" s="21" t="s">
        <v>1</v>
      </c>
      <c r="C30" s="35" t="s">
        <v>0</v>
      </c>
      <c r="D30" s="21" t="s">
        <v>44</v>
      </c>
      <c r="E30" s="21" t="s">
        <v>34</v>
      </c>
      <c r="F30" s="35" t="s">
        <v>202</v>
      </c>
      <c r="G30" s="21" t="s">
        <v>49</v>
      </c>
      <c r="H30" s="35" t="s">
        <v>143</v>
      </c>
      <c r="I30" s="21" t="s">
        <v>86</v>
      </c>
      <c r="J30" s="35" t="s">
        <v>144</v>
      </c>
      <c r="K30" s="21" t="s">
        <v>128</v>
      </c>
      <c r="L30" s="35" t="s">
        <v>239</v>
      </c>
      <c r="M30" s="21" t="s">
        <v>129</v>
      </c>
      <c r="N30" s="35" t="s">
        <v>246</v>
      </c>
      <c r="O30" s="21" t="s">
        <v>247</v>
      </c>
    </row>
    <row r="31" spans="2:15" ht="20.100000000000001" customHeight="1" x14ac:dyDescent="0.25">
      <c r="B31" s="36" t="s">
        <v>97</v>
      </c>
      <c r="C31" s="38" t="s">
        <v>107</v>
      </c>
      <c r="D31" s="37">
        <v>4086</v>
      </c>
      <c r="E31" s="23" t="s">
        <v>36</v>
      </c>
      <c r="F31" s="23">
        <v>2</v>
      </c>
      <c r="G31" s="26">
        <f>D31*F31</f>
        <v>8172</v>
      </c>
      <c r="H31" s="24"/>
      <c r="I31" s="25">
        <f>G31*H31</f>
        <v>0</v>
      </c>
      <c r="J31" s="24"/>
      <c r="K31" s="25">
        <f>G31*J31</f>
        <v>0</v>
      </c>
      <c r="L31" s="24"/>
      <c r="M31" s="25">
        <f>G31*L31</f>
        <v>0</v>
      </c>
      <c r="N31" s="24"/>
      <c r="O31" s="25">
        <f>G31*N31</f>
        <v>0</v>
      </c>
    </row>
    <row r="32" spans="2:15" ht="20.100000000000001" customHeight="1" x14ac:dyDescent="0.25">
      <c r="B32" s="36" t="s">
        <v>98</v>
      </c>
      <c r="C32" s="62" t="s">
        <v>108</v>
      </c>
      <c r="D32" s="37">
        <v>1465</v>
      </c>
      <c r="E32" s="23" t="s">
        <v>36</v>
      </c>
      <c r="F32" s="23">
        <v>2</v>
      </c>
      <c r="G32" s="26">
        <f t="shared" ref="G32:G37" si="5">D32*F32</f>
        <v>2930</v>
      </c>
      <c r="H32" s="24"/>
      <c r="I32" s="25">
        <f t="shared" ref="I32:I40" si="6">G32*H32</f>
        <v>0</v>
      </c>
      <c r="J32" s="24"/>
      <c r="K32" s="25">
        <f t="shared" ref="K32:K40" si="7">G32*J32</f>
        <v>0</v>
      </c>
      <c r="L32" s="24"/>
      <c r="M32" s="25">
        <f t="shared" ref="M32:M40" si="8">G32*L32</f>
        <v>0</v>
      </c>
      <c r="N32" s="24"/>
      <c r="O32" s="25">
        <f t="shared" ref="O32:O40" si="9">G32*N32</f>
        <v>0</v>
      </c>
    </row>
    <row r="33" spans="1:15" ht="20.100000000000001" customHeight="1" x14ac:dyDescent="0.25">
      <c r="B33" s="36" t="s">
        <v>99</v>
      </c>
      <c r="C33" s="62" t="s">
        <v>109</v>
      </c>
      <c r="D33" s="37">
        <v>1193</v>
      </c>
      <c r="E33" s="23" t="s">
        <v>36</v>
      </c>
      <c r="F33" s="23">
        <v>2</v>
      </c>
      <c r="G33" s="26">
        <f t="shared" si="5"/>
        <v>2386</v>
      </c>
      <c r="H33" s="24"/>
      <c r="I33" s="25">
        <f t="shared" si="6"/>
        <v>0</v>
      </c>
      <c r="J33" s="24"/>
      <c r="K33" s="25">
        <f t="shared" si="7"/>
        <v>0</v>
      </c>
      <c r="L33" s="24"/>
      <c r="M33" s="25">
        <f t="shared" si="8"/>
        <v>0</v>
      </c>
      <c r="N33" s="24"/>
      <c r="O33" s="25">
        <f t="shared" si="9"/>
        <v>0</v>
      </c>
    </row>
    <row r="34" spans="1:15" ht="20.100000000000001" customHeight="1" x14ac:dyDescent="0.25">
      <c r="B34" s="36" t="s">
        <v>100</v>
      </c>
      <c r="C34" s="62" t="s">
        <v>110</v>
      </c>
      <c r="D34" s="37">
        <v>1472</v>
      </c>
      <c r="E34" s="23" t="s">
        <v>36</v>
      </c>
      <c r="F34" s="23">
        <v>2</v>
      </c>
      <c r="G34" s="26">
        <f t="shared" si="5"/>
        <v>2944</v>
      </c>
      <c r="H34" s="24"/>
      <c r="I34" s="25">
        <f t="shared" si="6"/>
        <v>0</v>
      </c>
      <c r="J34" s="24"/>
      <c r="K34" s="25">
        <f t="shared" si="7"/>
        <v>0</v>
      </c>
      <c r="L34" s="24"/>
      <c r="M34" s="25">
        <f t="shared" si="8"/>
        <v>0</v>
      </c>
      <c r="N34" s="24"/>
      <c r="O34" s="25">
        <f t="shared" si="9"/>
        <v>0</v>
      </c>
    </row>
    <row r="35" spans="1:15" ht="20.100000000000001" customHeight="1" x14ac:dyDescent="0.25">
      <c r="B35" s="36" t="s">
        <v>101</v>
      </c>
      <c r="C35" s="62" t="s">
        <v>111</v>
      </c>
      <c r="D35" s="37">
        <v>1922</v>
      </c>
      <c r="E35" s="23" t="s">
        <v>36</v>
      </c>
      <c r="F35" s="23">
        <v>2</v>
      </c>
      <c r="G35" s="26">
        <f t="shared" si="5"/>
        <v>3844</v>
      </c>
      <c r="H35" s="24"/>
      <c r="I35" s="25">
        <f t="shared" si="6"/>
        <v>0</v>
      </c>
      <c r="J35" s="24"/>
      <c r="K35" s="25">
        <f t="shared" si="7"/>
        <v>0</v>
      </c>
      <c r="L35" s="24"/>
      <c r="M35" s="25">
        <f t="shared" si="8"/>
        <v>0</v>
      </c>
      <c r="N35" s="24"/>
      <c r="O35" s="25">
        <f t="shared" si="9"/>
        <v>0</v>
      </c>
    </row>
    <row r="36" spans="1:15" ht="20.100000000000001" customHeight="1" x14ac:dyDescent="0.25">
      <c r="B36" s="36" t="s">
        <v>102</v>
      </c>
      <c r="C36" s="62" t="s">
        <v>112</v>
      </c>
      <c r="D36" s="37">
        <v>2629</v>
      </c>
      <c r="E36" s="23" t="s">
        <v>36</v>
      </c>
      <c r="F36" s="23">
        <v>2</v>
      </c>
      <c r="G36" s="26">
        <f t="shared" si="5"/>
        <v>5258</v>
      </c>
      <c r="H36" s="24"/>
      <c r="I36" s="25">
        <f t="shared" si="6"/>
        <v>0</v>
      </c>
      <c r="J36" s="24"/>
      <c r="K36" s="25">
        <f t="shared" si="7"/>
        <v>0</v>
      </c>
      <c r="L36" s="24"/>
      <c r="M36" s="25">
        <f t="shared" si="8"/>
        <v>0</v>
      </c>
      <c r="N36" s="24"/>
      <c r="O36" s="25">
        <f t="shared" si="9"/>
        <v>0</v>
      </c>
    </row>
    <row r="37" spans="1:15" ht="20.100000000000001" customHeight="1" x14ac:dyDescent="0.25">
      <c r="B37" s="36" t="s">
        <v>103</v>
      </c>
      <c r="C37" s="62" t="s">
        <v>113</v>
      </c>
      <c r="D37" s="37">
        <v>2246</v>
      </c>
      <c r="E37" s="23" t="s">
        <v>36</v>
      </c>
      <c r="F37" s="23">
        <v>2</v>
      </c>
      <c r="G37" s="26">
        <f t="shared" si="5"/>
        <v>4492</v>
      </c>
      <c r="H37" s="24"/>
      <c r="I37" s="25">
        <f t="shared" si="6"/>
        <v>0</v>
      </c>
      <c r="J37" s="24"/>
      <c r="K37" s="25">
        <f t="shared" si="7"/>
        <v>0</v>
      </c>
      <c r="L37" s="24"/>
      <c r="M37" s="25">
        <f t="shared" si="8"/>
        <v>0</v>
      </c>
      <c r="N37" s="24"/>
      <c r="O37" s="25">
        <f t="shared" si="9"/>
        <v>0</v>
      </c>
    </row>
    <row r="38" spans="1:15" ht="20.100000000000001" customHeight="1" x14ac:dyDescent="0.25">
      <c r="B38" s="36" t="s">
        <v>104</v>
      </c>
      <c r="C38" s="62" t="s">
        <v>114</v>
      </c>
      <c r="D38" s="37">
        <v>1317</v>
      </c>
      <c r="E38" s="23" t="s">
        <v>36</v>
      </c>
      <c r="F38" s="23">
        <v>2</v>
      </c>
      <c r="G38" s="26">
        <f t="shared" ref="G38:G40" si="10">D38*F38</f>
        <v>2634</v>
      </c>
      <c r="H38" s="24"/>
      <c r="I38" s="25">
        <f t="shared" si="6"/>
        <v>0</v>
      </c>
      <c r="J38" s="24"/>
      <c r="K38" s="25">
        <f t="shared" si="7"/>
        <v>0</v>
      </c>
      <c r="L38" s="24"/>
      <c r="M38" s="25">
        <f t="shared" si="8"/>
        <v>0</v>
      </c>
      <c r="N38" s="24"/>
      <c r="O38" s="25">
        <f t="shared" si="9"/>
        <v>0</v>
      </c>
    </row>
    <row r="39" spans="1:15" ht="20.100000000000001" customHeight="1" x14ac:dyDescent="0.25">
      <c r="B39" s="36" t="s">
        <v>105</v>
      </c>
      <c r="C39" s="38" t="s">
        <v>115</v>
      </c>
      <c r="D39" s="37">
        <v>2903</v>
      </c>
      <c r="E39" s="23" t="s">
        <v>36</v>
      </c>
      <c r="F39" s="23">
        <v>2</v>
      </c>
      <c r="G39" s="26">
        <f t="shared" si="10"/>
        <v>5806</v>
      </c>
      <c r="H39" s="24"/>
      <c r="I39" s="25">
        <f t="shared" si="6"/>
        <v>0</v>
      </c>
      <c r="J39" s="24"/>
      <c r="K39" s="25">
        <f t="shared" si="7"/>
        <v>0</v>
      </c>
      <c r="L39" s="24"/>
      <c r="M39" s="25">
        <f t="shared" si="8"/>
        <v>0</v>
      </c>
      <c r="N39" s="24"/>
      <c r="O39" s="25">
        <f t="shared" si="9"/>
        <v>0</v>
      </c>
    </row>
    <row r="40" spans="1:15" ht="20.100000000000001" customHeight="1" x14ac:dyDescent="0.25">
      <c r="B40" s="36" t="s">
        <v>106</v>
      </c>
      <c r="C40" s="38" t="s">
        <v>116</v>
      </c>
      <c r="D40" s="37">
        <v>1112</v>
      </c>
      <c r="E40" s="23" t="s">
        <v>36</v>
      </c>
      <c r="F40" s="23">
        <v>2</v>
      </c>
      <c r="G40" s="26">
        <f t="shared" si="10"/>
        <v>2224</v>
      </c>
      <c r="H40" s="24"/>
      <c r="I40" s="25">
        <f t="shared" si="6"/>
        <v>0</v>
      </c>
      <c r="J40" s="24"/>
      <c r="K40" s="25">
        <f t="shared" si="7"/>
        <v>0</v>
      </c>
      <c r="L40" s="24"/>
      <c r="M40" s="25">
        <f t="shared" si="8"/>
        <v>0</v>
      </c>
      <c r="N40" s="24"/>
      <c r="O40" s="25">
        <f t="shared" si="9"/>
        <v>0</v>
      </c>
    </row>
    <row r="41" spans="1:15" ht="15" customHeight="1" x14ac:dyDescent="0.25"/>
    <row r="42" spans="1:15" ht="46.5" customHeight="1" x14ac:dyDescent="0.25">
      <c r="A42" s="9"/>
      <c r="B42" s="13"/>
      <c r="C42" s="13"/>
      <c r="D42" s="13"/>
      <c r="E42" s="13"/>
      <c r="F42" s="13"/>
      <c r="G42" s="13"/>
      <c r="H42" s="34" t="s">
        <v>254</v>
      </c>
      <c r="I42" s="15">
        <f>SUM(I31:I40)</f>
        <v>0</v>
      </c>
      <c r="J42" s="34" t="s">
        <v>255</v>
      </c>
      <c r="K42" s="15">
        <f>SUM(K31:K40)</f>
        <v>0</v>
      </c>
      <c r="L42" s="34" t="s">
        <v>256</v>
      </c>
      <c r="M42" s="15">
        <f>SUM(M31:M40)</f>
        <v>0</v>
      </c>
      <c r="N42" s="34" t="s">
        <v>257</v>
      </c>
      <c r="O42" s="15">
        <f>SUM(O31:O40)</f>
        <v>0</v>
      </c>
    </row>
    <row r="44" spans="1:15" ht="18.75" x14ac:dyDescent="0.25">
      <c r="B44" s="28" t="s">
        <v>245</v>
      </c>
      <c r="C44" s="30"/>
      <c r="D44" s="30"/>
      <c r="E44"/>
      <c r="F44"/>
      <c r="G44"/>
      <c r="H44"/>
      <c r="I44"/>
    </row>
    <row r="45" spans="1:15" x14ac:dyDescent="0.25">
      <c r="B45"/>
      <c r="C45"/>
      <c r="D45"/>
      <c r="E45"/>
      <c r="F45"/>
      <c r="G45"/>
      <c r="H45"/>
      <c r="I45"/>
    </row>
    <row r="46" spans="1:15" ht="30" customHeight="1" x14ac:dyDescent="0.25">
      <c r="B46" s="21" t="s">
        <v>1</v>
      </c>
      <c r="C46" s="35" t="s">
        <v>0</v>
      </c>
      <c r="D46" s="21" t="s">
        <v>44</v>
      </c>
      <c r="E46" s="21" t="s">
        <v>34</v>
      </c>
      <c r="F46" s="35" t="s">
        <v>202</v>
      </c>
      <c r="G46" s="21" t="s">
        <v>48</v>
      </c>
      <c r="H46" s="35" t="s">
        <v>143</v>
      </c>
      <c r="I46" s="21" t="s">
        <v>86</v>
      </c>
      <c r="J46" s="35" t="s">
        <v>144</v>
      </c>
      <c r="K46" s="21" t="s">
        <v>128</v>
      </c>
      <c r="L46" s="35" t="s">
        <v>239</v>
      </c>
      <c r="M46" s="21" t="s">
        <v>129</v>
      </c>
      <c r="N46" s="35" t="s">
        <v>246</v>
      </c>
      <c r="O46" s="21" t="s">
        <v>247</v>
      </c>
    </row>
    <row r="47" spans="1:15" ht="20.100000000000001" customHeight="1" x14ac:dyDescent="0.25">
      <c r="B47" s="36" t="s">
        <v>117</v>
      </c>
      <c r="C47" s="38" t="s">
        <v>122</v>
      </c>
      <c r="D47" s="37">
        <v>2438</v>
      </c>
      <c r="E47" s="23" t="s">
        <v>36</v>
      </c>
      <c r="F47" s="23">
        <v>2</v>
      </c>
      <c r="G47" s="26">
        <f>D47*F47</f>
        <v>4876</v>
      </c>
      <c r="H47" s="24"/>
      <c r="I47" s="25">
        <f>G47*H47</f>
        <v>0</v>
      </c>
      <c r="J47" s="24"/>
      <c r="K47" s="25">
        <f>G47*J47</f>
        <v>0</v>
      </c>
      <c r="L47" s="24"/>
      <c r="M47" s="25">
        <f>G47*L47</f>
        <v>0</v>
      </c>
      <c r="N47" s="24"/>
      <c r="O47" s="25">
        <f>G47*N47</f>
        <v>0</v>
      </c>
    </row>
    <row r="48" spans="1:15" ht="20.100000000000001" customHeight="1" x14ac:dyDescent="0.25">
      <c r="B48" s="36" t="s">
        <v>118</v>
      </c>
      <c r="C48" s="38" t="s">
        <v>123</v>
      </c>
      <c r="D48" s="37">
        <v>1627</v>
      </c>
      <c r="E48" s="23" t="s">
        <v>36</v>
      </c>
      <c r="F48" s="23">
        <v>2</v>
      </c>
      <c r="G48" s="26">
        <f>D48*F48</f>
        <v>3254</v>
      </c>
      <c r="H48" s="24"/>
      <c r="I48" s="25">
        <f t="shared" ref="I48:I51" si="11">G48*H48</f>
        <v>0</v>
      </c>
      <c r="J48" s="24"/>
      <c r="K48" s="25">
        <f t="shared" ref="K48:K51" si="12">G48*J48</f>
        <v>0</v>
      </c>
      <c r="L48" s="24"/>
      <c r="M48" s="25">
        <f t="shared" ref="M48:M51" si="13">G48*L48</f>
        <v>0</v>
      </c>
      <c r="N48" s="24"/>
      <c r="O48" s="25">
        <f t="shared" ref="O48:O51" si="14">G48*N48</f>
        <v>0</v>
      </c>
    </row>
    <row r="49" spans="2:15" ht="20.100000000000001" customHeight="1" x14ac:dyDescent="0.25">
      <c r="B49" s="36" t="s">
        <v>119</v>
      </c>
      <c r="C49" s="38" t="s">
        <v>124</v>
      </c>
      <c r="D49" s="37">
        <v>2400</v>
      </c>
      <c r="E49" s="23" t="s">
        <v>36</v>
      </c>
      <c r="F49" s="23">
        <v>2</v>
      </c>
      <c r="G49" s="26">
        <f>D49*F49</f>
        <v>4800</v>
      </c>
      <c r="H49" s="24"/>
      <c r="I49" s="25">
        <f t="shared" si="11"/>
        <v>0</v>
      </c>
      <c r="J49" s="24"/>
      <c r="K49" s="25">
        <f t="shared" si="12"/>
        <v>0</v>
      </c>
      <c r="L49" s="24"/>
      <c r="M49" s="25">
        <f t="shared" si="13"/>
        <v>0</v>
      </c>
      <c r="N49" s="24"/>
      <c r="O49" s="25">
        <f t="shared" si="14"/>
        <v>0</v>
      </c>
    </row>
    <row r="50" spans="2:15" ht="20.100000000000001" customHeight="1" x14ac:dyDescent="0.25">
      <c r="B50" s="36" t="s">
        <v>120</v>
      </c>
      <c r="C50" s="38" t="s">
        <v>125</v>
      </c>
      <c r="D50" s="37">
        <v>2881</v>
      </c>
      <c r="E50" s="23" t="s">
        <v>36</v>
      </c>
      <c r="F50" s="23">
        <v>2</v>
      </c>
      <c r="G50" s="26">
        <f>D50*F50</f>
        <v>5762</v>
      </c>
      <c r="H50" s="24"/>
      <c r="I50" s="25">
        <f t="shared" si="11"/>
        <v>0</v>
      </c>
      <c r="J50" s="24"/>
      <c r="K50" s="25">
        <f t="shared" si="12"/>
        <v>0</v>
      </c>
      <c r="L50" s="24"/>
      <c r="M50" s="25">
        <f t="shared" si="13"/>
        <v>0</v>
      </c>
      <c r="N50" s="24"/>
      <c r="O50" s="25">
        <f t="shared" si="14"/>
        <v>0</v>
      </c>
    </row>
    <row r="51" spans="2:15" ht="20.100000000000001" customHeight="1" x14ac:dyDescent="0.25">
      <c r="B51" s="36" t="s">
        <v>121</v>
      </c>
      <c r="C51" s="62" t="s">
        <v>126</v>
      </c>
      <c r="D51" s="37">
        <v>3192</v>
      </c>
      <c r="E51" s="23" t="s">
        <v>36</v>
      </c>
      <c r="F51" s="23">
        <v>2</v>
      </c>
      <c r="G51" s="26">
        <f>D51*F51</f>
        <v>6384</v>
      </c>
      <c r="H51" s="24"/>
      <c r="I51" s="25">
        <f t="shared" si="11"/>
        <v>0</v>
      </c>
      <c r="J51" s="24"/>
      <c r="K51" s="25">
        <f t="shared" si="12"/>
        <v>0</v>
      </c>
      <c r="L51" s="24"/>
      <c r="M51" s="25">
        <f t="shared" si="13"/>
        <v>0</v>
      </c>
      <c r="N51" s="24"/>
      <c r="O51" s="25">
        <f t="shared" si="14"/>
        <v>0</v>
      </c>
    </row>
    <row r="52" spans="2:15" x14ac:dyDescent="0.25">
      <c r="B52"/>
      <c r="C52"/>
      <c r="D52"/>
      <c r="E52"/>
      <c r="F52"/>
      <c r="G52"/>
      <c r="H52"/>
      <c r="I52"/>
    </row>
    <row r="53" spans="2:15" ht="45" customHeight="1" x14ac:dyDescent="0.25">
      <c r="B53"/>
      <c r="C53"/>
      <c r="D53"/>
      <c r="E53"/>
      <c r="F53"/>
      <c r="G53"/>
      <c r="H53" s="34" t="s">
        <v>250</v>
      </c>
      <c r="I53" s="15">
        <f>SUM(I47:I51)</f>
        <v>0</v>
      </c>
      <c r="J53" s="34" t="s">
        <v>251</v>
      </c>
      <c r="K53" s="15">
        <f>SUM(K47:K51)</f>
        <v>0</v>
      </c>
      <c r="L53" s="34" t="s">
        <v>252</v>
      </c>
      <c r="M53" s="15">
        <f>SUM(M47:M51)</f>
        <v>0</v>
      </c>
      <c r="N53" s="34" t="s">
        <v>253</v>
      </c>
      <c r="O53" s="15">
        <f>SUM(O47:O51)</f>
        <v>0</v>
      </c>
    </row>
    <row r="55" spans="2:15" ht="18.75" x14ac:dyDescent="0.25">
      <c r="B55" s="28" t="s">
        <v>133</v>
      </c>
      <c r="C55" s="33"/>
      <c r="D55" s="33"/>
      <c r="E55"/>
      <c r="F55"/>
      <c r="G55"/>
      <c r="H55"/>
      <c r="I55"/>
    </row>
    <row r="56" spans="2:15" x14ac:dyDescent="0.25">
      <c r="B56"/>
      <c r="C56"/>
      <c r="D56"/>
      <c r="E56"/>
      <c r="F56"/>
      <c r="G56"/>
      <c r="H56"/>
      <c r="I56"/>
    </row>
    <row r="57" spans="2:15" ht="30" x14ac:dyDescent="0.25">
      <c r="B57" s="21" t="s">
        <v>1</v>
      </c>
      <c r="C57" s="35" t="s">
        <v>0</v>
      </c>
      <c r="D57" s="21" t="s">
        <v>44</v>
      </c>
      <c r="E57" s="21" t="s">
        <v>34</v>
      </c>
      <c r="F57" s="35" t="s">
        <v>202</v>
      </c>
      <c r="G57" s="21" t="s">
        <v>48</v>
      </c>
      <c r="H57" s="35" t="s">
        <v>143</v>
      </c>
      <c r="I57" s="21" t="s">
        <v>86</v>
      </c>
      <c r="J57" s="35" t="s">
        <v>144</v>
      </c>
      <c r="K57" s="21" t="s">
        <v>128</v>
      </c>
      <c r="L57" s="35" t="s">
        <v>239</v>
      </c>
      <c r="M57" s="21" t="s">
        <v>129</v>
      </c>
      <c r="N57" s="35" t="s">
        <v>246</v>
      </c>
      <c r="O57" s="21" t="s">
        <v>247</v>
      </c>
    </row>
    <row r="58" spans="2:15" ht="20.100000000000001" customHeight="1" x14ac:dyDescent="0.25">
      <c r="B58" s="36" t="s">
        <v>134</v>
      </c>
      <c r="C58" s="38" t="s">
        <v>136</v>
      </c>
      <c r="D58" s="37">
        <v>1268</v>
      </c>
      <c r="E58" s="23" t="s">
        <v>36</v>
      </c>
      <c r="F58" s="23">
        <v>2</v>
      </c>
      <c r="G58" s="26">
        <f>D58*F58</f>
        <v>2536</v>
      </c>
      <c r="H58" s="24"/>
      <c r="I58" s="25">
        <f>G58*H58</f>
        <v>0</v>
      </c>
      <c r="J58" s="24"/>
      <c r="K58" s="25">
        <f>G58*J58</f>
        <v>0</v>
      </c>
      <c r="L58" s="24"/>
      <c r="M58" s="25">
        <f>G58*L58</f>
        <v>0</v>
      </c>
      <c r="N58" s="24"/>
      <c r="O58" s="25">
        <f>G58*N58</f>
        <v>0</v>
      </c>
    </row>
    <row r="59" spans="2:15" ht="20.100000000000001" customHeight="1" x14ac:dyDescent="0.25">
      <c r="B59" s="36" t="s">
        <v>135</v>
      </c>
      <c r="C59" s="38" t="s">
        <v>137</v>
      </c>
      <c r="D59" s="37">
        <v>3646</v>
      </c>
      <c r="E59" s="23" t="s">
        <v>36</v>
      </c>
      <c r="F59" s="23">
        <v>2</v>
      </c>
      <c r="G59" s="26">
        <f>D59*F59</f>
        <v>7292</v>
      </c>
      <c r="H59" s="24"/>
      <c r="I59" s="25">
        <f t="shared" ref="I59" si="15">G59*H59</f>
        <v>0</v>
      </c>
      <c r="J59" s="24"/>
      <c r="K59" s="25">
        <f>G59*J59</f>
        <v>0</v>
      </c>
      <c r="L59" s="24"/>
      <c r="M59" s="25">
        <f>G59*L59</f>
        <v>0</v>
      </c>
      <c r="N59" s="24"/>
      <c r="O59" s="25">
        <f>G59*N59</f>
        <v>0</v>
      </c>
    </row>
    <row r="60" spans="2:15" x14ac:dyDescent="0.25">
      <c r="B60"/>
      <c r="C60"/>
      <c r="D60"/>
      <c r="E60"/>
      <c r="F60"/>
      <c r="G60"/>
      <c r="H60"/>
      <c r="I60"/>
    </row>
    <row r="61" spans="2:15" ht="45" x14ac:dyDescent="0.25">
      <c r="B61"/>
      <c r="C61"/>
      <c r="D61"/>
      <c r="E61"/>
      <c r="F61"/>
      <c r="G61"/>
      <c r="H61" s="34" t="s">
        <v>140</v>
      </c>
      <c r="I61" s="15">
        <f>SUM(I58:I59)</f>
        <v>0</v>
      </c>
      <c r="J61" s="34" t="s">
        <v>139</v>
      </c>
      <c r="K61" s="15">
        <f>SUM(K58:K59)</f>
        <v>0</v>
      </c>
      <c r="L61" s="34" t="s">
        <v>138</v>
      </c>
      <c r="M61" s="15">
        <f>SUM(M58:M59)</f>
        <v>0</v>
      </c>
      <c r="N61" s="34" t="s">
        <v>249</v>
      </c>
      <c r="O61" s="15">
        <f>SUM(O58:O59)</f>
        <v>0</v>
      </c>
    </row>
    <row r="66" spans="1:9" ht="30" customHeight="1" x14ac:dyDescent="0.25">
      <c r="H66" s="39" t="s">
        <v>127</v>
      </c>
      <c r="I66" s="15">
        <f>I26+K26+M26+I42+K42+M42+I53+K53+M53+I61+K61+M61+O61+O53+O42+O26</f>
        <v>0</v>
      </c>
    </row>
    <row r="68" spans="1:9" x14ac:dyDescent="0.25">
      <c r="A68" s="9"/>
      <c r="B68" s="7" t="s">
        <v>35</v>
      </c>
      <c r="C68" s="9"/>
      <c r="D68" s="9"/>
      <c r="E68" s="9"/>
      <c r="F68" s="9"/>
      <c r="G68" s="9"/>
      <c r="H68" s="16"/>
      <c r="I68" s="16"/>
    </row>
    <row r="69" spans="1:9" ht="15" customHeight="1" x14ac:dyDescent="0.25">
      <c r="A69" s="9"/>
      <c r="B69" s="14"/>
      <c r="C69" s="9"/>
      <c r="D69" s="9"/>
      <c r="E69" s="9"/>
      <c r="F69" s="9"/>
      <c r="G69" s="9"/>
      <c r="H69" s="16"/>
      <c r="I69" s="16"/>
    </row>
    <row r="70" spans="1:9" ht="26.25" customHeight="1" x14ac:dyDescent="0.25">
      <c r="A70" s="9"/>
      <c r="B70" s="63" t="s">
        <v>30</v>
      </c>
      <c r="C70" s="64"/>
      <c r="D70" s="19"/>
      <c r="E70" s="19"/>
      <c r="F70" s="19"/>
      <c r="G70" s="19"/>
      <c r="H70" s="16"/>
      <c r="I70" s="16"/>
    </row>
    <row r="71" spans="1:9" ht="33.75" customHeight="1" x14ac:dyDescent="0.25">
      <c r="A71" s="9"/>
      <c r="B71" s="68" t="s">
        <v>32</v>
      </c>
      <c r="C71" s="68"/>
      <c r="D71" s="18"/>
      <c r="E71" s="18"/>
      <c r="F71" s="18"/>
      <c r="G71" s="18"/>
      <c r="H71" s="16"/>
      <c r="I71" s="16"/>
    </row>
  </sheetData>
  <sheetProtection algorithmName="SHA-512" hashValue="a51S24+gykcgMQpG8VSet6sbK02CxoJA2G7nKQG7BOOZBFBk0q2J+kdJtcmy42Hj5iUEe5phY3OpRw/l+tW62g==" saltValue="SKzdGzWT5idk3WEbmO0vGg==" spinCount="100000" sheet="1" objects="1" scenarios="1" selectLockedCells="1" selectUnlockedCells="1"/>
  <mergeCells count="9">
    <mergeCell ref="L4:M4"/>
    <mergeCell ref="B2:M2"/>
    <mergeCell ref="B70:C70"/>
    <mergeCell ref="B71:C71"/>
    <mergeCell ref="B7:I7"/>
    <mergeCell ref="H4:I4"/>
    <mergeCell ref="J4:K4"/>
    <mergeCell ref="B6:I6"/>
    <mergeCell ref="B5:I5"/>
  </mergeCells>
  <phoneticPr fontId="17" type="noConversion"/>
  <conditionalFormatting sqref="B70">
    <cfRule type="containsText" dxfId="88" priority="69" operator="containsText" text="Name">
      <formula>NOT(ISERROR(SEARCH("Name",B70)))</formula>
    </cfRule>
  </conditionalFormatting>
  <conditionalFormatting sqref="H4">
    <cfRule type="containsText" dxfId="87" priority="71" operator="containsText" text="Bieter">
      <formula>NOT(ISERROR(SEARCH("Bieter",H4)))</formula>
    </cfRule>
  </conditionalFormatting>
  <conditionalFormatting sqref="H13:H24">
    <cfRule type="cellIs" dxfId="86" priority="30" operator="equal">
      <formula>0</formula>
    </cfRule>
  </conditionalFormatting>
  <conditionalFormatting sqref="H31:H40">
    <cfRule type="cellIs" dxfId="85" priority="27" operator="equal">
      <formula>0</formula>
    </cfRule>
  </conditionalFormatting>
  <conditionalFormatting sqref="H47:H51">
    <cfRule type="cellIs" dxfId="84" priority="15" operator="equal">
      <formula>0</formula>
    </cfRule>
  </conditionalFormatting>
  <conditionalFormatting sqref="H58:H59">
    <cfRule type="cellIs" dxfId="83" priority="7" operator="equal">
      <formula>0</formula>
    </cfRule>
  </conditionalFormatting>
  <conditionalFormatting sqref="J4:J5">
    <cfRule type="containsText" dxfId="82" priority="37" operator="containsText" text="Bieter">
      <formula>NOT(ISERROR(SEARCH("Bieter",J4)))</formula>
    </cfRule>
  </conditionalFormatting>
  <conditionalFormatting sqref="J13:J24">
    <cfRule type="cellIs" dxfId="81" priority="13" operator="equal">
      <formula>0</formula>
    </cfRule>
  </conditionalFormatting>
  <conditionalFormatting sqref="J31:J40">
    <cfRule type="cellIs" dxfId="80" priority="11" operator="equal">
      <formula>0</formula>
    </cfRule>
  </conditionalFormatting>
  <conditionalFormatting sqref="J47:J51">
    <cfRule type="cellIs" dxfId="79" priority="9" operator="equal">
      <formula>0</formula>
    </cfRule>
  </conditionalFormatting>
  <conditionalFormatting sqref="J58:J59">
    <cfRule type="cellIs" dxfId="78" priority="6" operator="equal">
      <formula>0</formula>
    </cfRule>
  </conditionalFormatting>
  <conditionalFormatting sqref="L4">
    <cfRule type="containsText" dxfId="77" priority="14" operator="containsText" text="Bieter">
      <formula>NOT(ISERROR(SEARCH("Bieter",L4)))</formula>
    </cfRule>
  </conditionalFormatting>
  <conditionalFormatting sqref="L13:L24">
    <cfRule type="cellIs" dxfId="76" priority="12" operator="equal">
      <formula>0</formula>
    </cfRule>
  </conditionalFormatting>
  <conditionalFormatting sqref="L31:L40">
    <cfRule type="cellIs" dxfId="75" priority="10" operator="equal">
      <formula>0</formula>
    </cfRule>
  </conditionalFormatting>
  <conditionalFormatting sqref="L47:L51">
    <cfRule type="cellIs" dxfId="74" priority="8" operator="equal">
      <formula>0</formula>
    </cfRule>
  </conditionalFormatting>
  <conditionalFormatting sqref="L58:L59">
    <cfRule type="cellIs" dxfId="73" priority="5" operator="equal">
      <formula>0</formula>
    </cfRule>
  </conditionalFormatting>
  <conditionalFormatting sqref="N13:N24">
    <cfRule type="cellIs" dxfId="72" priority="4" operator="equal">
      <formula>0</formula>
    </cfRule>
  </conditionalFormatting>
  <conditionalFormatting sqref="N31:N40">
    <cfRule type="cellIs" dxfId="71" priority="3" operator="equal">
      <formula>0</formula>
    </cfRule>
  </conditionalFormatting>
  <conditionalFormatting sqref="N47:N51">
    <cfRule type="cellIs" dxfId="70" priority="2" operator="equal">
      <formula>0</formula>
    </cfRule>
  </conditionalFormatting>
  <conditionalFormatting sqref="N58:N59">
    <cfRule type="cellIs" dxfId="69" priority="1" operator="equal">
      <formula>0</formula>
    </cfRule>
  </conditionalFormatting>
  <pageMargins left="0.70866141732283472" right="0.70866141732283472" top="0.78740157480314965" bottom="0.78740157480314965" header="0.31496062992125984" footer="0.31496062992125984"/>
  <pageSetup paperSize="9" scale="54" orientation="portrait" r:id="rId1"/>
  <ignoredErrors>
    <ignoredError sqref="B17:B19 B20:B24" twoDigitTextYea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6BCFF-751A-4520-A81E-29697BDF0D7E}">
  <sheetPr>
    <pageSetUpPr fitToPage="1"/>
  </sheetPr>
  <dimension ref="A1:Q20"/>
  <sheetViews>
    <sheetView showGridLines="0" topLeftCell="A6" zoomScaleNormal="100" workbookViewId="0">
      <selection activeCell="E21" sqref="E20:E21"/>
    </sheetView>
  </sheetViews>
  <sheetFormatPr baseColWidth="10" defaultRowHeight="15" x14ac:dyDescent="0.25"/>
  <cols>
    <col min="1" max="1" width="3.28515625" style="7" customWidth="1"/>
    <col min="2" max="2" width="8.5703125" style="8" customWidth="1"/>
    <col min="3" max="3" width="81.5703125" style="7" customWidth="1"/>
    <col min="4" max="5" width="18.7109375" style="7" customWidth="1"/>
    <col min="6" max="6" width="12.85546875" style="7" customWidth="1"/>
    <col min="7" max="7" width="23.42578125" style="7" customWidth="1"/>
    <col min="8" max="9" width="20.85546875" style="7" customWidth="1"/>
    <col min="10" max="10" width="30.7109375" style="7" customWidth="1"/>
    <col min="11" max="11" width="25.7109375" style="7" customWidth="1"/>
    <col min="12" max="12" width="30.7109375" style="7" customWidth="1"/>
    <col min="13" max="13" width="25.7109375" style="7" customWidth="1"/>
    <col min="14" max="14" width="30.7109375" style="7" customWidth="1"/>
    <col min="15" max="15" width="25.7109375" style="7" customWidth="1"/>
    <col min="16" max="16" width="30.7109375" style="7" customWidth="1"/>
    <col min="17" max="17" width="25.7109375" style="7" customWidth="1"/>
    <col min="18" max="16384" width="11.42578125" style="7"/>
  </cols>
  <sheetData>
    <row r="1" spans="1:17" ht="15.75" thickBot="1" x14ac:dyDescent="0.3"/>
    <row r="2" spans="1:17" ht="54" customHeight="1" thickBot="1" x14ac:dyDescent="0.3">
      <c r="A2" s="9"/>
      <c r="B2" s="65" t="s">
        <v>205</v>
      </c>
      <c r="C2" s="66"/>
      <c r="D2" s="66"/>
      <c r="E2" s="66"/>
      <c r="F2" s="66"/>
      <c r="G2" s="66"/>
      <c r="H2" s="66"/>
      <c r="I2" s="66"/>
      <c r="J2" s="66"/>
      <c r="K2" s="66"/>
      <c r="L2" s="66"/>
      <c r="M2" s="66"/>
      <c r="N2" s="66"/>
      <c r="O2" s="67"/>
    </row>
    <row r="3" spans="1:17" ht="15.75" customHeight="1" x14ac:dyDescent="0.25">
      <c r="A3" s="9"/>
      <c r="B3" s="10"/>
      <c r="C3" s="10"/>
      <c r="D3" s="10"/>
      <c r="E3" s="10"/>
      <c r="F3" s="10"/>
      <c r="G3" s="10"/>
      <c r="H3" s="10"/>
      <c r="I3" s="10"/>
      <c r="J3" s="10"/>
      <c r="K3" s="10"/>
    </row>
    <row r="4" spans="1:17" ht="30" customHeight="1" x14ac:dyDescent="0.25">
      <c r="A4" s="11"/>
      <c r="B4" s="17" t="s">
        <v>33</v>
      </c>
      <c r="C4" s="11"/>
      <c r="D4" s="11"/>
      <c r="E4" s="11"/>
      <c r="F4" s="11"/>
      <c r="G4" s="11"/>
      <c r="H4" s="11"/>
      <c r="I4" s="11"/>
      <c r="J4" s="70"/>
      <c r="K4" s="70"/>
      <c r="L4" s="70"/>
      <c r="M4" s="71"/>
      <c r="N4" s="63" t="s">
        <v>31</v>
      </c>
      <c r="O4" s="64"/>
    </row>
    <row r="5" spans="1:17" ht="30" customHeight="1" x14ac:dyDescent="0.25">
      <c r="A5" s="11"/>
      <c r="B5" s="73" t="s">
        <v>37</v>
      </c>
      <c r="C5" s="73"/>
      <c r="D5" s="73"/>
      <c r="E5" s="73"/>
      <c r="F5" s="73"/>
      <c r="G5" s="73"/>
      <c r="H5" s="73"/>
      <c r="I5" s="73"/>
      <c r="J5" s="73"/>
      <c r="K5" s="73"/>
      <c r="L5" s="20"/>
      <c r="M5" s="20"/>
    </row>
    <row r="6" spans="1:17" ht="219.95" customHeight="1" x14ac:dyDescent="0.25">
      <c r="A6" s="11"/>
      <c r="B6" s="72" t="s">
        <v>280</v>
      </c>
      <c r="C6" s="72"/>
      <c r="D6" s="72"/>
      <c r="E6" s="72"/>
      <c r="F6" s="72"/>
      <c r="G6" s="72"/>
      <c r="H6" s="72"/>
      <c r="I6" s="72"/>
      <c r="J6" s="72"/>
      <c r="K6" s="72"/>
    </row>
    <row r="7" spans="1:17" ht="29.25" customHeight="1" x14ac:dyDescent="0.25">
      <c r="A7" s="11"/>
      <c r="B7" s="69"/>
      <c r="C7" s="69"/>
      <c r="D7" s="69"/>
      <c r="E7" s="69"/>
      <c r="F7" s="69"/>
      <c r="G7" s="69"/>
      <c r="H7" s="69"/>
      <c r="I7" s="69"/>
      <c r="J7" s="69"/>
      <c r="K7" s="69"/>
    </row>
    <row r="8" spans="1:17" ht="20.100000000000001" customHeight="1" x14ac:dyDescent="0.25">
      <c r="A8" s="11"/>
      <c r="B8" s="31" t="s">
        <v>242</v>
      </c>
      <c r="C8" s="32"/>
      <c r="D8" s="33"/>
      <c r="E8" s="60"/>
      <c r="F8" s="33"/>
      <c r="G8" s="33"/>
      <c r="H8" s="33"/>
      <c r="I8" s="60"/>
      <c r="J8" s="33"/>
      <c r="K8" s="33"/>
    </row>
    <row r="9" spans="1:17" ht="15" customHeight="1" x14ac:dyDescent="0.25">
      <c r="A9" s="11"/>
      <c r="B9"/>
      <c r="C9"/>
      <c r="D9" s="33"/>
      <c r="E9" s="60"/>
      <c r="F9" s="33"/>
      <c r="G9" s="33"/>
      <c r="H9" s="33"/>
      <c r="I9" s="60"/>
      <c r="J9" s="33"/>
      <c r="K9" s="33"/>
    </row>
    <row r="10" spans="1:17" ht="35.1" customHeight="1" x14ac:dyDescent="0.25">
      <c r="B10" s="35" t="s">
        <v>1</v>
      </c>
      <c r="C10" s="35" t="s">
        <v>0</v>
      </c>
      <c r="D10" s="35" t="s">
        <v>259</v>
      </c>
      <c r="E10" s="35" t="s">
        <v>258</v>
      </c>
      <c r="F10" s="35" t="s">
        <v>34</v>
      </c>
      <c r="G10" s="35" t="s">
        <v>202</v>
      </c>
      <c r="H10" s="35" t="s">
        <v>260</v>
      </c>
      <c r="I10" s="35" t="s">
        <v>261</v>
      </c>
      <c r="J10" s="35" t="s">
        <v>143</v>
      </c>
      <c r="K10" s="35" t="s">
        <v>86</v>
      </c>
      <c r="L10" s="35" t="s">
        <v>144</v>
      </c>
      <c r="M10" s="35" t="s">
        <v>128</v>
      </c>
      <c r="N10" s="35" t="s">
        <v>129</v>
      </c>
      <c r="O10" s="35" t="s">
        <v>129</v>
      </c>
      <c r="P10" s="35" t="s">
        <v>247</v>
      </c>
      <c r="Q10" s="35" t="s">
        <v>247</v>
      </c>
    </row>
    <row r="11" spans="1:17" ht="20.100000000000001" customHeight="1" x14ac:dyDescent="0.25">
      <c r="B11" s="29" t="s">
        <v>141</v>
      </c>
      <c r="C11" s="22" t="s">
        <v>142</v>
      </c>
      <c r="D11" s="26">
        <v>15640</v>
      </c>
      <c r="E11" s="26">
        <v>14640</v>
      </c>
      <c r="F11" s="23" t="s">
        <v>36</v>
      </c>
      <c r="G11" s="23">
        <v>2</v>
      </c>
      <c r="H11" s="26">
        <f>D11*G11</f>
        <v>31280</v>
      </c>
      <c r="I11" s="26">
        <f>E11*G11</f>
        <v>29280</v>
      </c>
      <c r="J11" s="24"/>
      <c r="K11" s="25">
        <f>H11*J11</f>
        <v>0</v>
      </c>
      <c r="L11" s="24"/>
      <c r="M11" s="25">
        <f>I11*L11</f>
        <v>0</v>
      </c>
      <c r="N11" s="24"/>
      <c r="O11" s="25">
        <f>I11*N11</f>
        <v>0</v>
      </c>
      <c r="P11" s="24"/>
      <c r="Q11" s="25">
        <f>I11*P11</f>
        <v>0</v>
      </c>
    </row>
    <row r="12" spans="1:17" ht="15" customHeight="1" x14ac:dyDescent="0.25"/>
    <row r="13" spans="1:17" ht="30" customHeight="1" x14ac:dyDescent="0.25">
      <c r="B13" s="13"/>
      <c r="C13" s="13"/>
      <c r="D13" s="13"/>
      <c r="E13" s="13"/>
      <c r="F13" s="13"/>
      <c r="G13" s="13"/>
      <c r="H13" s="13"/>
      <c r="I13" s="13"/>
      <c r="J13" s="34" t="s">
        <v>262</v>
      </c>
      <c r="K13" s="15">
        <f>SUM(K11:K11)</f>
        <v>0</v>
      </c>
      <c r="L13" s="34" t="s">
        <v>263</v>
      </c>
      <c r="M13" s="15">
        <f>SUM(M11:M11)</f>
        <v>0</v>
      </c>
      <c r="N13" s="34" t="s">
        <v>264</v>
      </c>
      <c r="O13" s="15">
        <f>SUM(O11:O11)</f>
        <v>0</v>
      </c>
      <c r="P13" s="34" t="s">
        <v>265</v>
      </c>
      <c r="Q13" s="15">
        <f>SUM(Q11:Q11)</f>
        <v>0</v>
      </c>
    </row>
    <row r="14" spans="1:17" ht="15" customHeight="1" x14ac:dyDescent="0.25"/>
    <row r="15" spans="1:17" ht="30" customHeight="1" x14ac:dyDescent="0.25">
      <c r="J15" s="39" t="s">
        <v>127</v>
      </c>
      <c r="K15" s="15">
        <f>K13+M13+O13+Q13</f>
        <v>0</v>
      </c>
    </row>
    <row r="17" spans="1:11" x14ac:dyDescent="0.25">
      <c r="A17" s="9"/>
      <c r="B17" s="7" t="s">
        <v>35</v>
      </c>
      <c r="C17" s="9"/>
      <c r="D17" s="9"/>
      <c r="E17" s="9"/>
      <c r="F17" s="9"/>
      <c r="G17" s="9"/>
      <c r="H17" s="9"/>
      <c r="I17" s="9"/>
      <c r="J17" s="16"/>
      <c r="K17" s="16"/>
    </row>
    <row r="18" spans="1:11" ht="15" customHeight="1" x14ac:dyDescent="0.25">
      <c r="A18" s="9"/>
      <c r="B18" s="14"/>
      <c r="C18" s="9"/>
      <c r="D18" s="9"/>
      <c r="E18" s="9"/>
      <c r="F18" s="9"/>
      <c r="G18" s="9"/>
      <c r="H18" s="9"/>
      <c r="I18" s="9"/>
      <c r="J18" s="16"/>
      <c r="K18" s="16"/>
    </row>
    <row r="19" spans="1:11" ht="26.25" customHeight="1" x14ac:dyDescent="0.25">
      <c r="A19" s="9"/>
      <c r="B19" s="63" t="s">
        <v>30</v>
      </c>
      <c r="C19" s="64"/>
      <c r="D19" s="19"/>
      <c r="E19" s="19"/>
      <c r="F19" s="19"/>
      <c r="G19" s="19"/>
      <c r="H19" s="19"/>
      <c r="I19" s="19"/>
      <c r="J19" s="16"/>
      <c r="K19" s="16"/>
    </row>
    <row r="20" spans="1:11" ht="33.75" customHeight="1" x14ac:dyDescent="0.25">
      <c r="A20" s="9"/>
      <c r="B20" s="68" t="s">
        <v>32</v>
      </c>
      <c r="C20" s="68"/>
      <c r="D20" s="18"/>
      <c r="E20" s="18"/>
      <c r="F20" s="18"/>
      <c r="G20" s="18"/>
      <c r="H20" s="18"/>
      <c r="I20" s="18"/>
      <c r="J20" s="16"/>
      <c r="K20" s="16"/>
    </row>
  </sheetData>
  <sheetProtection algorithmName="SHA-512" hashValue="ocYe5OqKFUSirAtPyRh7rlnRvBF/Eu8+YFy/MKClxURM2gCm88K9AYU8jqfjIVZ2VLYSqjiNu0OKEaexHy4LZQ==" saltValue="VOHPU1rKTPXrQo62f1h/nQ==" spinCount="100000" sheet="1" objects="1" scenarios="1" selectLockedCells="1" selectUnlockedCells="1"/>
  <mergeCells count="9">
    <mergeCell ref="B7:K7"/>
    <mergeCell ref="B19:C19"/>
    <mergeCell ref="B20:C20"/>
    <mergeCell ref="B2:O2"/>
    <mergeCell ref="J4:K4"/>
    <mergeCell ref="L4:M4"/>
    <mergeCell ref="N4:O4"/>
    <mergeCell ref="B5:K5"/>
    <mergeCell ref="B6:K6"/>
  </mergeCells>
  <conditionalFormatting sqref="B19">
    <cfRule type="containsText" dxfId="68" priority="16" operator="containsText" text="Name">
      <formula>NOT(ISERROR(SEARCH("Name",B19)))</formula>
    </cfRule>
  </conditionalFormatting>
  <conditionalFormatting sqref="J4">
    <cfRule type="containsText" dxfId="67" priority="17" operator="containsText" text="Bieter">
      <formula>NOT(ISERROR(SEARCH("Bieter",J4)))</formula>
    </cfRule>
  </conditionalFormatting>
  <conditionalFormatting sqref="J11">
    <cfRule type="cellIs" dxfId="66" priority="14" operator="equal">
      <formula>0</formula>
    </cfRule>
  </conditionalFormatting>
  <conditionalFormatting sqref="L4:L5">
    <cfRule type="containsText" dxfId="65" priority="15" operator="containsText" text="Bieter">
      <formula>NOT(ISERROR(SEARCH("Bieter",L4)))</formula>
    </cfRule>
  </conditionalFormatting>
  <conditionalFormatting sqref="L11">
    <cfRule type="cellIs" dxfId="64" priority="10" operator="equal">
      <formula>0</formula>
    </cfRule>
  </conditionalFormatting>
  <conditionalFormatting sqref="N4">
    <cfRule type="containsText" dxfId="63" priority="11" operator="containsText" text="Bieter">
      <formula>NOT(ISERROR(SEARCH("Bieter",N4)))</formula>
    </cfRule>
  </conditionalFormatting>
  <conditionalFormatting sqref="N11">
    <cfRule type="cellIs" dxfId="62" priority="9" operator="equal">
      <formula>0</formula>
    </cfRule>
  </conditionalFormatting>
  <conditionalFormatting sqref="P11">
    <cfRule type="cellIs" dxfId="61" priority="1" operator="equal">
      <formula>0</formula>
    </cfRule>
  </conditionalFormatting>
  <pageMargins left="0.70866141732283472" right="0.70866141732283472" top="0.78740157480314965" bottom="0.78740157480314965" header="0.31496062992125984" footer="0.31496062992125984"/>
  <pageSetup paperSize="9" scale="54" orientation="portrait" r:id="rId1"/>
  <ignoredErrors>
    <ignoredError sqref="B1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4BB4A-B864-4FF0-84A4-9D4DEFE52AAD}">
  <sheetPr>
    <pageSetUpPr fitToPage="1"/>
  </sheetPr>
  <dimension ref="A1:O20"/>
  <sheetViews>
    <sheetView showGridLines="0" topLeftCell="C1" zoomScaleNormal="100" workbookViewId="0">
      <selection activeCell="C14" sqref="C14"/>
    </sheetView>
  </sheetViews>
  <sheetFormatPr baseColWidth="10" defaultRowHeight="15" x14ac:dyDescent="0.25"/>
  <cols>
    <col min="1" max="1" width="3.28515625" style="7" customWidth="1"/>
    <col min="2" max="2" width="8.5703125" style="8" customWidth="1"/>
    <col min="3" max="3" width="91.7109375" style="7" customWidth="1"/>
    <col min="4" max="5" width="12.85546875" style="7" customWidth="1"/>
    <col min="6" max="6" width="23.42578125" style="7" customWidth="1"/>
    <col min="7" max="7" width="20.85546875" style="7" customWidth="1"/>
    <col min="8" max="8" width="30.7109375" style="7" customWidth="1"/>
    <col min="9" max="9" width="25.7109375" style="7" customWidth="1"/>
    <col min="10" max="10" width="30.7109375" style="7" customWidth="1"/>
    <col min="11" max="11" width="25.7109375" style="7" customWidth="1"/>
    <col min="12" max="12" width="30.7109375" style="7" customWidth="1"/>
    <col min="13" max="13" width="25.7109375" style="7" customWidth="1"/>
    <col min="14" max="14" width="30.7109375" style="7" customWidth="1"/>
    <col min="15" max="15" width="25.7109375" style="7" customWidth="1"/>
    <col min="16" max="16384" width="11.42578125" style="7"/>
  </cols>
  <sheetData>
    <row r="1" spans="1:15" ht="15.75" thickBot="1" x14ac:dyDescent="0.3"/>
    <row r="2" spans="1:15" ht="54" customHeight="1" thickBot="1" x14ac:dyDescent="0.3">
      <c r="A2" s="9"/>
      <c r="B2" s="65" t="s">
        <v>205</v>
      </c>
      <c r="C2" s="66"/>
      <c r="D2" s="66"/>
      <c r="E2" s="66"/>
      <c r="F2" s="66"/>
      <c r="G2" s="66"/>
      <c r="H2" s="66"/>
      <c r="I2" s="66"/>
      <c r="J2" s="66"/>
      <c r="K2" s="66"/>
      <c r="L2" s="66"/>
      <c r="M2" s="67"/>
    </row>
    <row r="3" spans="1:15" ht="15.75" customHeight="1" x14ac:dyDescent="0.25">
      <c r="A3" s="9"/>
      <c r="B3" s="10"/>
      <c r="C3" s="10"/>
      <c r="D3" s="10"/>
      <c r="E3" s="10"/>
      <c r="F3" s="10"/>
      <c r="G3" s="10"/>
      <c r="H3" s="10"/>
      <c r="I3" s="10"/>
    </row>
    <row r="4" spans="1:15" ht="30" customHeight="1" x14ac:dyDescent="0.25">
      <c r="A4" s="11"/>
      <c r="B4" s="17" t="s">
        <v>33</v>
      </c>
      <c r="C4" s="11"/>
      <c r="D4" s="11"/>
      <c r="E4" s="11"/>
      <c r="F4" s="11"/>
      <c r="G4" s="11"/>
      <c r="H4" s="70"/>
      <c r="I4" s="70"/>
      <c r="J4" s="70"/>
      <c r="K4" s="71"/>
      <c r="L4" s="63" t="s">
        <v>31</v>
      </c>
      <c r="M4" s="64"/>
    </row>
    <row r="5" spans="1:15" ht="30" customHeight="1" x14ac:dyDescent="0.25">
      <c r="A5" s="11"/>
      <c r="B5" s="73" t="s">
        <v>37</v>
      </c>
      <c r="C5" s="73"/>
      <c r="D5" s="73"/>
      <c r="E5" s="73"/>
      <c r="F5" s="73"/>
      <c r="G5" s="73"/>
      <c r="H5" s="73"/>
      <c r="I5" s="73"/>
      <c r="J5" s="20"/>
      <c r="K5" s="20"/>
    </row>
    <row r="6" spans="1:15" ht="219.95" customHeight="1" x14ac:dyDescent="0.25">
      <c r="A6" s="11"/>
      <c r="B6" s="72" t="s">
        <v>280</v>
      </c>
      <c r="C6" s="72"/>
      <c r="D6" s="72"/>
      <c r="E6" s="72"/>
      <c r="F6" s="72"/>
      <c r="G6" s="72"/>
      <c r="H6" s="72"/>
      <c r="I6" s="72"/>
    </row>
    <row r="7" spans="1:15" ht="29.25" customHeight="1" x14ac:dyDescent="0.25">
      <c r="A7" s="11"/>
      <c r="B7" s="69"/>
      <c r="C7" s="69"/>
      <c r="D7" s="69"/>
      <c r="E7" s="69"/>
      <c r="F7" s="69"/>
      <c r="G7" s="69"/>
      <c r="H7" s="69"/>
      <c r="I7" s="69"/>
    </row>
    <row r="8" spans="1:15" ht="20.100000000000001" customHeight="1" x14ac:dyDescent="0.25">
      <c r="A8" s="11"/>
      <c r="B8" s="31" t="s">
        <v>145</v>
      </c>
      <c r="C8" s="32"/>
      <c r="D8" s="33"/>
      <c r="E8" s="33"/>
      <c r="F8" s="33"/>
      <c r="G8" s="33"/>
      <c r="H8" s="33"/>
      <c r="I8" s="33"/>
    </row>
    <row r="9" spans="1:15" ht="15" customHeight="1" x14ac:dyDescent="0.25">
      <c r="A9" s="11"/>
      <c r="B9"/>
      <c r="C9"/>
      <c r="D9" s="33"/>
      <c r="E9" s="33"/>
      <c r="F9" s="33"/>
      <c r="G9" s="33"/>
      <c r="H9" s="33"/>
      <c r="I9" s="33"/>
    </row>
    <row r="10" spans="1:15" ht="35.1" customHeight="1" x14ac:dyDescent="0.25">
      <c r="B10" s="35" t="s">
        <v>1</v>
      </c>
      <c r="C10" s="35" t="s">
        <v>0</v>
      </c>
      <c r="D10" s="35" t="s">
        <v>44</v>
      </c>
      <c r="E10" s="35" t="s">
        <v>34</v>
      </c>
      <c r="F10" s="50" t="s">
        <v>153</v>
      </c>
      <c r="G10" s="35" t="s">
        <v>48</v>
      </c>
      <c r="H10" s="35" t="s">
        <v>143</v>
      </c>
      <c r="I10" s="35" t="s">
        <v>86</v>
      </c>
      <c r="J10" s="35" t="s">
        <v>144</v>
      </c>
      <c r="K10" s="35" t="s">
        <v>128</v>
      </c>
      <c r="L10" s="35" t="s">
        <v>129</v>
      </c>
      <c r="M10" s="35" t="s">
        <v>129</v>
      </c>
      <c r="N10" s="35" t="s">
        <v>247</v>
      </c>
      <c r="O10" s="35" t="s">
        <v>247</v>
      </c>
    </row>
    <row r="11" spans="1:15" ht="191.25" customHeight="1" x14ac:dyDescent="0.25">
      <c r="B11" s="29" t="s">
        <v>141</v>
      </c>
      <c r="C11" s="41" t="s">
        <v>146</v>
      </c>
      <c r="D11" s="26">
        <v>12200</v>
      </c>
      <c r="E11" s="23" t="s">
        <v>36</v>
      </c>
      <c r="F11" s="23">
        <v>1</v>
      </c>
      <c r="G11" s="26">
        <f>D11*F11</f>
        <v>12200</v>
      </c>
      <c r="H11" s="24"/>
      <c r="I11" s="25">
        <f>G11*H11</f>
        <v>0</v>
      </c>
      <c r="J11" s="24"/>
      <c r="K11" s="25">
        <f>G11*J11</f>
        <v>0</v>
      </c>
      <c r="L11" s="24"/>
      <c r="M11" s="25">
        <f>G11*L11</f>
        <v>0</v>
      </c>
      <c r="N11" s="24"/>
      <c r="O11" s="25">
        <f>N11*G11</f>
        <v>0</v>
      </c>
    </row>
    <row r="12" spans="1:15" ht="15" customHeight="1" x14ac:dyDescent="0.25"/>
    <row r="13" spans="1:15" ht="30" customHeight="1" x14ac:dyDescent="0.25">
      <c r="B13" s="13"/>
      <c r="C13" s="13"/>
      <c r="D13" s="13"/>
      <c r="E13" s="13"/>
      <c r="F13" s="13"/>
      <c r="G13" s="13"/>
      <c r="H13" s="34" t="s">
        <v>147</v>
      </c>
      <c r="I13" s="15">
        <f>SUM(I11:I11)</f>
        <v>0</v>
      </c>
      <c r="J13" s="34" t="s">
        <v>148</v>
      </c>
      <c r="K13" s="15">
        <f>SUM(K11:K11)</f>
        <v>0</v>
      </c>
      <c r="L13" s="34" t="s">
        <v>149</v>
      </c>
      <c r="M13" s="15">
        <f>SUM(M11:M11)</f>
        <v>0</v>
      </c>
      <c r="N13" s="34" t="s">
        <v>266</v>
      </c>
      <c r="O13" s="15">
        <f>SUM(O11:O11)</f>
        <v>0</v>
      </c>
    </row>
    <row r="14" spans="1:15" ht="15" customHeight="1" x14ac:dyDescent="0.25"/>
    <row r="15" spans="1:15" ht="30" customHeight="1" x14ac:dyDescent="0.25">
      <c r="H15" s="39" t="s">
        <v>127</v>
      </c>
      <c r="I15" s="15">
        <f>I13+K13+M13+O13</f>
        <v>0</v>
      </c>
    </row>
    <row r="17" spans="1:9" x14ac:dyDescent="0.25">
      <c r="A17" s="9"/>
      <c r="B17" s="7" t="s">
        <v>35</v>
      </c>
      <c r="C17" s="9"/>
      <c r="D17" s="9"/>
      <c r="E17" s="9"/>
      <c r="F17" s="9"/>
      <c r="G17" s="9"/>
      <c r="H17" s="16"/>
      <c r="I17" s="16"/>
    </row>
    <row r="18" spans="1:9" ht="15" customHeight="1" x14ac:dyDescent="0.25">
      <c r="A18" s="9"/>
      <c r="B18" s="14"/>
      <c r="C18" s="9"/>
      <c r="D18" s="9"/>
      <c r="E18" s="9"/>
      <c r="F18" s="9"/>
      <c r="G18" s="9"/>
      <c r="H18" s="16"/>
      <c r="I18" s="16"/>
    </row>
    <row r="19" spans="1:9" ht="26.25" customHeight="1" x14ac:dyDescent="0.25">
      <c r="A19" s="9"/>
      <c r="B19" s="63" t="s">
        <v>30</v>
      </c>
      <c r="C19" s="64"/>
      <c r="D19" s="19"/>
      <c r="E19" s="19"/>
      <c r="F19" s="19"/>
      <c r="G19" s="19"/>
      <c r="H19" s="16"/>
      <c r="I19" s="16"/>
    </row>
    <row r="20" spans="1:9" ht="33.75" customHeight="1" x14ac:dyDescent="0.25">
      <c r="A20" s="9"/>
      <c r="B20" s="68" t="s">
        <v>32</v>
      </c>
      <c r="C20" s="68"/>
      <c r="D20" s="18"/>
      <c r="E20" s="18"/>
      <c r="F20" s="18"/>
      <c r="G20" s="18"/>
      <c r="H20" s="16"/>
      <c r="I20" s="16"/>
    </row>
  </sheetData>
  <sheetProtection algorithmName="SHA-512" hashValue="0pET14rr6YNHqFZ+JlCO/ndadfQFHo2suPa6CWpJul7gnae/9LN4JDTfwa84DWegcZGMP1sWWucTz+msa3Jb5Q==" saltValue="8FT4aKfVpritqEg1ksi5xA==" spinCount="100000" sheet="1" objects="1" scenarios="1" selectLockedCells="1" selectUnlockedCells="1"/>
  <mergeCells count="9">
    <mergeCell ref="B7:I7"/>
    <mergeCell ref="B19:C19"/>
    <mergeCell ref="B20:C20"/>
    <mergeCell ref="B2:M2"/>
    <mergeCell ref="H4:I4"/>
    <mergeCell ref="J4:K4"/>
    <mergeCell ref="L4:M4"/>
    <mergeCell ref="B5:I5"/>
    <mergeCell ref="B6:I6"/>
  </mergeCells>
  <conditionalFormatting sqref="B19">
    <cfRule type="containsText" dxfId="60" priority="7" operator="containsText" text="Name">
      <formula>NOT(ISERROR(SEARCH("Name",B19)))</formula>
    </cfRule>
  </conditionalFormatting>
  <conditionalFormatting sqref="H4">
    <cfRule type="containsText" dxfId="59" priority="8" operator="containsText" text="Bieter">
      <formula>NOT(ISERROR(SEARCH("Bieter",H4)))</formula>
    </cfRule>
  </conditionalFormatting>
  <conditionalFormatting sqref="H11">
    <cfRule type="cellIs" dxfId="58" priority="5" operator="equal">
      <formula>0</formula>
    </cfRule>
  </conditionalFormatting>
  <conditionalFormatting sqref="J4:J5">
    <cfRule type="containsText" dxfId="57" priority="6" operator="containsText" text="Bieter">
      <formula>NOT(ISERROR(SEARCH("Bieter",J4)))</formula>
    </cfRule>
  </conditionalFormatting>
  <conditionalFormatting sqref="J11">
    <cfRule type="cellIs" dxfId="56" priority="3" operator="equal">
      <formula>0</formula>
    </cfRule>
  </conditionalFormatting>
  <conditionalFormatting sqref="L4">
    <cfRule type="containsText" dxfId="55" priority="4" operator="containsText" text="Bieter">
      <formula>NOT(ISERROR(SEARCH("Bieter",L4)))</formula>
    </cfRule>
  </conditionalFormatting>
  <conditionalFormatting sqref="L11">
    <cfRule type="cellIs" dxfId="54" priority="2" operator="equal">
      <formula>0</formula>
    </cfRule>
  </conditionalFormatting>
  <conditionalFormatting sqref="N11">
    <cfRule type="cellIs" dxfId="53" priority="1" operator="equal">
      <formula>0</formula>
    </cfRule>
  </conditionalFormatting>
  <pageMargins left="0.70866141732283472" right="0.70866141732283472" top="0.78740157480314965" bottom="0.78740157480314965" header="0.31496062992125984" footer="0.31496062992125984"/>
  <pageSetup paperSize="9" scale="54" orientation="portrait" r:id="rId1"/>
  <ignoredErrors>
    <ignoredError sqref="B11"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216AA-842A-4EE5-89EB-E7F81A33C788}">
  <sheetPr>
    <pageSetUpPr fitToPage="1"/>
  </sheetPr>
  <dimension ref="A1:O88"/>
  <sheetViews>
    <sheetView showGridLines="0" topLeftCell="A5" zoomScaleNormal="100" workbookViewId="0">
      <selection activeCell="I8" sqref="I8"/>
    </sheetView>
  </sheetViews>
  <sheetFormatPr baseColWidth="10" defaultRowHeight="15" x14ac:dyDescent="0.25"/>
  <cols>
    <col min="1" max="1" width="3.28515625" customWidth="1"/>
    <col min="2" max="2" width="7.5703125" style="42" customWidth="1"/>
    <col min="3" max="3" width="81.5703125" customWidth="1"/>
    <col min="4" max="6" width="12.85546875" customWidth="1"/>
    <col min="7" max="7" width="20.85546875" customWidth="1"/>
    <col min="8" max="8" width="30.7109375" customWidth="1"/>
    <col min="9" max="9" width="25.7109375" customWidth="1"/>
    <col min="10" max="10" width="30.7109375" customWidth="1"/>
    <col min="11" max="11" width="25.7109375" customWidth="1"/>
    <col min="12" max="12" width="30.7109375" customWidth="1"/>
    <col min="13" max="13" width="25.7109375" customWidth="1"/>
    <col min="14" max="14" width="30.7109375" customWidth="1"/>
    <col min="15" max="15" width="25.7109375" customWidth="1"/>
  </cols>
  <sheetData>
    <row r="1" spans="1:15" ht="15.75" thickBot="1" x14ac:dyDescent="0.3"/>
    <row r="2" spans="1:15" ht="54" customHeight="1" thickBot="1" x14ac:dyDescent="0.3">
      <c r="B2" s="65" t="s">
        <v>205</v>
      </c>
      <c r="C2" s="66"/>
      <c r="D2" s="66"/>
      <c r="E2" s="66"/>
      <c r="F2" s="66"/>
      <c r="G2" s="66"/>
      <c r="H2" s="66"/>
      <c r="I2" s="66"/>
      <c r="J2" s="66"/>
      <c r="K2" s="66"/>
      <c r="L2" s="66"/>
      <c r="M2" s="67"/>
    </row>
    <row r="3" spans="1:15" ht="15.75" customHeight="1" x14ac:dyDescent="0.25">
      <c r="B3" s="43"/>
      <c r="C3" s="43"/>
      <c r="D3" s="43"/>
      <c r="E3" s="43"/>
      <c r="F3" s="43"/>
      <c r="G3" s="43"/>
      <c r="H3" s="43"/>
      <c r="I3" s="43"/>
    </row>
    <row r="4" spans="1:15" ht="30" customHeight="1" x14ac:dyDescent="0.25">
      <c r="A4" s="44"/>
      <c r="B4" s="45" t="s">
        <v>33</v>
      </c>
      <c r="C4" s="44"/>
      <c r="D4" s="44"/>
      <c r="E4" s="44"/>
      <c r="F4" s="44"/>
      <c r="G4" s="44"/>
      <c r="H4" s="70"/>
      <c r="I4" s="70"/>
      <c r="J4" s="70"/>
      <c r="K4" s="70"/>
      <c r="L4" s="74" t="s">
        <v>31</v>
      </c>
      <c r="M4" s="75"/>
    </row>
    <row r="5" spans="1:15" ht="30" customHeight="1" x14ac:dyDescent="0.25">
      <c r="A5" s="44"/>
      <c r="B5" s="77" t="s">
        <v>37</v>
      </c>
      <c r="C5" s="77"/>
      <c r="D5" s="77"/>
      <c r="E5" s="77"/>
      <c r="F5" s="77"/>
      <c r="G5" s="77"/>
      <c r="H5" s="77"/>
      <c r="I5" s="77"/>
      <c r="J5" s="46"/>
      <c r="K5" s="46"/>
    </row>
    <row r="6" spans="1:15" ht="219.95" customHeight="1" x14ac:dyDescent="0.25">
      <c r="A6" s="44"/>
      <c r="B6" s="78" t="s">
        <v>280</v>
      </c>
      <c r="C6" s="78"/>
      <c r="D6" s="78"/>
      <c r="E6" s="78"/>
      <c r="F6" s="78"/>
      <c r="G6" s="78"/>
      <c r="H6" s="78"/>
      <c r="I6" s="78"/>
    </row>
    <row r="7" spans="1:15" ht="29.25" customHeight="1" x14ac:dyDescent="0.25">
      <c r="A7" s="44"/>
      <c r="B7" s="79"/>
      <c r="C7" s="79"/>
      <c r="D7" s="79"/>
      <c r="E7" s="79"/>
      <c r="F7" s="79"/>
      <c r="G7" s="79"/>
      <c r="H7" s="79"/>
      <c r="I7" s="79"/>
    </row>
    <row r="8" spans="1:15" ht="20.100000000000001" customHeight="1" x14ac:dyDescent="0.25">
      <c r="A8" s="44"/>
      <c r="B8" s="80" t="s">
        <v>240</v>
      </c>
      <c r="C8" s="80"/>
      <c r="D8" s="80"/>
      <c r="E8" s="80"/>
      <c r="F8" s="47"/>
      <c r="G8" s="47"/>
      <c r="H8" s="47"/>
      <c r="I8" s="47"/>
    </row>
    <row r="9" spans="1:15" ht="15" customHeight="1" x14ac:dyDescent="0.25">
      <c r="A9" s="44"/>
      <c r="B9"/>
      <c r="D9" s="47"/>
      <c r="E9" s="47"/>
      <c r="F9" s="47"/>
      <c r="G9" s="47"/>
      <c r="H9" s="47"/>
      <c r="I9" s="47"/>
    </row>
    <row r="10" spans="1:15" ht="15" customHeight="1" x14ac:dyDescent="0.25">
      <c r="B10" s="48" t="s">
        <v>150</v>
      </c>
      <c r="C10" s="47"/>
      <c r="D10" s="47"/>
      <c r="E10" s="47"/>
      <c r="F10" s="47"/>
      <c r="G10" s="47"/>
      <c r="H10" s="47"/>
      <c r="I10" s="47"/>
    </row>
    <row r="11" spans="1:15" ht="20.100000000000001" customHeight="1" x14ac:dyDescent="0.25">
      <c r="B11" s="43"/>
      <c r="C11" s="49"/>
      <c r="D11" s="49"/>
      <c r="E11" s="49"/>
      <c r="F11" s="49"/>
      <c r="G11" s="49"/>
    </row>
    <row r="12" spans="1:15" ht="45" customHeight="1" x14ac:dyDescent="0.25">
      <c r="B12" s="50" t="s">
        <v>1</v>
      </c>
      <c r="C12" s="50" t="s">
        <v>0</v>
      </c>
      <c r="D12" s="50" t="s">
        <v>44</v>
      </c>
      <c r="E12" s="50" t="s">
        <v>34</v>
      </c>
      <c r="F12" s="50" t="s">
        <v>153</v>
      </c>
      <c r="G12" s="50" t="s">
        <v>48</v>
      </c>
      <c r="H12" s="59" t="s">
        <v>164</v>
      </c>
      <c r="I12" s="50" t="s">
        <v>86</v>
      </c>
      <c r="J12" s="59" t="s">
        <v>190</v>
      </c>
      <c r="K12" s="50" t="s">
        <v>128</v>
      </c>
      <c r="L12" s="59" t="s">
        <v>191</v>
      </c>
      <c r="M12" s="50" t="s">
        <v>129</v>
      </c>
      <c r="N12" s="59" t="s">
        <v>267</v>
      </c>
      <c r="O12" s="50" t="s">
        <v>247</v>
      </c>
    </row>
    <row r="13" spans="1:15" ht="20.100000000000001" customHeight="1" x14ac:dyDescent="0.25">
      <c r="B13" s="51" t="s">
        <v>50</v>
      </c>
      <c r="C13" s="52" t="s">
        <v>38</v>
      </c>
      <c r="D13" s="53">
        <v>45</v>
      </c>
      <c r="E13" s="54" t="s">
        <v>45</v>
      </c>
      <c r="F13" s="54">
        <v>5</v>
      </c>
      <c r="G13" s="53">
        <f>D13*F13</f>
        <v>225</v>
      </c>
      <c r="H13" s="24"/>
      <c r="I13" s="25">
        <f>G13*H13</f>
        <v>0</v>
      </c>
      <c r="J13" s="24"/>
      <c r="K13" s="25">
        <f>J13*G13</f>
        <v>0</v>
      </c>
      <c r="L13" s="24"/>
      <c r="M13" s="25">
        <f>G13*L13</f>
        <v>0</v>
      </c>
      <c r="N13" s="24"/>
      <c r="O13" s="25">
        <f>G13*N13</f>
        <v>0</v>
      </c>
    </row>
    <row r="14" spans="1:15" ht="20.100000000000001" customHeight="1" x14ac:dyDescent="0.25">
      <c r="B14" s="51" t="s">
        <v>51</v>
      </c>
      <c r="C14" s="52" t="s">
        <v>39</v>
      </c>
      <c r="D14" s="53">
        <v>360</v>
      </c>
      <c r="E14" s="54" t="s">
        <v>45</v>
      </c>
      <c r="F14" s="54">
        <v>5</v>
      </c>
      <c r="G14" s="53">
        <f t="shared" ref="G14:G19" si="0">D14*F14</f>
        <v>1800</v>
      </c>
      <c r="H14" s="24"/>
      <c r="I14" s="25">
        <f t="shared" ref="I14:I19" si="1">G14*H14</f>
        <v>0</v>
      </c>
      <c r="J14" s="24"/>
      <c r="K14" s="25">
        <f t="shared" ref="K14:K19" si="2">J14*G14</f>
        <v>0</v>
      </c>
      <c r="L14" s="24"/>
      <c r="M14" s="25">
        <f t="shared" ref="M14:M19" si="3">G14*L14</f>
        <v>0</v>
      </c>
      <c r="N14" s="24"/>
      <c r="O14" s="25">
        <f t="shared" ref="O14:O19" si="4">G14*N14</f>
        <v>0</v>
      </c>
    </row>
    <row r="15" spans="1:15" ht="20.100000000000001" customHeight="1" x14ac:dyDescent="0.25">
      <c r="B15" s="51" t="s">
        <v>52</v>
      </c>
      <c r="C15" s="52" t="s">
        <v>40</v>
      </c>
      <c r="D15" s="53">
        <v>180</v>
      </c>
      <c r="E15" s="54" t="s">
        <v>45</v>
      </c>
      <c r="F15" s="54">
        <v>2</v>
      </c>
      <c r="G15" s="53">
        <f t="shared" si="0"/>
        <v>360</v>
      </c>
      <c r="H15" s="24"/>
      <c r="I15" s="25">
        <f t="shared" si="1"/>
        <v>0</v>
      </c>
      <c r="J15" s="24"/>
      <c r="K15" s="25">
        <f t="shared" si="2"/>
        <v>0</v>
      </c>
      <c r="L15" s="24"/>
      <c r="M15" s="25">
        <f t="shared" si="3"/>
        <v>0</v>
      </c>
      <c r="N15" s="24"/>
      <c r="O15" s="25">
        <f t="shared" si="4"/>
        <v>0</v>
      </c>
    </row>
    <row r="16" spans="1:15" ht="20.100000000000001" customHeight="1" x14ac:dyDescent="0.25">
      <c r="B16" s="51" t="s">
        <v>53</v>
      </c>
      <c r="C16" s="52" t="s">
        <v>41</v>
      </c>
      <c r="D16" s="53">
        <v>41</v>
      </c>
      <c r="E16" s="54" t="s">
        <v>45</v>
      </c>
      <c r="F16" s="54">
        <v>5</v>
      </c>
      <c r="G16" s="53">
        <f t="shared" si="0"/>
        <v>205</v>
      </c>
      <c r="H16" s="24"/>
      <c r="I16" s="25">
        <f t="shared" si="1"/>
        <v>0</v>
      </c>
      <c r="J16" s="24"/>
      <c r="K16" s="25">
        <f t="shared" si="2"/>
        <v>0</v>
      </c>
      <c r="L16" s="24"/>
      <c r="M16" s="25">
        <f t="shared" si="3"/>
        <v>0</v>
      </c>
      <c r="N16" s="24"/>
      <c r="O16" s="25">
        <f t="shared" si="4"/>
        <v>0</v>
      </c>
    </row>
    <row r="17" spans="2:15" ht="20.100000000000001" customHeight="1" x14ac:dyDescent="0.25">
      <c r="B17" s="51" t="s">
        <v>54</v>
      </c>
      <c r="C17" s="52" t="s">
        <v>42</v>
      </c>
      <c r="D17" s="53">
        <v>944</v>
      </c>
      <c r="E17" s="54" t="s">
        <v>36</v>
      </c>
      <c r="F17" s="54">
        <v>5</v>
      </c>
      <c r="G17" s="53">
        <f t="shared" si="0"/>
        <v>4720</v>
      </c>
      <c r="H17" s="24"/>
      <c r="I17" s="25">
        <f t="shared" si="1"/>
        <v>0</v>
      </c>
      <c r="J17" s="24"/>
      <c r="K17" s="25">
        <f t="shared" si="2"/>
        <v>0</v>
      </c>
      <c r="L17" s="24"/>
      <c r="M17" s="25">
        <f t="shared" si="3"/>
        <v>0</v>
      </c>
      <c r="N17" s="24"/>
      <c r="O17" s="25">
        <f t="shared" si="4"/>
        <v>0</v>
      </c>
    </row>
    <row r="18" spans="2:15" ht="20.100000000000001" customHeight="1" x14ac:dyDescent="0.25">
      <c r="B18" s="51" t="s">
        <v>55</v>
      </c>
      <c r="C18" s="52" t="s">
        <v>43</v>
      </c>
      <c r="D18" s="53">
        <v>188</v>
      </c>
      <c r="E18" s="54" t="s">
        <v>36</v>
      </c>
      <c r="F18" s="54">
        <v>5</v>
      </c>
      <c r="G18" s="53">
        <f t="shared" si="0"/>
        <v>940</v>
      </c>
      <c r="H18" s="24"/>
      <c r="I18" s="25">
        <f t="shared" si="1"/>
        <v>0</v>
      </c>
      <c r="J18" s="24"/>
      <c r="K18" s="25">
        <f t="shared" si="2"/>
        <v>0</v>
      </c>
      <c r="L18" s="24"/>
      <c r="M18" s="25">
        <f t="shared" si="3"/>
        <v>0</v>
      </c>
      <c r="N18" s="24"/>
      <c r="O18" s="25">
        <f t="shared" si="4"/>
        <v>0</v>
      </c>
    </row>
    <row r="19" spans="2:15" ht="20.100000000000001" customHeight="1" x14ac:dyDescent="0.25">
      <c r="B19" s="51" t="s">
        <v>151</v>
      </c>
      <c r="C19" s="52" t="s">
        <v>46</v>
      </c>
      <c r="D19" s="53">
        <v>1</v>
      </c>
      <c r="E19" s="54" t="s">
        <v>152</v>
      </c>
      <c r="F19" s="54">
        <v>5</v>
      </c>
      <c r="G19" s="53">
        <f t="shared" si="0"/>
        <v>5</v>
      </c>
      <c r="H19" s="24"/>
      <c r="I19" s="25">
        <f t="shared" si="1"/>
        <v>0</v>
      </c>
      <c r="J19" s="24"/>
      <c r="K19" s="25">
        <f t="shared" si="2"/>
        <v>0</v>
      </c>
      <c r="L19" s="24"/>
      <c r="M19" s="25">
        <f t="shared" si="3"/>
        <v>0</v>
      </c>
      <c r="N19" s="24"/>
      <c r="O19" s="25">
        <f t="shared" si="4"/>
        <v>0</v>
      </c>
    </row>
    <row r="20" spans="2:15" ht="15" customHeight="1" x14ac:dyDescent="0.25">
      <c r="N20" s="61"/>
      <c r="O20" s="61"/>
    </row>
    <row r="21" spans="2:15" ht="30" customHeight="1" x14ac:dyDescent="0.25">
      <c r="B21" s="55"/>
      <c r="C21" s="55"/>
      <c r="D21" s="55"/>
      <c r="E21" s="55"/>
      <c r="F21" s="55"/>
      <c r="G21" s="55"/>
      <c r="H21" s="39" t="s">
        <v>187</v>
      </c>
      <c r="I21" s="15">
        <f>SUM(I13:I19)</f>
        <v>0</v>
      </c>
      <c r="J21" s="39" t="s">
        <v>188</v>
      </c>
      <c r="K21" s="15">
        <f>SUM(K13:K19)</f>
        <v>0</v>
      </c>
      <c r="L21" s="39" t="s">
        <v>189</v>
      </c>
      <c r="M21" s="15">
        <f>SUM(M13:M19)</f>
        <v>0</v>
      </c>
      <c r="N21" s="39" t="s">
        <v>268</v>
      </c>
      <c r="O21" s="15">
        <f>SUM(O13:O19)</f>
        <v>0</v>
      </c>
    </row>
    <row r="22" spans="2:15" ht="15" customHeight="1" x14ac:dyDescent="0.25"/>
    <row r="23" spans="2:15" ht="15" customHeight="1" x14ac:dyDescent="0.25">
      <c r="B23" s="48" t="s">
        <v>161</v>
      </c>
      <c r="C23" s="47"/>
      <c r="D23" s="47"/>
      <c r="E23" s="47"/>
      <c r="F23" s="47"/>
      <c r="G23" s="47"/>
      <c r="H23" s="47"/>
      <c r="I23" s="47"/>
    </row>
    <row r="24" spans="2:15" ht="20.100000000000001" customHeight="1" x14ac:dyDescent="0.25">
      <c r="B24" s="43"/>
      <c r="C24" s="49"/>
      <c r="D24" s="49"/>
      <c r="E24" s="49"/>
      <c r="F24" s="49"/>
      <c r="G24" s="49"/>
    </row>
    <row r="25" spans="2:15" ht="45" customHeight="1" x14ac:dyDescent="0.25">
      <c r="B25" s="50" t="s">
        <v>1</v>
      </c>
      <c r="C25" s="50" t="s">
        <v>0</v>
      </c>
      <c r="D25" s="50" t="s">
        <v>44</v>
      </c>
      <c r="E25" s="50" t="s">
        <v>34</v>
      </c>
      <c r="F25" s="50" t="s">
        <v>153</v>
      </c>
      <c r="G25" s="50" t="s">
        <v>49</v>
      </c>
      <c r="H25" s="59" t="s">
        <v>164</v>
      </c>
      <c r="I25" s="50" t="s">
        <v>86</v>
      </c>
      <c r="J25" s="59" t="s">
        <v>190</v>
      </c>
      <c r="K25" s="50" t="s">
        <v>128</v>
      </c>
      <c r="L25" s="59" t="s">
        <v>191</v>
      </c>
      <c r="M25" s="50" t="s">
        <v>129</v>
      </c>
      <c r="N25" s="59" t="s">
        <v>267</v>
      </c>
      <c r="O25" s="50" t="s">
        <v>247</v>
      </c>
    </row>
    <row r="26" spans="2:15" ht="20.100000000000001" customHeight="1" x14ac:dyDescent="0.25">
      <c r="B26" s="51" t="s">
        <v>56</v>
      </c>
      <c r="C26" s="52" t="s">
        <v>38</v>
      </c>
      <c r="D26" s="53">
        <v>104</v>
      </c>
      <c r="E26" s="54" t="s">
        <v>45</v>
      </c>
      <c r="F26" s="54">
        <v>5</v>
      </c>
      <c r="G26" s="53">
        <f>D26*F26</f>
        <v>520</v>
      </c>
      <c r="H26" s="24"/>
      <c r="I26" s="25">
        <f>G26*H26</f>
        <v>0</v>
      </c>
      <c r="J26" s="24"/>
      <c r="K26" s="25">
        <f>I26*J26</f>
        <v>0</v>
      </c>
      <c r="L26" s="24"/>
      <c r="M26" s="25">
        <f>K26*L26</f>
        <v>0</v>
      </c>
      <c r="N26" s="24"/>
      <c r="O26" s="25">
        <f>G26*N26</f>
        <v>0</v>
      </c>
    </row>
    <row r="27" spans="2:15" ht="20.100000000000001" customHeight="1" x14ac:dyDescent="0.25">
      <c r="B27" s="51" t="s">
        <v>57</v>
      </c>
      <c r="C27" s="52" t="s">
        <v>47</v>
      </c>
      <c r="D27" s="53">
        <v>430</v>
      </c>
      <c r="E27" s="54" t="s">
        <v>45</v>
      </c>
      <c r="F27" s="54">
        <v>5</v>
      </c>
      <c r="G27" s="53">
        <f t="shared" ref="G27:G32" si="5">D27*F27</f>
        <v>2150</v>
      </c>
      <c r="H27" s="24"/>
      <c r="I27" s="25">
        <f t="shared" ref="I27:I32" si="6">G27*H27</f>
        <v>0</v>
      </c>
      <c r="J27" s="24"/>
      <c r="K27" s="25">
        <f t="shared" ref="K27:K32" si="7">I27*J27</f>
        <v>0</v>
      </c>
      <c r="L27" s="24"/>
      <c r="M27" s="25">
        <f t="shared" ref="M27:M32" si="8">K27*L27</f>
        <v>0</v>
      </c>
      <c r="N27" s="24"/>
      <c r="O27" s="25">
        <f t="shared" ref="O27:O32" si="9">G27*N27</f>
        <v>0</v>
      </c>
    </row>
    <row r="28" spans="2:15" ht="20.100000000000001" customHeight="1" x14ac:dyDescent="0.25">
      <c r="B28" s="51" t="s">
        <v>157</v>
      </c>
      <c r="C28" s="52" t="s">
        <v>40</v>
      </c>
      <c r="D28" s="53">
        <v>215</v>
      </c>
      <c r="E28" s="54" t="s">
        <v>45</v>
      </c>
      <c r="F28" s="54">
        <v>2</v>
      </c>
      <c r="G28" s="53">
        <f t="shared" si="5"/>
        <v>430</v>
      </c>
      <c r="H28" s="24"/>
      <c r="I28" s="25">
        <f t="shared" si="6"/>
        <v>0</v>
      </c>
      <c r="J28" s="24"/>
      <c r="K28" s="25">
        <f t="shared" si="7"/>
        <v>0</v>
      </c>
      <c r="L28" s="24"/>
      <c r="M28" s="25">
        <f t="shared" si="8"/>
        <v>0</v>
      </c>
      <c r="N28" s="24"/>
      <c r="O28" s="25">
        <f t="shared" si="9"/>
        <v>0</v>
      </c>
    </row>
    <row r="29" spans="2:15" ht="20.100000000000001" customHeight="1" x14ac:dyDescent="0.25">
      <c r="B29" s="51" t="s">
        <v>154</v>
      </c>
      <c r="C29" s="52" t="s">
        <v>41</v>
      </c>
      <c r="D29" s="53">
        <v>70</v>
      </c>
      <c r="E29" s="54" t="s">
        <v>45</v>
      </c>
      <c r="F29" s="54">
        <v>5</v>
      </c>
      <c r="G29" s="53">
        <f t="shared" si="5"/>
        <v>350</v>
      </c>
      <c r="H29" s="24"/>
      <c r="I29" s="25">
        <f t="shared" si="6"/>
        <v>0</v>
      </c>
      <c r="J29" s="24"/>
      <c r="K29" s="25">
        <f t="shared" si="7"/>
        <v>0</v>
      </c>
      <c r="L29" s="24"/>
      <c r="M29" s="25">
        <f t="shared" si="8"/>
        <v>0</v>
      </c>
      <c r="N29" s="24"/>
      <c r="O29" s="25">
        <f t="shared" si="9"/>
        <v>0</v>
      </c>
    </row>
    <row r="30" spans="2:15" ht="20.100000000000001" customHeight="1" x14ac:dyDescent="0.25">
      <c r="B30" s="51" t="s">
        <v>158</v>
      </c>
      <c r="C30" s="52" t="s">
        <v>42</v>
      </c>
      <c r="D30" s="53">
        <v>1486</v>
      </c>
      <c r="E30" s="54" t="s">
        <v>36</v>
      </c>
      <c r="F30" s="54">
        <v>5</v>
      </c>
      <c r="G30" s="53">
        <f t="shared" si="5"/>
        <v>7430</v>
      </c>
      <c r="H30" s="24"/>
      <c r="I30" s="25">
        <f t="shared" si="6"/>
        <v>0</v>
      </c>
      <c r="J30" s="24"/>
      <c r="K30" s="25">
        <f t="shared" si="7"/>
        <v>0</v>
      </c>
      <c r="L30" s="24"/>
      <c r="M30" s="25">
        <f t="shared" si="8"/>
        <v>0</v>
      </c>
      <c r="N30" s="24"/>
      <c r="O30" s="25">
        <f t="shared" si="9"/>
        <v>0</v>
      </c>
    </row>
    <row r="31" spans="2:15" ht="20.100000000000001" customHeight="1" x14ac:dyDescent="0.25">
      <c r="B31" s="51" t="s">
        <v>156</v>
      </c>
      <c r="C31" s="52" t="s">
        <v>159</v>
      </c>
      <c r="D31" s="53">
        <v>2000</v>
      </c>
      <c r="E31" s="54" t="s">
        <v>36</v>
      </c>
      <c r="F31" s="54">
        <v>5</v>
      </c>
      <c r="G31" s="53">
        <f t="shared" si="5"/>
        <v>10000</v>
      </c>
      <c r="H31" s="24"/>
      <c r="I31" s="25">
        <f t="shared" si="6"/>
        <v>0</v>
      </c>
      <c r="J31" s="24"/>
      <c r="K31" s="25">
        <f t="shared" si="7"/>
        <v>0</v>
      </c>
      <c r="L31" s="24"/>
      <c r="M31" s="25">
        <f t="shared" si="8"/>
        <v>0</v>
      </c>
      <c r="N31" s="24"/>
      <c r="O31" s="25">
        <f t="shared" si="9"/>
        <v>0</v>
      </c>
    </row>
    <row r="32" spans="2:15" ht="20.100000000000001" customHeight="1" x14ac:dyDescent="0.25">
      <c r="B32" s="51" t="s">
        <v>155</v>
      </c>
      <c r="C32" s="52" t="s">
        <v>46</v>
      </c>
      <c r="D32" s="53">
        <v>1</v>
      </c>
      <c r="E32" s="54" t="s">
        <v>152</v>
      </c>
      <c r="F32" s="54">
        <v>2</v>
      </c>
      <c r="G32" s="53">
        <f t="shared" si="5"/>
        <v>2</v>
      </c>
      <c r="H32" s="24"/>
      <c r="I32" s="25">
        <f t="shared" si="6"/>
        <v>0</v>
      </c>
      <c r="J32" s="24"/>
      <c r="K32" s="25">
        <f t="shared" si="7"/>
        <v>0</v>
      </c>
      <c r="L32" s="24"/>
      <c r="M32" s="25">
        <f t="shared" si="8"/>
        <v>0</v>
      </c>
      <c r="N32" s="24"/>
      <c r="O32" s="25">
        <f t="shared" si="9"/>
        <v>0</v>
      </c>
    </row>
    <row r="33" spans="2:15" ht="15" customHeight="1" x14ac:dyDescent="0.25">
      <c r="N33" s="61"/>
      <c r="O33" s="61"/>
    </row>
    <row r="34" spans="2:15" ht="30" customHeight="1" x14ac:dyDescent="0.25">
      <c r="B34" s="55"/>
      <c r="C34" s="55"/>
      <c r="D34" s="55"/>
      <c r="E34" s="55"/>
      <c r="F34" s="55"/>
      <c r="G34" s="55"/>
      <c r="H34" s="34" t="s">
        <v>160</v>
      </c>
      <c r="I34" s="15">
        <f>SUM(I26:I32)</f>
        <v>0</v>
      </c>
      <c r="J34" s="34" t="s">
        <v>192</v>
      </c>
      <c r="K34" s="15">
        <f>SUM(K26:K32)</f>
        <v>0</v>
      </c>
      <c r="L34" s="34" t="s">
        <v>193</v>
      </c>
      <c r="M34" s="15">
        <f>SUM(M26:M32)</f>
        <v>0</v>
      </c>
      <c r="N34" s="34" t="s">
        <v>269</v>
      </c>
      <c r="O34" s="15">
        <f>SUM(O26:O32)</f>
        <v>0</v>
      </c>
    </row>
    <row r="36" spans="2:15" ht="18.75" x14ac:dyDescent="0.25">
      <c r="B36" s="48" t="s">
        <v>166</v>
      </c>
      <c r="C36" s="47"/>
      <c r="D36" s="47"/>
    </row>
    <row r="37" spans="2:15" x14ac:dyDescent="0.25">
      <c r="B37"/>
    </row>
    <row r="38" spans="2:15" ht="45" customHeight="1" x14ac:dyDescent="0.25">
      <c r="B38" s="50" t="s">
        <v>1</v>
      </c>
      <c r="C38" s="50" t="s">
        <v>0</v>
      </c>
      <c r="D38" s="50" t="s">
        <v>44</v>
      </c>
      <c r="E38" s="50" t="s">
        <v>34</v>
      </c>
      <c r="F38" s="50" t="s">
        <v>153</v>
      </c>
      <c r="G38" s="50" t="s">
        <v>48</v>
      </c>
      <c r="H38" s="50" t="s">
        <v>186</v>
      </c>
      <c r="I38" s="50" t="s">
        <v>86</v>
      </c>
      <c r="J38" s="50" t="s">
        <v>194</v>
      </c>
      <c r="K38" s="50" t="s">
        <v>128</v>
      </c>
      <c r="L38" s="50" t="s">
        <v>196</v>
      </c>
      <c r="M38" s="50" t="s">
        <v>129</v>
      </c>
      <c r="N38" s="50" t="s">
        <v>270</v>
      </c>
      <c r="O38" s="50" t="s">
        <v>247</v>
      </c>
    </row>
    <row r="39" spans="2:15" ht="20.100000000000001" customHeight="1" x14ac:dyDescent="0.25">
      <c r="B39" s="51" t="s">
        <v>58</v>
      </c>
      <c r="C39" s="52" t="s">
        <v>39</v>
      </c>
      <c r="D39" s="53">
        <v>62</v>
      </c>
      <c r="E39" s="54" t="s">
        <v>45</v>
      </c>
      <c r="F39" s="54">
        <v>4</v>
      </c>
      <c r="G39" s="53">
        <f>D39*F39</f>
        <v>248</v>
      </c>
      <c r="H39" s="24"/>
      <c r="I39" s="25">
        <f>G39*H39</f>
        <v>0</v>
      </c>
      <c r="J39" s="24"/>
      <c r="K39" s="25">
        <f>G39*J39</f>
        <v>0</v>
      </c>
      <c r="L39" s="24"/>
      <c r="M39" s="25">
        <f>G39*L39</f>
        <v>0</v>
      </c>
      <c r="N39" s="24"/>
      <c r="O39" s="25">
        <f>G39*N39</f>
        <v>0</v>
      </c>
    </row>
    <row r="40" spans="2:15" ht="20.100000000000001" customHeight="1" x14ac:dyDescent="0.25">
      <c r="B40" s="51" t="s">
        <v>59</v>
      </c>
      <c r="C40" s="52" t="s">
        <v>40</v>
      </c>
      <c r="D40" s="53">
        <v>62</v>
      </c>
      <c r="E40" s="54" t="s">
        <v>45</v>
      </c>
      <c r="F40" s="54">
        <v>2</v>
      </c>
      <c r="G40" s="53">
        <f>D40*F40</f>
        <v>124</v>
      </c>
      <c r="H40" s="24"/>
      <c r="I40" s="25">
        <f t="shared" ref="I40:I43" si="10">G40*H40</f>
        <v>0</v>
      </c>
      <c r="J40" s="24"/>
      <c r="K40" s="25">
        <f t="shared" ref="K40:K43" si="11">G40*J40</f>
        <v>0</v>
      </c>
      <c r="L40" s="24"/>
      <c r="M40" s="25">
        <f t="shared" ref="M40:M43" si="12">G40*L40</f>
        <v>0</v>
      </c>
      <c r="N40" s="24"/>
      <c r="O40" s="25">
        <f t="shared" ref="O40:O43" si="13">G40*N40</f>
        <v>0</v>
      </c>
    </row>
    <row r="41" spans="2:15" ht="20.100000000000001" customHeight="1" x14ac:dyDescent="0.25">
      <c r="B41" s="51" t="s">
        <v>60</v>
      </c>
      <c r="C41" s="52" t="s">
        <v>41</v>
      </c>
      <c r="D41" s="53">
        <v>24</v>
      </c>
      <c r="E41" s="54" t="s">
        <v>45</v>
      </c>
      <c r="F41" s="54">
        <v>4</v>
      </c>
      <c r="G41" s="53">
        <f>D41*F41</f>
        <v>96</v>
      </c>
      <c r="H41" s="24"/>
      <c r="I41" s="25">
        <f t="shared" si="10"/>
        <v>0</v>
      </c>
      <c r="J41" s="24"/>
      <c r="K41" s="25">
        <f t="shared" si="11"/>
        <v>0</v>
      </c>
      <c r="L41" s="24"/>
      <c r="M41" s="25">
        <f t="shared" si="12"/>
        <v>0</v>
      </c>
      <c r="N41" s="24"/>
      <c r="O41" s="25">
        <f t="shared" si="13"/>
        <v>0</v>
      </c>
    </row>
    <row r="42" spans="2:15" ht="20.100000000000001" customHeight="1" x14ac:dyDescent="0.25">
      <c r="B42" s="51" t="s">
        <v>61</v>
      </c>
      <c r="C42" s="52" t="s">
        <v>42</v>
      </c>
      <c r="D42" s="53">
        <v>430</v>
      </c>
      <c r="E42" s="54" t="s">
        <v>36</v>
      </c>
      <c r="F42" s="54">
        <v>4</v>
      </c>
      <c r="G42" s="53">
        <f>D42*F42</f>
        <v>1720</v>
      </c>
      <c r="H42" s="24"/>
      <c r="I42" s="25">
        <f t="shared" si="10"/>
        <v>0</v>
      </c>
      <c r="J42" s="24"/>
      <c r="K42" s="25">
        <f t="shared" si="11"/>
        <v>0</v>
      </c>
      <c r="L42" s="24"/>
      <c r="M42" s="25">
        <f t="shared" si="12"/>
        <v>0</v>
      </c>
      <c r="N42" s="24"/>
      <c r="O42" s="25">
        <f t="shared" si="13"/>
        <v>0</v>
      </c>
    </row>
    <row r="43" spans="2:15" ht="20.100000000000001" customHeight="1" x14ac:dyDescent="0.25">
      <c r="B43" s="51" t="s">
        <v>162</v>
      </c>
      <c r="C43" s="52" t="s">
        <v>159</v>
      </c>
      <c r="D43" s="53">
        <v>80</v>
      </c>
      <c r="E43" s="54" t="s">
        <v>36</v>
      </c>
      <c r="F43" s="54">
        <v>4</v>
      </c>
      <c r="G43" s="53">
        <f>D43*F43</f>
        <v>320</v>
      </c>
      <c r="H43" s="24"/>
      <c r="I43" s="25">
        <f t="shared" si="10"/>
        <v>0</v>
      </c>
      <c r="J43" s="24"/>
      <c r="K43" s="25">
        <f t="shared" si="11"/>
        <v>0</v>
      </c>
      <c r="L43" s="24"/>
      <c r="M43" s="25">
        <f t="shared" si="12"/>
        <v>0</v>
      </c>
      <c r="N43" s="24"/>
      <c r="O43" s="25">
        <f t="shared" si="13"/>
        <v>0</v>
      </c>
    </row>
    <row r="44" spans="2:15" x14ac:dyDescent="0.25">
      <c r="B44"/>
      <c r="N44" s="61"/>
      <c r="O44" s="61"/>
    </row>
    <row r="45" spans="2:15" ht="30" customHeight="1" x14ac:dyDescent="0.25">
      <c r="B45"/>
      <c r="H45" s="34" t="s">
        <v>163</v>
      </c>
      <c r="I45" s="15">
        <f>SUM(I39:I43)</f>
        <v>0</v>
      </c>
      <c r="J45" s="34" t="s">
        <v>195</v>
      </c>
      <c r="K45" s="15">
        <f>SUM(K39:K43)</f>
        <v>0</v>
      </c>
      <c r="L45" s="34" t="s">
        <v>197</v>
      </c>
      <c r="M45" s="15">
        <f>SUM(M39:M43)</f>
        <v>0</v>
      </c>
      <c r="N45" s="34" t="s">
        <v>271</v>
      </c>
      <c r="O45" s="15">
        <f>SUM(O39:O43)</f>
        <v>0</v>
      </c>
    </row>
    <row r="47" spans="2:15" ht="18.75" x14ac:dyDescent="0.25">
      <c r="B47" s="48" t="s">
        <v>167</v>
      </c>
      <c r="C47" s="47"/>
      <c r="D47" s="47"/>
    </row>
    <row r="48" spans="2:15" x14ac:dyDescent="0.25">
      <c r="B48"/>
    </row>
    <row r="49" spans="2:15" ht="45" customHeight="1" x14ac:dyDescent="0.25">
      <c r="B49" s="50" t="s">
        <v>1</v>
      </c>
      <c r="C49" s="50" t="s">
        <v>0</v>
      </c>
      <c r="D49" s="50" t="s">
        <v>44</v>
      </c>
      <c r="E49" s="50" t="s">
        <v>34</v>
      </c>
      <c r="F49" s="50" t="s">
        <v>153</v>
      </c>
      <c r="G49" s="50" t="s">
        <v>48</v>
      </c>
      <c r="H49" s="50" t="s">
        <v>186</v>
      </c>
      <c r="I49" s="50" t="s">
        <v>86</v>
      </c>
      <c r="J49" s="50" t="s">
        <v>194</v>
      </c>
      <c r="K49" s="50" t="s">
        <v>128</v>
      </c>
      <c r="L49" s="50" t="s">
        <v>196</v>
      </c>
      <c r="M49" s="50" t="s">
        <v>129</v>
      </c>
      <c r="N49" s="50" t="s">
        <v>270</v>
      </c>
      <c r="O49" s="50" t="s">
        <v>247</v>
      </c>
    </row>
    <row r="50" spans="2:15" ht="20.100000000000001" customHeight="1" x14ac:dyDescent="0.25">
      <c r="B50" s="51" t="s">
        <v>168</v>
      </c>
      <c r="C50" s="52" t="s">
        <v>183</v>
      </c>
      <c r="D50" s="53">
        <v>350</v>
      </c>
      <c r="E50" s="54" t="s">
        <v>45</v>
      </c>
      <c r="F50" s="54">
        <v>3</v>
      </c>
      <c r="G50" s="53">
        <f t="shared" ref="G50:G55" si="14">D50*F50</f>
        <v>1050</v>
      </c>
      <c r="H50" s="24"/>
      <c r="I50" s="25">
        <f>G50*H50</f>
        <v>0</v>
      </c>
      <c r="J50" s="24"/>
      <c r="K50" s="25">
        <f>G50*J50</f>
        <v>0</v>
      </c>
      <c r="L50" s="24"/>
      <c r="M50" s="25">
        <f>G50*L50</f>
        <v>0</v>
      </c>
      <c r="N50" s="24"/>
      <c r="O50" s="25">
        <f>G50*N50</f>
        <v>0</v>
      </c>
    </row>
    <row r="51" spans="2:15" ht="20.100000000000001" customHeight="1" x14ac:dyDescent="0.25">
      <c r="B51" s="51" t="s">
        <v>169</v>
      </c>
      <c r="C51" s="52" t="s">
        <v>39</v>
      </c>
      <c r="D51" s="53">
        <v>1000</v>
      </c>
      <c r="E51" s="54" t="s">
        <v>45</v>
      </c>
      <c r="F51" s="54">
        <v>3</v>
      </c>
      <c r="G51" s="53">
        <f t="shared" si="14"/>
        <v>3000</v>
      </c>
      <c r="H51" s="24"/>
      <c r="I51" s="25">
        <f t="shared" ref="I51:I54" si="15">G51*H51</f>
        <v>0</v>
      </c>
      <c r="J51" s="24"/>
      <c r="K51" s="25">
        <f t="shared" ref="K51:K55" si="16">G51*J51</f>
        <v>0</v>
      </c>
      <c r="L51" s="24"/>
      <c r="M51" s="25">
        <f t="shared" ref="M51:M55" si="17">G51*L51</f>
        <v>0</v>
      </c>
      <c r="N51" s="24"/>
      <c r="O51" s="25">
        <f t="shared" ref="O51:O55" si="18">G51*N51</f>
        <v>0</v>
      </c>
    </row>
    <row r="52" spans="2:15" ht="20.100000000000001" customHeight="1" x14ac:dyDescent="0.25">
      <c r="B52" s="51" t="s">
        <v>170</v>
      </c>
      <c r="C52" s="52" t="s">
        <v>40</v>
      </c>
      <c r="D52" s="53">
        <v>500</v>
      </c>
      <c r="E52" s="54" t="s">
        <v>45</v>
      </c>
      <c r="F52" s="54">
        <v>2</v>
      </c>
      <c r="G52" s="53">
        <f t="shared" si="14"/>
        <v>1000</v>
      </c>
      <c r="H52" s="24"/>
      <c r="I52" s="25">
        <f t="shared" si="15"/>
        <v>0</v>
      </c>
      <c r="J52" s="24"/>
      <c r="K52" s="25">
        <f t="shared" si="16"/>
        <v>0</v>
      </c>
      <c r="L52" s="24"/>
      <c r="M52" s="25">
        <f t="shared" si="17"/>
        <v>0</v>
      </c>
      <c r="N52" s="24"/>
      <c r="O52" s="25">
        <f t="shared" si="18"/>
        <v>0</v>
      </c>
    </row>
    <row r="53" spans="2:15" ht="20.100000000000001" customHeight="1" x14ac:dyDescent="0.25">
      <c r="B53" s="51" t="s">
        <v>171</v>
      </c>
      <c r="C53" s="52" t="s">
        <v>41</v>
      </c>
      <c r="D53" s="53">
        <v>207</v>
      </c>
      <c r="E53" s="54" t="s">
        <v>45</v>
      </c>
      <c r="F53" s="54">
        <v>3</v>
      </c>
      <c r="G53" s="53">
        <f t="shared" si="14"/>
        <v>621</v>
      </c>
      <c r="H53" s="24"/>
      <c r="I53" s="25">
        <f t="shared" si="15"/>
        <v>0</v>
      </c>
      <c r="J53" s="24"/>
      <c r="K53" s="25">
        <f t="shared" si="16"/>
        <v>0</v>
      </c>
      <c r="L53" s="24"/>
      <c r="M53" s="25">
        <f t="shared" si="17"/>
        <v>0</v>
      </c>
      <c r="N53" s="24"/>
      <c r="O53" s="25">
        <f t="shared" si="18"/>
        <v>0</v>
      </c>
    </row>
    <row r="54" spans="2:15" ht="20.100000000000001" customHeight="1" x14ac:dyDescent="0.25">
      <c r="B54" s="51" t="s">
        <v>172</v>
      </c>
      <c r="C54" s="52" t="s">
        <v>42</v>
      </c>
      <c r="D54" s="53">
        <v>7048</v>
      </c>
      <c r="E54" s="54" t="s">
        <v>36</v>
      </c>
      <c r="F54" s="54">
        <v>3</v>
      </c>
      <c r="G54" s="53">
        <f t="shared" si="14"/>
        <v>21144</v>
      </c>
      <c r="H54" s="24"/>
      <c r="I54" s="25">
        <f t="shared" si="15"/>
        <v>0</v>
      </c>
      <c r="J54" s="24"/>
      <c r="K54" s="25">
        <f t="shared" si="16"/>
        <v>0</v>
      </c>
      <c r="L54" s="24"/>
      <c r="M54" s="25">
        <f t="shared" si="17"/>
        <v>0</v>
      </c>
      <c r="N54" s="24"/>
      <c r="O54" s="25">
        <f t="shared" si="18"/>
        <v>0</v>
      </c>
    </row>
    <row r="55" spans="2:15" ht="20.100000000000001" customHeight="1" x14ac:dyDescent="0.25">
      <c r="B55" s="51" t="s">
        <v>173</v>
      </c>
      <c r="C55" s="52" t="s">
        <v>159</v>
      </c>
      <c r="D55" s="53">
        <v>1100</v>
      </c>
      <c r="E55" s="54" t="s">
        <v>36</v>
      </c>
      <c r="F55" s="54">
        <v>3</v>
      </c>
      <c r="G55" s="53">
        <f t="shared" si="14"/>
        <v>3300</v>
      </c>
      <c r="H55" s="24"/>
      <c r="I55" s="25">
        <f t="shared" ref="I55" si="19">G55*H55</f>
        <v>0</v>
      </c>
      <c r="J55" s="24"/>
      <c r="K55" s="25">
        <f t="shared" si="16"/>
        <v>0</v>
      </c>
      <c r="L55" s="24"/>
      <c r="M55" s="25">
        <f t="shared" si="17"/>
        <v>0</v>
      </c>
      <c r="N55" s="24"/>
      <c r="O55" s="25">
        <f t="shared" si="18"/>
        <v>0</v>
      </c>
    </row>
    <row r="56" spans="2:15" x14ac:dyDescent="0.25">
      <c r="B56"/>
      <c r="N56" s="61"/>
      <c r="O56" s="61"/>
    </row>
    <row r="57" spans="2:15" ht="30" customHeight="1" x14ac:dyDescent="0.25">
      <c r="B57"/>
      <c r="H57" s="34" t="s">
        <v>174</v>
      </c>
      <c r="I57" s="15">
        <f>SUM(I50:I55)</f>
        <v>0</v>
      </c>
      <c r="J57" s="34" t="s">
        <v>198</v>
      </c>
      <c r="K57" s="15">
        <f>SUM(K50:K55)</f>
        <v>0</v>
      </c>
      <c r="L57" s="34" t="s">
        <v>199</v>
      </c>
      <c r="M57" s="15">
        <f>SUM(M50:M55)</f>
        <v>0</v>
      </c>
      <c r="N57" s="34" t="s">
        <v>272</v>
      </c>
      <c r="O57" s="15">
        <f>SUM(O50:O55)</f>
        <v>0</v>
      </c>
    </row>
    <row r="59" spans="2:15" ht="18.75" x14ac:dyDescent="0.25">
      <c r="B59" s="48" t="s">
        <v>175</v>
      </c>
      <c r="C59" s="47"/>
      <c r="D59" s="47"/>
    </row>
    <row r="60" spans="2:15" x14ac:dyDescent="0.25">
      <c r="B60"/>
    </row>
    <row r="61" spans="2:15" ht="45" customHeight="1" x14ac:dyDescent="0.25">
      <c r="B61" s="50" t="s">
        <v>1</v>
      </c>
      <c r="C61" s="50" t="s">
        <v>0</v>
      </c>
      <c r="D61" s="50" t="s">
        <v>44</v>
      </c>
      <c r="E61" s="50" t="s">
        <v>34</v>
      </c>
      <c r="F61" s="50" t="s">
        <v>153</v>
      </c>
      <c r="G61" s="50" t="s">
        <v>48</v>
      </c>
      <c r="H61" s="50" t="s">
        <v>186</v>
      </c>
      <c r="I61" s="50" t="s">
        <v>86</v>
      </c>
      <c r="J61" s="50" t="s">
        <v>194</v>
      </c>
      <c r="K61" s="50" t="s">
        <v>128</v>
      </c>
      <c r="L61" s="50" t="s">
        <v>196</v>
      </c>
      <c r="M61" s="50" t="s">
        <v>129</v>
      </c>
      <c r="N61" s="50" t="s">
        <v>270</v>
      </c>
      <c r="O61" s="50" t="s">
        <v>247</v>
      </c>
    </row>
    <row r="62" spans="2:15" ht="20.100000000000001" customHeight="1" x14ac:dyDescent="0.25">
      <c r="B62" s="51" t="s">
        <v>176</v>
      </c>
      <c r="C62" s="52" t="s">
        <v>183</v>
      </c>
      <c r="D62" s="53">
        <v>336</v>
      </c>
      <c r="E62" s="54" t="s">
        <v>45</v>
      </c>
      <c r="F62" s="54">
        <v>3</v>
      </c>
      <c r="G62" s="53">
        <f t="shared" ref="G62:G67" si="20">D62*F62</f>
        <v>1008</v>
      </c>
      <c r="H62" s="24"/>
      <c r="I62" s="25">
        <f>G62*H62</f>
        <v>0</v>
      </c>
      <c r="J62" s="24"/>
      <c r="K62" s="25">
        <f>G62*J62</f>
        <v>0</v>
      </c>
      <c r="L62" s="24"/>
      <c r="M62" s="25" cm="1">
        <f t="array" ref="M62:M67">G62*L62:L67</f>
        <v>0</v>
      </c>
      <c r="N62" s="24"/>
      <c r="O62" s="25">
        <f>G62*N62</f>
        <v>0</v>
      </c>
    </row>
    <row r="63" spans="2:15" ht="20.100000000000001" customHeight="1" x14ac:dyDescent="0.25">
      <c r="B63" s="51" t="s">
        <v>177</v>
      </c>
      <c r="C63" s="52" t="s">
        <v>39</v>
      </c>
      <c r="D63" s="53">
        <v>800</v>
      </c>
      <c r="E63" s="54" t="s">
        <v>45</v>
      </c>
      <c r="F63" s="54">
        <v>3</v>
      </c>
      <c r="G63" s="53">
        <f t="shared" si="20"/>
        <v>2400</v>
      </c>
      <c r="H63" s="24"/>
      <c r="I63" s="25">
        <f t="shared" ref="I63:I67" si="21">G63*H63</f>
        <v>0</v>
      </c>
      <c r="J63" s="24"/>
      <c r="K63" s="25">
        <f t="shared" ref="K63:K67" si="22">G63*J63</f>
        <v>0</v>
      </c>
      <c r="L63" s="24"/>
      <c r="M63" s="25">
        <v>0</v>
      </c>
      <c r="N63" s="24"/>
      <c r="O63" s="25">
        <f t="shared" ref="O63:O67" si="23">G63*N63</f>
        <v>0</v>
      </c>
    </row>
    <row r="64" spans="2:15" ht="20.100000000000001" customHeight="1" x14ac:dyDescent="0.25">
      <c r="B64" s="51" t="s">
        <v>178</v>
      </c>
      <c r="C64" s="52" t="s">
        <v>40</v>
      </c>
      <c r="D64" s="53">
        <v>400</v>
      </c>
      <c r="E64" s="54" t="s">
        <v>45</v>
      </c>
      <c r="F64" s="54">
        <v>2</v>
      </c>
      <c r="G64" s="53">
        <f t="shared" si="20"/>
        <v>800</v>
      </c>
      <c r="H64" s="24"/>
      <c r="I64" s="25">
        <f t="shared" si="21"/>
        <v>0</v>
      </c>
      <c r="J64" s="24"/>
      <c r="K64" s="25">
        <f t="shared" si="22"/>
        <v>0</v>
      </c>
      <c r="L64" s="24"/>
      <c r="M64" s="25">
        <v>0</v>
      </c>
      <c r="N64" s="24"/>
      <c r="O64" s="25">
        <f t="shared" si="23"/>
        <v>0</v>
      </c>
    </row>
    <row r="65" spans="2:15" ht="20.100000000000001" customHeight="1" x14ac:dyDescent="0.25">
      <c r="B65" s="51" t="s">
        <v>179</v>
      </c>
      <c r="C65" s="52" t="s">
        <v>41</v>
      </c>
      <c r="D65" s="53">
        <v>203</v>
      </c>
      <c r="E65" s="54" t="s">
        <v>45</v>
      </c>
      <c r="F65" s="54">
        <v>3</v>
      </c>
      <c r="G65" s="53">
        <f t="shared" si="20"/>
        <v>609</v>
      </c>
      <c r="H65" s="24"/>
      <c r="I65" s="25">
        <f t="shared" si="21"/>
        <v>0</v>
      </c>
      <c r="J65" s="24"/>
      <c r="K65" s="25">
        <f t="shared" si="22"/>
        <v>0</v>
      </c>
      <c r="L65" s="24"/>
      <c r="M65" s="25">
        <v>0</v>
      </c>
      <c r="N65" s="24"/>
      <c r="O65" s="25">
        <f t="shared" si="23"/>
        <v>0</v>
      </c>
    </row>
    <row r="66" spans="2:15" ht="20.100000000000001" customHeight="1" x14ac:dyDescent="0.25">
      <c r="B66" s="51" t="s">
        <v>180</v>
      </c>
      <c r="C66" s="52" t="s">
        <v>42</v>
      </c>
      <c r="D66" s="53">
        <v>3766</v>
      </c>
      <c r="E66" s="54" t="s">
        <v>36</v>
      </c>
      <c r="F66" s="54">
        <v>3</v>
      </c>
      <c r="G66" s="53">
        <f t="shared" si="20"/>
        <v>11298</v>
      </c>
      <c r="H66" s="24"/>
      <c r="I66" s="25">
        <f t="shared" si="21"/>
        <v>0</v>
      </c>
      <c r="J66" s="24"/>
      <c r="K66" s="25">
        <f t="shared" si="22"/>
        <v>0</v>
      </c>
      <c r="L66" s="24"/>
      <c r="M66" s="25">
        <v>0</v>
      </c>
      <c r="N66" s="24"/>
      <c r="O66" s="25">
        <f t="shared" si="23"/>
        <v>0</v>
      </c>
    </row>
    <row r="67" spans="2:15" ht="20.100000000000001" customHeight="1" x14ac:dyDescent="0.25">
      <c r="B67" s="51" t="s">
        <v>181</v>
      </c>
      <c r="C67" s="52" t="s">
        <v>159</v>
      </c>
      <c r="D67" s="53">
        <v>722</v>
      </c>
      <c r="E67" s="54" t="s">
        <v>36</v>
      </c>
      <c r="F67" s="54">
        <v>3</v>
      </c>
      <c r="G67" s="53">
        <f t="shared" si="20"/>
        <v>2166</v>
      </c>
      <c r="H67" s="24"/>
      <c r="I67" s="25">
        <f t="shared" si="21"/>
        <v>0</v>
      </c>
      <c r="J67" s="24"/>
      <c r="K67" s="25">
        <f t="shared" si="22"/>
        <v>0</v>
      </c>
      <c r="L67" s="24"/>
      <c r="M67" s="25">
        <v>0</v>
      </c>
      <c r="N67" s="24"/>
      <c r="O67" s="25">
        <f t="shared" si="23"/>
        <v>0</v>
      </c>
    </row>
    <row r="68" spans="2:15" x14ac:dyDescent="0.25">
      <c r="B68"/>
      <c r="N68" s="61"/>
      <c r="O68" s="61"/>
    </row>
    <row r="69" spans="2:15" ht="30" customHeight="1" x14ac:dyDescent="0.25">
      <c r="B69"/>
      <c r="H69" s="34" t="s">
        <v>182</v>
      </c>
      <c r="I69" s="15">
        <f>SUM(I62:I67)</f>
        <v>0</v>
      </c>
      <c r="J69" s="34" t="s">
        <v>200</v>
      </c>
      <c r="K69" s="15">
        <f>SUM(K62:K67)</f>
        <v>0</v>
      </c>
      <c r="L69" s="34" t="s">
        <v>201</v>
      </c>
      <c r="M69" s="15">
        <f>SUM(_xlfn.ANCHORARRAY(M62))</f>
        <v>0</v>
      </c>
      <c r="N69" s="34" t="s">
        <v>273</v>
      </c>
      <c r="O69" s="15">
        <f>SUM(O62:O67)</f>
        <v>0</v>
      </c>
    </row>
    <row r="71" spans="2:15" ht="18.75" x14ac:dyDescent="0.25">
      <c r="B71" s="48" t="s">
        <v>184</v>
      </c>
      <c r="C71" s="47"/>
      <c r="D71" s="47"/>
    </row>
    <row r="72" spans="2:15" x14ac:dyDescent="0.25">
      <c r="B72"/>
    </row>
    <row r="73" spans="2:15" ht="45" customHeight="1" x14ac:dyDescent="0.25">
      <c r="B73" s="50" t="s">
        <v>1</v>
      </c>
      <c r="C73" s="50" t="s">
        <v>0</v>
      </c>
      <c r="D73" s="50" t="s">
        <v>44</v>
      </c>
      <c r="E73" s="50" t="s">
        <v>34</v>
      </c>
      <c r="F73" s="50" t="s">
        <v>153</v>
      </c>
      <c r="G73" s="50" t="s">
        <v>48</v>
      </c>
      <c r="H73" s="50" t="s">
        <v>186</v>
      </c>
      <c r="I73" s="50" t="s">
        <v>86</v>
      </c>
      <c r="J73" s="50" t="s">
        <v>194</v>
      </c>
      <c r="K73" s="50" t="s">
        <v>128</v>
      </c>
      <c r="L73" s="50" t="s">
        <v>196</v>
      </c>
      <c r="M73" s="50" t="s">
        <v>129</v>
      </c>
      <c r="N73" s="50" t="s">
        <v>270</v>
      </c>
      <c r="O73" s="50" t="s">
        <v>247</v>
      </c>
    </row>
    <row r="74" spans="2:15" ht="20.100000000000001" customHeight="1" x14ac:dyDescent="0.25">
      <c r="B74" s="51" t="s">
        <v>176</v>
      </c>
      <c r="C74" s="52" t="s">
        <v>183</v>
      </c>
      <c r="D74" s="53">
        <v>676</v>
      </c>
      <c r="E74" s="54" t="s">
        <v>45</v>
      </c>
      <c r="F74" s="54">
        <v>3</v>
      </c>
      <c r="G74" s="53">
        <f t="shared" ref="G74:G79" si="24">D74*F74</f>
        <v>2028</v>
      </c>
      <c r="H74" s="24"/>
      <c r="I74" s="25">
        <f>G74*H74</f>
        <v>0</v>
      </c>
      <c r="J74" s="24"/>
      <c r="K74" s="25">
        <f>G74*J74</f>
        <v>0</v>
      </c>
      <c r="L74" s="24"/>
      <c r="M74" s="25">
        <f>G74*L74</f>
        <v>0</v>
      </c>
      <c r="N74" s="24"/>
      <c r="O74" s="25">
        <f>G74*N74</f>
        <v>0</v>
      </c>
    </row>
    <row r="75" spans="2:15" ht="20.100000000000001" customHeight="1" x14ac:dyDescent="0.25">
      <c r="B75" s="51" t="s">
        <v>177</v>
      </c>
      <c r="C75" s="52" t="s">
        <v>39</v>
      </c>
      <c r="D75" s="53">
        <v>522</v>
      </c>
      <c r="E75" s="54" t="s">
        <v>45</v>
      </c>
      <c r="F75" s="54">
        <v>3</v>
      </c>
      <c r="G75" s="53">
        <f t="shared" si="24"/>
        <v>1566</v>
      </c>
      <c r="H75" s="24"/>
      <c r="I75" s="25">
        <f t="shared" ref="I75:I79" si="25">G75*H75</f>
        <v>0</v>
      </c>
      <c r="J75" s="24"/>
      <c r="K75" s="25">
        <f t="shared" ref="K75:K79" si="26">G75*J75</f>
        <v>0</v>
      </c>
      <c r="L75" s="24"/>
      <c r="M75" s="25">
        <f t="shared" ref="M75:M79" si="27">G75*L75</f>
        <v>0</v>
      </c>
      <c r="N75" s="24"/>
      <c r="O75" s="25">
        <f t="shared" ref="O75:O79" si="28">G75*N75</f>
        <v>0</v>
      </c>
    </row>
    <row r="76" spans="2:15" ht="20.100000000000001" customHeight="1" x14ac:dyDescent="0.25">
      <c r="B76" s="51" t="s">
        <v>178</v>
      </c>
      <c r="C76" s="52" t="s">
        <v>40</v>
      </c>
      <c r="D76" s="53">
        <v>522</v>
      </c>
      <c r="E76" s="54" t="s">
        <v>45</v>
      </c>
      <c r="F76" s="54">
        <v>2</v>
      </c>
      <c r="G76" s="53">
        <f t="shared" si="24"/>
        <v>1044</v>
      </c>
      <c r="H76" s="24"/>
      <c r="I76" s="25">
        <f t="shared" si="25"/>
        <v>0</v>
      </c>
      <c r="J76" s="24"/>
      <c r="K76" s="25">
        <f t="shared" si="26"/>
        <v>0</v>
      </c>
      <c r="L76" s="24"/>
      <c r="M76" s="25">
        <f t="shared" si="27"/>
        <v>0</v>
      </c>
      <c r="N76" s="24"/>
      <c r="O76" s="25">
        <f t="shared" si="28"/>
        <v>0</v>
      </c>
    </row>
    <row r="77" spans="2:15" ht="20.100000000000001" customHeight="1" x14ac:dyDescent="0.25">
      <c r="B77" s="51" t="s">
        <v>179</v>
      </c>
      <c r="C77" s="52" t="s">
        <v>41</v>
      </c>
      <c r="D77" s="53">
        <v>167</v>
      </c>
      <c r="E77" s="54" t="s">
        <v>45</v>
      </c>
      <c r="F77" s="54">
        <v>3</v>
      </c>
      <c r="G77" s="53">
        <f t="shared" si="24"/>
        <v>501</v>
      </c>
      <c r="H77" s="24"/>
      <c r="I77" s="25">
        <f t="shared" si="25"/>
        <v>0</v>
      </c>
      <c r="J77" s="24"/>
      <c r="K77" s="25">
        <f t="shared" si="26"/>
        <v>0</v>
      </c>
      <c r="L77" s="24"/>
      <c r="M77" s="25">
        <f t="shared" si="27"/>
        <v>0</v>
      </c>
      <c r="N77" s="24"/>
      <c r="O77" s="25">
        <f t="shared" si="28"/>
        <v>0</v>
      </c>
    </row>
    <row r="78" spans="2:15" ht="20.100000000000001" customHeight="1" x14ac:dyDescent="0.25">
      <c r="B78" s="51" t="s">
        <v>180</v>
      </c>
      <c r="C78" s="52" t="s">
        <v>42</v>
      </c>
      <c r="D78" s="53">
        <v>12162</v>
      </c>
      <c r="E78" s="54" t="s">
        <v>36</v>
      </c>
      <c r="F78" s="54">
        <v>3</v>
      </c>
      <c r="G78" s="53">
        <f t="shared" si="24"/>
        <v>36486</v>
      </c>
      <c r="H78" s="24"/>
      <c r="I78" s="25">
        <f>G78*H78</f>
        <v>0</v>
      </c>
      <c r="J78" s="24"/>
      <c r="K78" s="25">
        <f t="shared" si="26"/>
        <v>0</v>
      </c>
      <c r="L78" s="24"/>
      <c r="M78" s="25">
        <f t="shared" si="27"/>
        <v>0</v>
      </c>
      <c r="N78" s="24"/>
      <c r="O78" s="25">
        <f t="shared" si="28"/>
        <v>0</v>
      </c>
    </row>
    <row r="79" spans="2:15" ht="20.100000000000001" customHeight="1" x14ac:dyDescent="0.25">
      <c r="B79" s="51" t="s">
        <v>181</v>
      </c>
      <c r="C79" s="52" t="s">
        <v>159</v>
      </c>
      <c r="D79" s="53">
        <v>2000</v>
      </c>
      <c r="E79" s="54" t="s">
        <v>36</v>
      </c>
      <c r="F79" s="54">
        <v>3</v>
      </c>
      <c r="G79" s="53">
        <f t="shared" si="24"/>
        <v>6000</v>
      </c>
      <c r="H79" s="24"/>
      <c r="I79" s="25">
        <f t="shared" si="25"/>
        <v>0</v>
      </c>
      <c r="J79" s="24"/>
      <c r="K79" s="25">
        <f t="shared" si="26"/>
        <v>0</v>
      </c>
      <c r="L79" s="24"/>
      <c r="M79" s="25">
        <f t="shared" si="27"/>
        <v>0</v>
      </c>
      <c r="N79" s="24"/>
      <c r="O79" s="25">
        <f t="shared" si="28"/>
        <v>0</v>
      </c>
    </row>
    <row r="80" spans="2:15" x14ac:dyDescent="0.25">
      <c r="B80"/>
      <c r="N80" s="61"/>
      <c r="O80" s="61"/>
    </row>
    <row r="81" spans="2:15" ht="30" customHeight="1" x14ac:dyDescent="0.25">
      <c r="B81"/>
      <c r="H81" s="34" t="s">
        <v>185</v>
      </c>
      <c r="I81" s="15">
        <f>SUM(I74:I79)</f>
        <v>0</v>
      </c>
      <c r="J81" s="34" t="s">
        <v>203</v>
      </c>
      <c r="K81" s="15">
        <f>SUM(K74:K79)</f>
        <v>0</v>
      </c>
      <c r="L81" s="34" t="s">
        <v>204</v>
      </c>
      <c r="M81" s="15">
        <f>SUM(M74:M79)</f>
        <v>0</v>
      </c>
      <c r="N81" s="34" t="s">
        <v>274</v>
      </c>
      <c r="O81" s="15">
        <f>SUM(O74:O79)</f>
        <v>0</v>
      </c>
    </row>
    <row r="83" spans="2:15" ht="30" customHeight="1" x14ac:dyDescent="0.25">
      <c r="H83" s="39" t="s">
        <v>165</v>
      </c>
      <c r="I83" s="15">
        <f>I21+K21+M21+I34+K34+M34+I45+K45+M45+I57+K57+M57+I69+K69+M69+I81+K81+M81+O81+O69+O57+O45+O34+O21</f>
        <v>0</v>
      </c>
    </row>
    <row r="85" spans="2:15" x14ac:dyDescent="0.25">
      <c r="B85" t="s">
        <v>35</v>
      </c>
      <c r="H85" s="56"/>
      <c r="I85" s="56"/>
    </row>
    <row r="86" spans="2:15" ht="15" customHeight="1" x14ac:dyDescent="0.25">
      <c r="H86" s="56"/>
      <c r="I86" s="56"/>
    </row>
    <row r="87" spans="2:15" ht="26.25" customHeight="1" x14ac:dyDescent="0.25">
      <c r="B87" s="74" t="s">
        <v>30</v>
      </c>
      <c r="C87" s="75"/>
      <c r="D87" s="57"/>
      <c r="E87" s="57"/>
      <c r="F87" s="57"/>
      <c r="G87" s="57"/>
      <c r="H87" s="56"/>
      <c r="I87" s="56"/>
    </row>
    <row r="88" spans="2:15" ht="33.75" customHeight="1" x14ac:dyDescent="0.25">
      <c r="B88" s="76" t="s">
        <v>32</v>
      </c>
      <c r="C88" s="76"/>
      <c r="D88" s="58"/>
      <c r="E88" s="58"/>
      <c r="F88" s="58"/>
      <c r="G88" s="58"/>
      <c r="H88" s="56"/>
      <c r="I88" s="56"/>
    </row>
  </sheetData>
  <sheetProtection algorithmName="SHA-512" hashValue="kAYi3mKDXGREsBQCSUsLKWraQtzgKB9VupNLdJw6qVjxTo40dqutZIRtg+MjoJJX6D3RMEbuGkkjUIHUSzkF3g==" saltValue="J/40CFkfUpCQkY0FMzIhBg==" spinCount="100000" sheet="1" objects="1" scenarios="1" selectLockedCells="1" selectUnlockedCells="1"/>
  <mergeCells count="10">
    <mergeCell ref="B87:C87"/>
    <mergeCell ref="B88:C88"/>
    <mergeCell ref="L4:M4"/>
    <mergeCell ref="B2:M2"/>
    <mergeCell ref="H4:I4"/>
    <mergeCell ref="J4:K4"/>
    <mergeCell ref="B5:I5"/>
    <mergeCell ref="B6:I6"/>
    <mergeCell ref="B7:I7"/>
    <mergeCell ref="B8:E8"/>
  </mergeCells>
  <phoneticPr fontId="17" type="noConversion"/>
  <conditionalFormatting sqref="B87">
    <cfRule type="containsText" dxfId="52" priority="27" operator="containsText" text="Name">
      <formula>NOT(ISERROR(SEARCH("Name",B87)))</formula>
    </cfRule>
  </conditionalFormatting>
  <conditionalFormatting sqref="H4">
    <cfRule type="containsText" dxfId="51" priority="28" operator="containsText" text="Bieter">
      <formula>NOT(ISERROR(SEARCH("Bieter",H4)))</formula>
    </cfRule>
  </conditionalFormatting>
  <conditionalFormatting sqref="H13:H19">
    <cfRule type="cellIs" dxfId="50" priority="25" operator="equal">
      <formula>0</formula>
    </cfRule>
  </conditionalFormatting>
  <conditionalFormatting sqref="H26:H32">
    <cfRule type="cellIs" dxfId="49" priority="24" operator="equal">
      <formula>0</formula>
    </cfRule>
  </conditionalFormatting>
  <conditionalFormatting sqref="H39:H43">
    <cfRule type="cellIs" dxfId="48" priority="23" operator="equal">
      <formula>0</formula>
    </cfRule>
  </conditionalFormatting>
  <conditionalFormatting sqref="H50:H55">
    <cfRule type="cellIs" dxfId="47" priority="21" operator="equal">
      <formula>0</formula>
    </cfRule>
  </conditionalFormatting>
  <conditionalFormatting sqref="H62:H67">
    <cfRule type="cellIs" dxfId="46" priority="20" operator="equal">
      <formula>0</formula>
    </cfRule>
  </conditionalFormatting>
  <conditionalFormatting sqref="H74:H79">
    <cfRule type="cellIs" dxfId="45" priority="19" operator="equal">
      <formula>0</formula>
    </cfRule>
  </conditionalFormatting>
  <conditionalFormatting sqref="J4:J5">
    <cfRule type="containsText" dxfId="44" priority="26" operator="containsText" text="Bieter">
      <formula>NOT(ISERROR(SEARCH("Bieter",J4)))</formula>
    </cfRule>
  </conditionalFormatting>
  <conditionalFormatting sqref="J13:J19">
    <cfRule type="cellIs" dxfId="43" priority="18" operator="equal">
      <formula>0</formula>
    </cfRule>
  </conditionalFormatting>
  <conditionalFormatting sqref="J26:J32">
    <cfRule type="cellIs" dxfId="42" priority="16" operator="equal">
      <formula>0</formula>
    </cfRule>
  </conditionalFormatting>
  <conditionalFormatting sqref="J39:J43">
    <cfRule type="cellIs" dxfId="41" priority="14" operator="equal">
      <formula>0</formula>
    </cfRule>
  </conditionalFormatting>
  <conditionalFormatting sqref="J50:J55">
    <cfRule type="cellIs" dxfId="40" priority="12" operator="equal">
      <formula>0</formula>
    </cfRule>
  </conditionalFormatting>
  <conditionalFormatting sqref="J62:J67">
    <cfRule type="cellIs" dxfId="39" priority="10" operator="equal">
      <formula>0</formula>
    </cfRule>
  </conditionalFormatting>
  <conditionalFormatting sqref="J74:J79">
    <cfRule type="cellIs" dxfId="38" priority="8" operator="equal">
      <formula>0</formula>
    </cfRule>
  </conditionalFormatting>
  <conditionalFormatting sqref="L4">
    <cfRule type="containsText" dxfId="37" priority="22" operator="containsText" text="Bieter">
      <formula>NOT(ISERROR(SEARCH("Bieter",L4)))</formula>
    </cfRule>
  </conditionalFormatting>
  <conditionalFormatting sqref="L13:L19">
    <cfRule type="cellIs" dxfId="36" priority="17" operator="equal">
      <formula>0</formula>
    </cfRule>
  </conditionalFormatting>
  <conditionalFormatting sqref="L26:L32">
    <cfRule type="cellIs" dxfId="35" priority="15" operator="equal">
      <formula>0</formula>
    </cfRule>
  </conditionalFormatting>
  <conditionalFormatting sqref="L39:L43">
    <cfRule type="cellIs" dxfId="34" priority="13" operator="equal">
      <formula>0</formula>
    </cfRule>
  </conditionalFormatting>
  <conditionalFormatting sqref="L50:L55">
    <cfRule type="cellIs" dxfId="33" priority="11" operator="equal">
      <formula>0</formula>
    </cfRule>
  </conditionalFormatting>
  <conditionalFormatting sqref="L62:L67">
    <cfRule type="cellIs" dxfId="32" priority="9" operator="equal">
      <formula>0</formula>
    </cfRule>
  </conditionalFormatting>
  <conditionalFormatting sqref="L74:L79">
    <cfRule type="cellIs" dxfId="31" priority="7" operator="equal">
      <formula>0</formula>
    </cfRule>
  </conditionalFormatting>
  <conditionalFormatting sqref="N13:N19">
    <cfRule type="cellIs" dxfId="30" priority="6" operator="equal">
      <formula>0</formula>
    </cfRule>
  </conditionalFormatting>
  <conditionalFormatting sqref="N26:N32">
    <cfRule type="cellIs" dxfId="29" priority="5" operator="equal">
      <formula>0</formula>
    </cfRule>
  </conditionalFormatting>
  <conditionalFormatting sqref="N39:N43">
    <cfRule type="cellIs" dxfId="28" priority="4" operator="equal">
      <formula>0</formula>
    </cfRule>
  </conditionalFormatting>
  <conditionalFormatting sqref="N50:N55">
    <cfRule type="cellIs" dxfId="27" priority="3" operator="equal">
      <formula>0</formula>
    </cfRule>
  </conditionalFormatting>
  <conditionalFormatting sqref="N62:N67">
    <cfRule type="cellIs" dxfId="26" priority="2" operator="equal">
      <formula>0</formula>
    </cfRule>
  </conditionalFormatting>
  <conditionalFormatting sqref="N74:N79">
    <cfRule type="cellIs" dxfId="25" priority="1" operator="equal">
      <formula>0</formula>
    </cfRule>
  </conditionalFormatting>
  <pageMargins left="0.70866141732283472" right="0.70866141732283472" top="0.78740157480314965" bottom="0.78740157480314965" header="0.31496062992125984" footer="0.31496062992125984"/>
  <pageSetup paperSize="9" scale="54" orientation="portrait" r:id="rId1"/>
  <ignoredErrors>
    <ignoredError sqref="B13:B19 B26:B32 B39:B43 B50:B55 B62:B67 B74:B79" twoDigitTextYea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1FBF8-D8DC-4418-BB4B-11DD55DB44D5}">
  <sheetPr>
    <pageSetUpPr fitToPage="1"/>
  </sheetPr>
  <dimension ref="A1:O70"/>
  <sheetViews>
    <sheetView showGridLines="0" topLeftCell="A12" zoomScaleNormal="100" workbookViewId="0">
      <selection activeCell="H13" sqref="H13"/>
    </sheetView>
  </sheetViews>
  <sheetFormatPr baseColWidth="10" defaultRowHeight="15" x14ac:dyDescent="0.25"/>
  <cols>
    <col min="1" max="1" width="3.28515625" customWidth="1"/>
    <col min="2" max="2" width="7.5703125" style="42" customWidth="1"/>
    <col min="3" max="3" width="81.5703125" customWidth="1"/>
    <col min="4" max="6" width="12.85546875" customWidth="1"/>
    <col min="7" max="7" width="20.85546875" customWidth="1"/>
    <col min="8" max="8" width="30.7109375" customWidth="1"/>
    <col min="9" max="9" width="26.140625" customWidth="1"/>
    <col min="10" max="10" width="30.7109375" customWidth="1"/>
    <col min="11" max="11" width="25.7109375" customWidth="1"/>
    <col min="12" max="12" width="30.7109375" customWidth="1"/>
    <col min="13" max="13" width="25.7109375" customWidth="1"/>
    <col min="14" max="14" width="30.7109375" customWidth="1"/>
    <col min="15" max="15" width="25.7109375" customWidth="1"/>
  </cols>
  <sheetData>
    <row r="1" spans="1:15" ht="15.75" thickBot="1" x14ac:dyDescent="0.3"/>
    <row r="2" spans="1:15" ht="54" customHeight="1" thickBot="1" x14ac:dyDescent="0.3">
      <c r="B2" s="65" t="s">
        <v>205</v>
      </c>
      <c r="C2" s="66"/>
      <c r="D2" s="66"/>
      <c r="E2" s="66"/>
      <c r="F2" s="66"/>
      <c r="G2" s="66"/>
      <c r="H2" s="66"/>
      <c r="I2" s="66"/>
      <c r="J2" s="66"/>
      <c r="K2" s="66"/>
      <c r="L2" s="66"/>
      <c r="M2" s="67"/>
    </row>
    <row r="3" spans="1:15" ht="15.75" customHeight="1" x14ac:dyDescent="0.25">
      <c r="B3" s="43"/>
      <c r="C3" s="43"/>
      <c r="D3" s="43"/>
      <c r="E3" s="43"/>
      <c r="F3" s="43"/>
      <c r="G3" s="43"/>
      <c r="H3" s="43"/>
      <c r="I3" s="43"/>
    </row>
    <row r="4" spans="1:15" ht="30" customHeight="1" x14ac:dyDescent="0.25">
      <c r="A4" s="44"/>
      <c r="B4" s="45" t="s">
        <v>33</v>
      </c>
      <c r="C4" s="44"/>
      <c r="D4" s="44"/>
      <c r="E4" s="44"/>
      <c r="F4" s="44"/>
      <c r="G4" s="44"/>
      <c r="H4" s="70"/>
      <c r="I4" s="70"/>
      <c r="J4" s="40"/>
      <c r="L4" s="74" t="s">
        <v>31</v>
      </c>
      <c r="M4" s="75"/>
    </row>
    <row r="5" spans="1:15" ht="30" customHeight="1" x14ac:dyDescent="0.25">
      <c r="A5" s="44"/>
      <c r="B5" s="77" t="s">
        <v>37</v>
      </c>
      <c r="C5" s="77"/>
      <c r="D5" s="77"/>
      <c r="E5" s="77"/>
      <c r="F5" s="77"/>
      <c r="G5" s="77"/>
      <c r="H5" s="77"/>
      <c r="I5" s="77"/>
      <c r="J5" s="46"/>
      <c r="K5" s="46"/>
    </row>
    <row r="6" spans="1:15" ht="219.95" customHeight="1" x14ac:dyDescent="0.25">
      <c r="A6" s="44"/>
      <c r="B6" s="78" t="s">
        <v>280</v>
      </c>
      <c r="C6" s="78"/>
      <c r="D6" s="78"/>
      <c r="E6" s="78"/>
      <c r="F6" s="78"/>
      <c r="G6" s="78"/>
      <c r="H6" s="78"/>
      <c r="I6" s="78"/>
      <c r="L6" s="81"/>
      <c r="M6" s="81"/>
    </row>
    <row r="7" spans="1:15" ht="29.25" customHeight="1" x14ac:dyDescent="0.25">
      <c r="A7" s="44"/>
      <c r="B7" s="79"/>
      <c r="C7" s="79"/>
      <c r="D7" s="79"/>
      <c r="E7" s="79"/>
      <c r="F7" s="79"/>
      <c r="G7" s="79"/>
      <c r="H7" s="79"/>
      <c r="I7" s="79"/>
      <c r="L7" s="81"/>
      <c r="M7" s="81"/>
    </row>
    <row r="8" spans="1:15" ht="20.100000000000001" customHeight="1" x14ac:dyDescent="0.25">
      <c r="A8" s="44"/>
      <c r="B8" s="80" t="s">
        <v>241</v>
      </c>
      <c r="C8" s="80"/>
      <c r="D8" s="80"/>
      <c r="E8" s="80"/>
      <c r="F8" s="47"/>
      <c r="G8" s="47"/>
      <c r="H8" s="47"/>
      <c r="I8" s="47"/>
      <c r="L8" s="81"/>
      <c r="M8" s="81"/>
    </row>
    <row r="9" spans="1:15" ht="15" customHeight="1" x14ac:dyDescent="0.25">
      <c r="A9" s="44"/>
      <c r="B9"/>
      <c r="D9" s="47"/>
      <c r="E9" s="47"/>
      <c r="F9" s="47"/>
      <c r="G9" s="47"/>
      <c r="H9" s="47"/>
      <c r="I9" s="47"/>
    </row>
    <row r="10" spans="1:15" ht="15" customHeight="1" x14ac:dyDescent="0.25">
      <c r="B10" s="48" t="s">
        <v>206</v>
      </c>
      <c r="C10" s="47"/>
      <c r="D10" s="47"/>
      <c r="E10" s="47"/>
      <c r="F10" s="47"/>
      <c r="G10" s="47"/>
      <c r="H10" s="47"/>
      <c r="I10" s="47"/>
    </row>
    <row r="11" spans="1:15" ht="20.100000000000001" customHeight="1" x14ac:dyDescent="0.25">
      <c r="B11" s="43"/>
      <c r="C11" s="49"/>
      <c r="D11" s="49"/>
      <c r="E11" s="49"/>
      <c r="F11" s="49"/>
      <c r="G11" s="49"/>
    </row>
    <row r="12" spans="1:15" ht="45" customHeight="1" x14ac:dyDescent="0.25">
      <c r="B12" s="50" t="s">
        <v>1</v>
      </c>
      <c r="C12" s="50" t="s">
        <v>0</v>
      </c>
      <c r="D12" s="50" t="s">
        <v>44</v>
      </c>
      <c r="E12" s="50" t="s">
        <v>34</v>
      </c>
      <c r="F12" s="50" t="s">
        <v>153</v>
      </c>
      <c r="G12" s="50" t="s">
        <v>48</v>
      </c>
      <c r="H12" s="50" t="s">
        <v>186</v>
      </c>
      <c r="I12" s="50" t="s">
        <v>86</v>
      </c>
      <c r="J12" s="50" t="s">
        <v>194</v>
      </c>
      <c r="K12" s="50" t="s">
        <v>128</v>
      </c>
      <c r="L12" s="50" t="s">
        <v>196</v>
      </c>
      <c r="M12" s="50" t="s">
        <v>129</v>
      </c>
      <c r="N12" s="50" t="s">
        <v>270</v>
      </c>
      <c r="O12" s="50" t="s">
        <v>247</v>
      </c>
    </row>
    <row r="13" spans="1:15" ht="20.100000000000001" customHeight="1" x14ac:dyDescent="0.25">
      <c r="B13" s="51" t="s">
        <v>62</v>
      </c>
      <c r="C13" s="52" t="s">
        <v>183</v>
      </c>
      <c r="D13" s="53">
        <v>88</v>
      </c>
      <c r="E13" s="54" t="s">
        <v>45</v>
      </c>
      <c r="F13" s="54">
        <v>4</v>
      </c>
      <c r="G13" s="53">
        <f>D13*F13</f>
        <v>352</v>
      </c>
      <c r="H13" s="24"/>
      <c r="I13" s="25">
        <f>G13*H13</f>
        <v>0</v>
      </c>
      <c r="J13" s="24"/>
      <c r="K13" s="25">
        <f>G13*J13</f>
        <v>0</v>
      </c>
      <c r="L13" s="24"/>
      <c r="M13" s="25">
        <f>G13*L13</f>
        <v>0</v>
      </c>
      <c r="N13" s="24"/>
      <c r="O13" s="25">
        <f>N13*G13</f>
        <v>0</v>
      </c>
    </row>
    <row r="14" spans="1:15" ht="20.100000000000001" customHeight="1" x14ac:dyDescent="0.25">
      <c r="B14" s="51" t="s">
        <v>63</v>
      </c>
      <c r="C14" s="52" t="s">
        <v>39</v>
      </c>
      <c r="D14" s="53">
        <v>364</v>
      </c>
      <c r="E14" s="54" t="s">
        <v>45</v>
      </c>
      <c r="F14" s="54">
        <v>4</v>
      </c>
      <c r="G14" s="53">
        <f t="shared" ref="G14:G18" si="0">D14*F14</f>
        <v>1456</v>
      </c>
      <c r="H14" s="24"/>
      <c r="I14" s="25">
        <f t="shared" ref="I14:I18" si="1">G14*H14</f>
        <v>0</v>
      </c>
      <c r="J14" s="24"/>
      <c r="K14" s="25">
        <f t="shared" ref="K14:K18" si="2">G14*J14</f>
        <v>0</v>
      </c>
      <c r="L14" s="24"/>
      <c r="M14" s="25">
        <f t="shared" ref="M14:M18" si="3">G14*L14</f>
        <v>0</v>
      </c>
      <c r="N14" s="24"/>
      <c r="O14" s="25">
        <f t="shared" ref="O14:O18" si="4">N14*G14</f>
        <v>0</v>
      </c>
    </row>
    <row r="15" spans="1:15" ht="20.100000000000001" customHeight="1" x14ac:dyDescent="0.25">
      <c r="B15" s="51" t="s">
        <v>64</v>
      </c>
      <c r="C15" s="52" t="s">
        <v>40</v>
      </c>
      <c r="D15" s="53">
        <v>180</v>
      </c>
      <c r="E15" s="54" t="s">
        <v>45</v>
      </c>
      <c r="F15" s="54">
        <v>2</v>
      </c>
      <c r="G15" s="53">
        <f t="shared" si="0"/>
        <v>360</v>
      </c>
      <c r="H15" s="24"/>
      <c r="I15" s="25">
        <f t="shared" si="1"/>
        <v>0</v>
      </c>
      <c r="J15" s="24"/>
      <c r="K15" s="25">
        <f t="shared" si="2"/>
        <v>0</v>
      </c>
      <c r="L15" s="24"/>
      <c r="M15" s="25">
        <f t="shared" si="3"/>
        <v>0</v>
      </c>
      <c r="N15" s="24"/>
      <c r="O15" s="25">
        <f t="shared" si="4"/>
        <v>0</v>
      </c>
    </row>
    <row r="16" spans="1:15" ht="20.100000000000001" customHeight="1" x14ac:dyDescent="0.25">
      <c r="B16" s="51" t="s">
        <v>65</v>
      </c>
      <c r="C16" s="52" t="s">
        <v>41</v>
      </c>
      <c r="D16" s="53">
        <v>55</v>
      </c>
      <c r="E16" s="54" t="s">
        <v>45</v>
      </c>
      <c r="F16" s="54">
        <v>4</v>
      </c>
      <c r="G16" s="53">
        <f t="shared" si="0"/>
        <v>220</v>
      </c>
      <c r="H16" s="24"/>
      <c r="I16" s="25">
        <f t="shared" si="1"/>
        <v>0</v>
      </c>
      <c r="J16" s="24"/>
      <c r="K16" s="25">
        <f t="shared" si="2"/>
        <v>0</v>
      </c>
      <c r="L16" s="24"/>
      <c r="M16" s="25">
        <f t="shared" si="3"/>
        <v>0</v>
      </c>
      <c r="N16" s="24"/>
      <c r="O16" s="25">
        <f t="shared" si="4"/>
        <v>0</v>
      </c>
    </row>
    <row r="17" spans="2:15" ht="20.100000000000001" customHeight="1" x14ac:dyDescent="0.25">
      <c r="B17" s="51" t="s">
        <v>66</v>
      </c>
      <c r="C17" s="52" t="s">
        <v>42</v>
      </c>
      <c r="D17" s="53">
        <v>1560</v>
      </c>
      <c r="E17" s="54" t="s">
        <v>36</v>
      </c>
      <c r="F17" s="54">
        <v>4</v>
      </c>
      <c r="G17" s="53">
        <f t="shared" si="0"/>
        <v>6240</v>
      </c>
      <c r="H17" s="24"/>
      <c r="I17" s="25">
        <f t="shared" si="1"/>
        <v>0</v>
      </c>
      <c r="J17" s="24"/>
      <c r="K17" s="25">
        <f t="shared" si="2"/>
        <v>0</v>
      </c>
      <c r="L17" s="24"/>
      <c r="M17" s="25">
        <f t="shared" si="3"/>
        <v>0</v>
      </c>
      <c r="N17" s="24"/>
      <c r="O17" s="25">
        <f t="shared" si="4"/>
        <v>0</v>
      </c>
    </row>
    <row r="18" spans="2:15" ht="20.100000000000001" customHeight="1" x14ac:dyDescent="0.25">
      <c r="B18" s="51" t="s">
        <v>67</v>
      </c>
      <c r="C18" s="52" t="s">
        <v>159</v>
      </c>
      <c r="D18" s="53">
        <v>340</v>
      </c>
      <c r="E18" s="54" t="s">
        <v>36</v>
      </c>
      <c r="F18" s="54">
        <v>4</v>
      </c>
      <c r="G18" s="53">
        <f t="shared" si="0"/>
        <v>1360</v>
      </c>
      <c r="H18" s="24"/>
      <c r="I18" s="25">
        <f t="shared" si="1"/>
        <v>0</v>
      </c>
      <c r="J18" s="24"/>
      <c r="K18" s="25">
        <f t="shared" si="2"/>
        <v>0</v>
      </c>
      <c r="L18" s="24"/>
      <c r="M18" s="25">
        <f t="shared" si="3"/>
        <v>0</v>
      </c>
      <c r="N18" s="24"/>
      <c r="O18" s="25">
        <f t="shared" si="4"/>
        <v>0</v>
      </c>
    </row>
    <row r="19" spans="2:15" ht="15" customHeight="1" x14ac:dyDescent="0.25">
      <c r="N19" s="61"/>
      <c r="O19" s="61"/>
    </row>
    <row r="20" spans="2:15" ht="30" customHeight="1" x14ac:dyDescent="0.25">
      <c r="B20" s="55"/>
      <c r="C20" s="55"/>
      <c r="D20" s="55"/>
      <c r="E20" s="55"/>
      <c r="F20" s="55"/>
      <c r="G20" s="55"/>
      <c r="H20" s="39" t="s">
        <v>208</v>
      </c>
      <c r="I20" s="15">
        <f>SUM(I13:I18)</f>
        <v>0</v>
      </c>
      <c r="J20" s="39" t="s">
        <v>229</v>
      </c>
      <c r="K20" s="15">
        <f>SUM(K13:K18)</f>
        <v>0</v>
      </c>
      <c r="L20" s="39" t="s">
        <v>230</v>
      </c>
      <c r="M20" s="15">
        <f>SUM(M13:M18)</f>
        <v>0</v>
      </c>
      <c r="N20" s="39" t="s">
        <v>275</v>
      </c>
      <c r="O20" s="15">
        <f>SUM(O13:O18)</f>
        <v>0</v>
      </c>
    </row>
    <row r="21" spans="2:15" ht="15" customHeight="1" x14ac:dyDescent="0.25"/>
    <row r="22" spans="2:15" ht="15" customHeight="1" x14ac:dyDescent="0.25">
      <c r="B22" s="48" t="s">
        <v>207</v>
      </c>
      <c r="C22" s="47"/>
      <c r="D22" s="47"/>
      <c r="E22" s="47"/>
      <c r="F22" s="47"/>
      <c r="G22" s="47"/>
      <c r="H22" s="47"/>
      <c r="I22" s="47"/>
    </row>
    <row r="23" spans="2:15" ht="20.100000000000001" customHeight="1" x14ac:dyDescent="0.25">
      <c r="B23" s="43"/>
      <c r="C23" s="49"/>
      <c r="D23" s="49"/>
      <c r="E23" s="49"/>
      <c r="F23" s="49"/>
      <c r="G23" s="49"/>
    </row>
    <row r="24" spans="2:15" ht="45" customHeight="1" x14ac:dyDescent="0.25">
      <c r="B24" s="50" t="s">
        <v>1</v>
      </c>
      <c r="C24" s="50" t="s">
        <v>0</v>
      </c>
      <c r="D24" s="50" t="s">
        <v>44</v>
      </c>
      <c r="E24" s="50" t="s">
        <v>34</v>
      </c>
      <c r="F24" s="50" t="s">
        <v>153</v>
      </c>
      <c r="G24" s="50" t="s">
        <v>49</v>
      </c>
      <c r="H24" s="50" t="s">
        <v>186</v>
      </c>
      <c r="I24" s="50" t="s">
        <v>86</v>
      </c>
      <c r="J24" s="50" t="s">
        <v>194</v>
      </c>
      <c r="K24" s="50" t="s">
        <v>128</v>
      </c>
      <c r="L24" s="50" t="s">
        <v>196</v>
      </c>
      <c r="M24" s="50" t="s">
        <v>129</v>
      </c>
      <c r="N24" s="50" t="s">
        <v>270</v>
      </c>
      <c r="O24" s="50" t="s">
        <v>247</v>
      </c>
    </row>
    <row r="25" spans="2:15" ht="20.100000000000001" customHeight="1" x14ac:dyDescent="0.25">
      <c r="B25" s="51" t="s">
        <v>68</v>
      </c>
      <c r="C25" s="52" t="s">
        <v>41</v>
      </c>
      <c r="D25" s="53">
        <v>10</v>
      </c>
      <c r="E25" s="54" t="s">
        <v>45</v>
      </c>
      <c r="F25" s="54">
        <v>4</v>
      </c>
      <c r="G25" s="53">
        <f>D25*F25</f>
        <v>40</v>
      </c>
      <c r="H25" s="24"/>
      <c r="I25" s="25">
        <f>G25*H25</f>
        <v>0</v>
      </c>
      <c r="J25" s="24"/>
      <c r="K25" s="25">
        <f>G25*J25</f>
        <v>0</v>
      </c>
      <c r="L25" s="24"/>
      <c r="M25" s="25">
        <f>G25*L25</f>
        <v>0</v>
      </c>
      <c r="N25" s="24"/>
      <c r="O25" s="25">
        <f>G25*N25</f>
        <v>0</v>
      </c>
    </row>
    <row r="26" spans="2:15" ht="20.100000000000001" customHeight="1" x14ac:dyDescent="0.25">
      <c r="B26" s="51" t="s">
        <v>69</v>
      </c>
      <c r="C26" s="52" t="s">
        <v>42</v>
      </c>
      <c r="D26" s="53">
        <v>400</v>
      </c>
      <c r="E26" s="54" t="s">
        <v>45</v>
      </c>
      <c r="F26" s="54">
        <v>4</v>
      </c>
      <c r="G26" s="53">
        <f t="shared" ref="G26:G27" si="5">D26*F26</f>
        <v>1600</v>
      </c>
      <c r="H26" s="24"/>
      <c r="I26" s="25">
        <f t="shared" ref="I26:I27" si="6">G26*H26</f>
        <v>0</v>
      </c>
      <c r="J26" s="24"/>
      <c r="K26" s="25">
        <f t="shared" ref="K26:K27" si="7">G26*J26</f>
        <v>0</v>
      </c>
      <c r="L26" s="24"/>
      <c r="M26" s="25">
        <f t="shared" ref="M26:M27" si="8">G26*L26</f>
        <v>0</v>
      </c>
      <c r="N26" s="24"/>
      <c r="O26" s="25">
        <f t="shared" ref="O26:O27" si="9">G26*N26</f>
        <v>0</v>
      </c>
    </row>
    <row r="27" spans="2:15" ht="20.100000000000001" customHeight="1" x14ac:dyDescent="0.25">
      <c r="B27" s="51" t="s">
        <v>70</v>
      </c>
      <c r="C27" s="52" t="s">
        <v>159</v>
      </c>
      <c r="D27" s="53">
        <v>20</v>
      </c>
      <c r="E27" s="54" t="s">
        <v>45</v>
      </c>
      <c r="F27" s="54">
        <v>4</v>
      </c>
      <c r="G27" s="53">
        <f t="shared" si="5"/>
        <v>80</v>
      </c>
      <c r="H27" s="24"/>
      <c r="I27" s="25">
        <f t="shared" si="6"/>
        <v>0</v>
      </c>
      <c r="J27" s="24"/>
      <c r="K27" s="25">
        <f t="shared" si="7"/>
        <v>0</v>
      </c>
      <c r="L27" s="24"/>
      <c r="M27" s="25">
        <f t="shared" si="8"/>
        <v>0</v>
      </c>
      <c r="N27" s="24"/>
      <c r="O27" s="25">
        <f t="shared" si="9"/>
        <v>0</v>
      </c>
    </row>
    <row r="28" spans="2:15" ht="15" customHeight="1" x14ac:dyDescent="0.25">
      <c r="N28" s="61"/>
      <c r="O28" s="61"/>
    </row>
    <row r="29" spans="2:15" ht="30" customHeight="1" x14ac:dyDescent="0.25">
      <c r="B29" s="55"/>
      <c r="C29" s="55"/>
      <c r="D29" s="55"/>
      <c r="E29" s="55"/>
      <c r="F29" s="55"/>
      <c r="G29" s="55"/>
      <c r="H29" s="34" t="s">
        <v>209</v>
      </c>
      <c r="I29" s="15">
        <f>SUM(I25:I27)</f>
        <v>0</v>
      </c>
      <c r="J29" s="34" t="s">
        <v>231</v>
      </c>
      <c r="K29" s="15">
        <f>SUM(K25:K27)</f>
        <v>0</v>
      </c>
      <c r="L29" s="34" t="s">
        <v>232</v>
      </c>
      <c r="M29" s="15">
        <f>SUM(M25:M27)</f>
        <v>0</v>
      </c>
      <c r="N29" s="34" t="s">
        <v>276</v>
      </c>
      <c r="O29" s="15">
        <f>SUM(O25:O27)</f>
        <v>0</v>
      </c>
    </row>
    <row r="31" spans="2:15" ht="18.75" x14ac:dyDescent="0.25">
      <c r="B31" s="48" t="s">
        <v>210</v>
      </c>
      <c r="C31" s="47"/>
      <c r="D31" s="47"/>
    </row>
    <row r="32" spans="2:15" x14ac:dyDescent="0.25">
      <c r="B32"/>
    </row>
    <row r="33" spans="2:15" ht="45" customHeight="1" x14ac:dyDescent="0.25">
      <c r="B33" s="50" t="s">
        <v>1</v>
      </c>
      <c r="C33" s="50" t="s">
        <v>0</v>
      </c>
      <c r="D33" s="50" t="s">
        <v>44</v>
      </c>
      <c r="E33" s="50" t="s">
        <v>34</v>
      </c>
      <c r="F33" s="50" t="s">
        <v>153</v>
      </c>
      <c r="G33" s="50" t="s">
        <v>48</v>
      </c>
      <c r="H33" s="50" t="s">
        <v>186</v>
      </c>
      <c r="I33" s="50" t="s">
        <v>86</v>
      </c>
      <c r="J33" s="50" t="s">
        <v>194</v>
      </c>
      <c r="K33" s="50" t="s">
        <v>128</v>
      </c>
      <c r="L33" s="50" t="s">
        <v>196</v>
      </c>
      <c r="M33" s="50" t="s">
        <v>129</v>
      </c>
      <c r="N33" s="50" t="s">
        <v>270</v>
      </c>
      <c r="O33" s="50" t="s">
        <v>247</v>
      </c>
    </row>
    <row r="34" spans="2:15" ht="20.100000000000001" customHeight="1" x14ac:dyDescent="0.25">
      <c r="B34" s="51" t="s">
        <v>58</v>
      </c>
      <c r="C34" s="52" t="s">
        <v>211</v>
      </c>
      <c r="D34" s="53">
        <v>90</v>
      </c>
      <c r="E34" s="54" t="s">
        <v>45</v>
      </c>
      <c r="F34" s="54">
        <v>2</v>
      </c>
      <c r="G34" s="53">
        <f>D34*F34</f>
        <v>180</v>
      </c>
      <c r="H34" s="24"/>
      <c r="I34" s="25">
        <f>G34*H34</f>
        <v>0</v>
      </c>
      <c r="J34" s="24"/>
      <c r="K34" s="25">
        <f>G34*J34</f>
        <v>0</v>
      </c>
      <c r="L34" s="24"/>
      <c r="M34" s="25">
        <f>G34*L34</f>
        <v>0</v>
      </c>
      <c r="N34" s="24"/>
      <c r="O34" s="25">
        <f>G34*N34</f>
        <v>0</v>
      </c>
    </row>
    <row r="35" spans="2:15" ht="20.100000000000001" customHeight="1" x14ac:dyDescent="0.25">
      <c r="B35" s="51" t="s">
        <v>59</v>
      </c>
      <c r="C35" s="52" t="s">
        <v>40</v>
      </c>
      <c r="D35" s="53">
        <v>90</v>
      </c>
      <c r="E35" s="54" t="s">
        <v>45</v>
      </c>
      <c r="F35" s="54">
        <v>2</v>
      </c>
      <c r="G35" s="53">
        <f>D35*F35</f>
        <v>180</v>
      </c>
      <c r="H35" s="24"/>
      <c r="I35" s="25">
        <f t="shared" ref="I35:I37" si="10">G35*H35</f>
        <v>0</v>
      </c>
      <c r="J35" s="24"/>
      <c r="K35" s="25">
        <f t="shared" ref="K35:K37" si="11">G35*J35</f>
        <v>0</v>
      </c>
      <c r="L35" s="24"/>
      <c r="M35" s="25">
        <f t="shared" ref="M35:M37" si="12">G35*L35</f>
        <v>0</v>
      </c>
      <c r="N35" s="24"/>
      <c r="O35" s="25">
        <f t="shared" ref="O35:O37" si="13">G35*N35</f>
        <v>0</v>
      </c>
    </row>
    <row r="36" spans="2:15" ht="20.100000000000001" customHeight="1" x14ac:dyDescent="0.25">
      <c r="B36" s="51" t="s">
        <v>60</v>
      </c>
      <c r="C36" s="52" t="s">
        <v>42</v>
      </c>
      <c r="D36" s="53">
        <v>4430</v>
      </c>
      <c r="E36" s="54" t="s">
        <v>36</v>
      </c>
      <c r="F36" s="54">
        <v>2</v>
      </c>
      <c r="G36" s="53">
        <f>D36*F36</f>
        <v>8860</v>
      </c>
      <c r="H36" s="24"/>
      <c r="I36" s="25">
        <f t="shared" si="10"/>
        <v>0</v>
      </c>
      <c r="J36" s="24"/>
      <c r="K36" s="25">
        <f t="shared" si="11"/>
        <v>0</v>
      </c>
      <c r="L36" s="24"/>
      <c r="M36" s="25">
        <f t="shared" si="12"/>
        <v>0</v>
      </c>
      <c r="N36" s="24"/>
      <c r="O36" s="25">
        <f t="shared" si="13"/>
        <v>0</v>
      </c>
    </row>
    <row r="37" spans="2:15" ht="20.100000000000001" customHeight="1" x14ac:dyDescent="0.25">
      <c r="B37" s="51" t="s">
        <v>61</v>
      </c>
      <c r="C37" s="52" t="s">
        <v>159</v>
      </c>
      <c r="D37" s="53">
        <v>20</v>
      </c>
      <c r="E37" s="54" t="s">
        <v>36</v>
      </c>
      <c r="F37" s="54">
        <v>2</v>
      </c>
      <c r="G37" s="53">
        <f>D37*F37</f>
        <v>40</v>
      </c>
      <c r="H37" s="24"/>
      <c r="I37" s="25">
        <f t="shared" si="10"/>
        <v>0</v>
      </c>
      <c r="J37" s="24"/>
      <c r="K37" s="25">
        <f t="shared" si="11"/>
        <v>0</v>
      </c>
      <c r="L37" s="24"/>
      <c r="M37" s="25">
        <f t="shared" si="12"/>
        <v>0</v>
      </c>
      <c r="N37" s="24"/>
      <c r="O37" s="25">
        <f t="shared" si="13"/>
        <v>0</v>
      </c>
    </row>
    <row r="38" spans="2:15" x14ac:dyDescent="0.25">
      <c r="B38"/>
      <c r="N38" s="61"/>
      <c r="O38" s="61"/>
    </row>
    <row r="39" spans="2:15" ht="30" customHeight="1" x14ac:dyDescent="0.25">
      <c r="B39"/>
      <c r="H39" s="34" t="s">
        <v>212</v>
      </c>
      <c r="I39" s="15">
        <f>SUM(I34:I37)</f>
        <v>0</v>
      </c>
      <c r="J39" s="34" t="s">
        <v>233</v>
      </c>
      <c r="K39" s="15">
        <f>SUM(K34:K37)</f>
        <v>0</v>
      </c>
      <c r="L39" s="34" t="s">
        <v>234</v>
      </c>
      <c r="M39" s="15">
        <f>SUM(M34:M37)</f>
        <v>0</v>
      </c>
      <c r="N39" s="34" t="s">
        <v>277</v>
      </c>
      <c r="O39" s="15">
        <f>SUM(O34:O37)</f>
        <v>0</v>
      </c>
    </row>
    <row r="41" spans="2:15" ht="18.75" x14ac:dyDescent="0.25">
      <c r="B41" s="48" t="s">
        <v>220</v>
      </c>
      <c r="C41" s="47"/>
      <c r="D41" s="47"/>
    </row>
    <row r="42" spans="2:15" x14ac:dyDescent="0.25">
      <c r="B42"/>
    </row>
    <row r="43" spans="2:15" ht="45" customHeight="1" x14ac:dyDescent="0.25">
      <c r="B43" s="50" t="s">
        <v>1</v>
      </c>
      <c r="C43" s="50" t="s">
        <v>0</v>
      </c>
      <c r="D43" s="50" t="s">
        <v>44</v>
      </c>
      <c r="E43" s="50" t="s">
        <v>34</v>
      </c>
      <c r="F43" s="50" t="s">
        <v>153</v>
      </c>
      <c r="G43" s="50" t="s">
        <v>48</v>
      </c>
      <c r="H43" s="50" t="s">
        <v>186</v>
      </c>
      <c r="I43" s="50" t="s">
        <v>86</v>
      </c>
      <c r="J43" s="50" t="s">
        <v>194</v>
      </c>
      <c r="K43" s="50" t="s">
        <v>128</v>
      </c>
      <c r="L43" s="50" t="s">
        <v>196</v>
      </c>
      <c r="M43" s="50" t="s">
        <v>129</v>
      </c>
      <c r="N43" s="50" t="s">
        <v>270</v>
      </c>
      <c r="O43" s="50" t="s">
        <v>247</v>
      </c>
    </row>
    <row r="44" spans="2:15" ht="20.100000000000001" customHeight="1" x14ac:dyDescent="0.25">
      <c r="B44" s="51" t="s">
        <v>213</v>
      </c>
      <c r="C44" s="52" t="s">
        <v>183</v>
      </c>
      <c r="D44" s="53">
        <v>120</v>
      </c>
      <c r="E44" s="54" t="s">
        <v>45</v>
      </c>
      <c r="F44" s="54">
        <v>4</v>
      </c>
      <c r="G44" s="53">
        <f t="shared" ref="G44:G49" si="14">D44*F44</f>
        <v>480</v>
      </c>
      <c r="H44" s="24"/>
      <c r="I44" s="25">
        <f>G44*H44</f>
        <v>0</v>
      </c>
      <c r="J44" s="24"/>
      <c r="K44" s="25">
        <f>G44*J44</f>
        <v>0</v>
      </c>
      <c r="L44" s="24"/>
      <c r="M44" s="25">
        <f>G44*L44</f>
        <v>0</v>
      </c>
      <c r="N44" s="24"/>
      <c r="O44" s="25">
        <f>G44*N44</f>
        <v>0</v>
      </c>
    </row>
    <row r="45" spans="2:15" ht="20.100000000000001" customHeight="1" x14ac:dyDescent="0.25">
      <c r="B45" s="51" t="s">
        <v>215</v>
      </c>
      <c r="C45" s="52" t="s">
        <v>39</v>
      </c>
      <c r="D45" s="53">
        <v>355</v>
      </c>
      <c r="E45" s="54" t="s">
        <v>45</v>
      </c>
      <c r="F45" s="54">
        <v>4</v>
      </c>
      <c r="G45" s="53">
        <f t="shared" si="14"/>
        <v>1420</v>
      </c>
      <c r="H45" s="24"/>
      <c r="I45" s="25">
        <f t="shared" ref="I45:I49" si="15">G45*H45</f>
        <v>0</v>
      </c>
      <c r="J45" s="24"/>
      <c r="K45" s="25">
        <f t="shared" ref="K45:K49" si="16">G45*J45</f>
        <v>0</v>
      </c>
      <c r="L45" s="24"/>
      <c r="M45" s="25">
        <f t="shared" ref="M45:M49" si="17">G45*L45</f>
        <v>0</v>
      </c>
      <c r="N45" s="24"/>
      <c r="O45" s="25">
        <f t="shared" ref="O45:O49" si="18">G45*N45</f>
        <v>0</v>
      </c>
    </row>
    <row r="46" spans="2:15" ht="20.100000000000001" customHeight="1" x14ac:dyDescent="0.25">
      <c r="B46" s="51" t="s">
        <v>214</v>
      </c>
      <c r="C46" s="52" t="s">
        <v>40</v>
      </c>
      <c r="D46" s="53">
        <v>355</v>
      </c>
      <c r="E46" s="54" t="s">
        <v>45</v>
      </c>
      <c r="F46" s="54">
        <v>2</v>
      </c>
      <c r="G46" s="53">
        <f t="shared" si="14"/>
        <v>710</v>
      </c>
      <c r="H46" s="24"/>
      <c r="I46" s="25">
        <f t="shared" si="15"/>
        <v>0</v>
      </c>
      <c r="J46" s="24"/>
      <c r="K46" s="25">
        <f t="shared" si="16"/>
        <v>0</v>
      </c>
      <c r="L46" s="24"/>
      <c r="M46" s="25">
        <f t="shared" si="17"/>
        <v>0</v>
      </c>
      <c r="N46" s="24"/>
      <c r="O46" s="25">
        <f t="shared" si="18"/>
        <v>0</v>
      </c>
    </row>
    <row r="47" spans="2:15" ht="20.100000000000001" customHeight="1" x14ac:dyDescent="0.25">
      <c r="B47" s="51" t="s">
        <v>216</v>
      </c>
      <c r="C47" s="52" t="s">
        <v>41</v>
      </c>
      <c r="D47" s="53">
        <v>150</v>
      </c>
      <c r="E47" s="54" t="s">
        <v>45</v>
      </c>
      <c r="F47" s="54">
        <v>4</v>
      </c>
      <c r="G47" s="53">
        <f t="shared" si="14"/>
        <v>600</v>
      </c>
      <c r="H47" s="24"/>
      <c r="I47" s="25">
        <f t="shared" si="15"/>
        <v>0</v>
      </c>
      <c r="J47" s="24"/>
      <c r="K47" s="25">
        <f t="shared" si="16"/>
        <v>0</v>
      </c>
      <c r="L47" s="24"/>
      <c r="M47" s="25">
        <f t="shared" si="17"/>
        <v>0</v>
      </c>
      <c r="N47" s="24"/>
      <c r="O47" s="25">
        <f t="shared" si="18"/>
        <v>0</v>
      </c>
    </row>
    <row r="48" spans="2:15" ht="20.100000000000001" customHeight="1" x14ac:dyDescent="0.25">
      <c r="B48" s="51" t="s">
        <v>217</v>
      </c>
      <c r="C48" s="52" t="s">
        <v>42</v>
      </c>
      <c r="D48" s="53">
        <v>6095</v>
      </c>
      <c r="E48" s="54" t="s">
        <v>36</v>
      </c>
      <c r="F48" s="54">
        <v>4</v>
      </c>
      <c r="G48" s="53">
        <f t="shared" si="14"/>
        <v>24380</v>
      </c>
      <c r="H48" s="24"/>
      <c r="I48" s="25">
        <f t="shared" si="15"/>
        <v>0</v>
      </c>
      <c r="J48" s="24"/>
      <c r="K48" s="25">
        <f t="shared" si="16"/>
        <v>0</v>
      </c>
      <c r="L48" s="24"/>
      <c r="M48" s="25">
        <f t="shared" si="17"/>
        <v>0</v>
      </c>
      <c r="N48" s="24"/>
      <c r="O48" s="25">
        <f t="shared" si="18"/>
        <v>0</v>
      </c>
    </row>
    <row r="49" spans="2:15" ht="20.100000000000001" customHeight="1" x14ac:dyDescent="0.25">
      <c r="B49" s="51" t="s">
        <v>218</v>
      </c>
      <c r="C49" s="52" t="s">
        <v>159</v>
      </c>
      <c r="D49" s="53">
        <v>350</v>
      </c>
      <c r="E49" s="54" t="s">
        <v>36</v>
      </c>
      <c r="F49" s="54">
        <v>4</v>
      </c>
      <c r="G49" s="53">
        <f t="shared" si="14"/>
        <v>1400</v>
      </c>
      <c r="H49" s="24"/>
      <c r="I49" s="25">
        <f t="shared" si="15"/>
        <v>0</v>
      </c>
      <c r="J49" s="24"/>
      <c r="K49" s="25">
        <f t="shared" si="16"/>
        <v>0</v>
      </c>
      <c r="L49" s="24"/>
      <c r="M49" s="25">
        <f t="shared" si="17"/>
        <v>0</v>
      </c>
      <c r="N49" s="24"/>
      <c r="O49" s="25">
        <f t="shared" si="18"/>
        <v>0</v>
      </c>
    </row>
    <row r="50" spans="2:15" x14ac:dyDescent="0.25">
      <c r="B50"/>
      <c r="N50" s="61"/>
      <c r="O50" s="61"/>
    </row>
    <row r="51" spans="2:15" ht="30" customHeight="1" x14ac:dyDescent="0.25">
      <c r="B51"/>
      <c r="H51" s="34" t="s">
        <v>219</v>
      </c>
      <c r="I51" s="15">
        <f>SUM(I44:I49)</f>
        <v>0</v>
      </c>
      <c r="J51" s="34" t="s">
        <v>235</v>
      </c>
      <c r="K51" s="15">
        <f>SUM(K44:K49)</f>
        <v>0</v>
      </c>
      <c r="L51" s="34" t="s">
        <v>236</v>
      </c>
      <c r="M51" s="15">
        <f>SUM(M44:M49)</f>
        <v>0</v>
      </c>
      <c r="N51" s="34" t="s">
        <v>278</v>
      </c>
      <c r="O51" s="15">
        <f>SUM(O44:O49)</f>
        <v>0</v>
      </c>
    </row>
    <row r="53" spans="2:15" ht="18.75" x14ac:dyDescent="0.25">
      <c r="B53" s="48" t="s">
        <v>221</v>
      </c>
      <c r="C53" s="47"/>
      <c r="D53" s="47"/>
    </row>
    <row r="54" spans="2:15" x14ac:dyDescent="0.25">
      <c r="B54"/>
    </row>
    <row r="55" spans="2:15" ht="45" customHeight="1" x14ac:dyDescent="0.25">
      <c r="B55" s="50" t="s">
        <v>1</v>
      </c>
      <c r="C55" s="50" t="s">
        <v>0</v>
      </c>
      <c r="D55" s="50" t="s">
        <v>44</v>
      </c>
      <c r="E55" s="50" t="s">
        <v>34</v>
      </c>
      <c r="F55" s="50" t="s">
        <v>153</v>
      </c>
      <c r="G55" s="50" t="s">
        <v>48</v>
      </c>
      <c r="H55" s="50" t="s">
        <v>186</v>
      </c>
      <c r="I55" s="50" t="s">
        <v>86</v>
      </c>
      <c r="J55" s="50" t="s">
        <v>194</v>
      </c>
      <c r="K55" s="50" t="s">
        <v>128</v>
      </c>
      <c r="L55" s="50" t="s">
        <v>196</v>
      </c>
      <c r="M55" s="50" t="s">
        <v>129</v>
      </c>
      <c r="N55" s="50" t="s">
        <v>270</v>
      </c>
      <c r="O55" s="50" t="s">
        <v>247</v>
      </c>
    </row>
    <row r="56" spans="2:15" ht="20.100000000000001" customHeight="1" x14ac:dyDescent="0.25">
      <c r="B56" s="51" t="s">
        <v>222</v>
      </c>
      <c r="C56" s="52" t="s">
        <v>183</v>
      </c>
      <c r="D56" s="53">
        <v>170</v>
      </c>
      <c r="E56" s="54" t="s">
        <v>45</v>
      </c>
      <c r="F56" s="54">
        <v>4</v>
      </c>
      <c r="G56" s="53">
        <f t="shared" ref="G56:G61" si="19">D56*F56</f>
        <v>680</v>
      </c>
      <c r="H56" s="24"/>
      <c r="I56" s="25">
        <f>G56*H56</f>
        <v>0</v>
      </c>
      <c r="J56" s="24"/>
      <c r="K56" s="25">
        <f>G56*J56</f>
        <v>0</v>
      </c>
      <c r="L56" s="24"/>
      <c r="M56" s="25">
        <f>G56*L56</f>
        <v>0</v>
      </c>
      <c r="N56" s="24"/>
      <c r="O56" s="25">
        <f>G56*N56</f>
        <v>0</v>
      </c>
    </row>
    <row r="57" spans="2:15" ht="20.100000000000001" customHeight="1" x14ac:dyDescent="0.25">
      <c r="B57" s="51" t="s">
        <v>223</v>
      </c>
      <c r="C57" s="52" t="s">
        <v>39</v>
      </c>
      <c r="D57" s="53">
        <v>236</v>
      </c>
      <c r="E57" s="54" t="s">
        <v>45</v>
      </c>
      <c r="F57" s="54">
        <v>4</v>
      </c>
      <c r="G57" s="53">
        <f t="shared" si="19"/>
        <v>944</v>
      </c>
      <c r="H57" s="24"/>
      <c r="I57" s="25">
        <f t="shared" ref="I57:I61" si="20">G57*H57</f>
        <v>0</v>
      </c>
      <c r="J57" s="24"/>
      <c r="K57" s="25">
        <f t="shared" ref="K57:K61" si="21">G57*J57</f>
        <v>0</v>
      </c>
      <c r="L57" s="24"/>
      <c r="M57" s="25">
        <f t="shared" ref="M57:M61" si="22">G57*L57</f>
        <v>0</v>
      </c>
      <c r="N57" s="24"/>
      <c r="O57" s="25">
        <f t="shared" ref="O57:O61" si="23">G57*N57</f>
        <v>0</v>
      </c>
    </row>
    <row r="58" spans="2:15" ht="20.100000000000001" customHeight="1" x14ac:dyDescent="0.25">
      <c r="B58" s="51" t="s">
        <v>224</v>
      </c>
      <c r="C58" s="52" t="s">
        <v>40</v>
      </c>
      <c r="D58" s="53">
        <v>236</v>
      </c>
      <c r="E58" s="54" t="s">
        <v>45</v>
      </c>
      <c r="F58" s="54">
        <v>2</v>
      </c>
      <c r="G58" s="53">
        <f t="shared" si="19"/>
        <v>472</v>
      </c>
      <c r="H58" s="24"/>
      <c r="I58" s="25">
        <f t="shared" si="20"/>
        <v>0</v>
      </c>
      <c r="J58" s="24"/>
      <c r="K58" s="25">
        <f t="shared" si="21"/>
        <v>0</v>
      </c>
      <c r="L58" s="24"/>
      <c r="M58" s="25">
        <f t="shared" si="22"/>
        <v>0</v>
      </c>
      <c r="N58" s="24"/>
      <c r="O58" s="25">
        <f t="shared" si="23"/>
        <v>0</v>
      </c>
    </row>
    <row r="59" spans="2:15" ht="20.100000000000001" customHeight="1" x14ac:dyDescent="0.25">
      <c r="B59" s="51" t="s">
        <v>225</v>
      </c>
      <c r="C59" s="52" t="s">
        <v>41</v>
      </c>
      <c r="D59" s="53">
        <v>38</v>
      </c>
      <c r="E59" s="54" t="s">
        <v>45</v>
      </c>
      <c r="F59" s="54">
        <v>4</v>
      </c>
      <c r="G59" s="53">
        <f t="shared" si="19"/>
        <v>152</v>
      </c>
      <c r="H59" s="24"/>
      <c r="I59" s="25">
        <f t="shared" si="20"/>
        <v>0</v>
      </c>
      <c r="J59" s="24"/>
      <c r="K59" s="25">
        <f t="shared" si="21"/>
        <v>0</v>
      </c>
      <c r="L59" s="24"/>
      <c r="M59" s="25">
        <f t="shared" si="22"/>
        <v>0</v>
      </c>
      <c r="N59" s="24"/>
      <c r="O59" s="25">
        <f t="shared" si="23"/>
        <v>0</v>
      </c>
    </row>
    <row r="60" spans="2:15" ht="20.100000000000001" customHeight="1" x14ac:dyDescent="0.25">
      <c r="B60" s="51" t="s">
        <v>226</v>
      </c>
      <c r="C60" s="52" t="s">
        <v>42</v>
      </c>
      <c r="D60" s="53">
        <v>2900</v>
      </c>
      <c r="E60" s="54" t="s">
        <v>36</v>
      </c>
      <c r="F60" s="54">
        <v>4</v>
      </c>
      <c r="G60" s="53">
        <f t="shared" si="19"/>
        <v>11600</v>
      </c>
      <c r="H60" s="24"/>
      <c r="I60" s="25">
        <f t="shared" si="20"/>
        <v>0</v>
      </c>
      <c r="J60" s="24"/>
      <c r="K60" s="25">
        <f t="shared" si="21"/>
        <v>0</v>
      </c>
      <c r="L60" s="24"/>
      <c r="M60" s="25">
        <f t="shared" si="22"/>
        <v>0</v>
      </c>
      <c r="N60" s="24"/>
      <c r="O60" s="25">
        <f t="shared" si="23"/>
        <v>0</v>
      </c>
    </row>
    <row r="61" spans="2:15" ht="20.100000000000001" customHeight="1" x14ac:dyDescent="0.25">
      <c r="B61" s="51" t="s">
        <v>227</v>
      </c>
      <c r="C61" s="52" t="s">
        <v>159</v>
      </c>
      <c r="D61" s="53">
        <v>600</v>
      </c>
      <c r="E61" s="54" t="s">
        <v>36</v>
      </c>
      <c r="F61" s="54">
        <v>4</v>
      </c>
      <c r="G61" s="53">
        <f t="shared" si="19"/>
        <v>2400</v>
      </c>
      <c r="H61" s="24"/>
      <c r="I61" s="25">
        <f t="shared" si="20"/>
        <v>0</v>
      </c>
      <c r="J61" s="24"/>
      <c r="K61" s="25">
        <f t="shared" si="21"/>
        <v>0</v>
      </c>
      <c r="L61" s="24"/>
      <c r="M61" s="25">
        <f t="shared" si="22"/>
        <v>0</v>
      </c>
      <c r="N61" s="24"/>
      <c r="O61" s="25">
        <f t="shared" si="23"/>
        <v>0</v>
      </c>
    </row>
    <row r="62" spans="2:15" x14ac:dyDescent="0.25">
      <c r="B62"/>
      <c r="N62" s="61"/>
      <c r="O62" s="61"/>
    </row>
    <row r="63" spans="2:15" ht="30" customHeight="1" x14ac:dyDescent="0.25">
      <c r="B63"/>
      <c r="H63" s="34" t="s">
        <v>228</v>
      </c>
      <c r="I63" s="15">
        <f>SUM(I56:I61)</f>
        <v>0</v>
      </c>
      <c r="J63" s="34" t="s">
        <v>237</v>
      </c>
      <c r="K63" s="15">
        <f>SUM(K56:K61)</f>
        <v>0</v>
      </c>
      <c r="L63" s="34" t="s">
        <v>238</v>
      </c>
      <c r="M63" s="15">
        <f>SUM(M56:M61)</f>
        <v>0</v>
      </c>
      <c r="N63" s="34" t="s">
        <v>279</v>
      </c>
      <c r="O63" s="15">
        <f>SUM(O56:O61)</f>
        <v>0</v>
      </c>
    </row>
    <row r="65" spans="2:9" ht="30" customHeight="1" x14ac:dyDescent="0.25">
      <c r="H65" s="39" t="s">
        <v>165</v>
      </c>
      <c r="I65" s="15">
        <f>I20+K20+M20+I29+K29+M29+I39+K39+M39+I51+K51+M51+I63+K63+M63+O63+O51+O39+O29+O20</f>
        <v>0</v>
      </c>
    </row>
    <row r="67" spans="2:9" x14ac:dyDescent="0.25">
      <c r="B67" t="s">
        <v>35</v>
      </c>
      <c r="H67" s="56"/>
      <c r="I67" s="56"/>
    </row>
    <row r="68" spans="2:9" ht="15" customHeight="1" x14ac:dyDescent="0.25">
      <c r="H68" s="56"/>
      <c r="I68" s="56"/>
    </row>
    <row r="69" spans="2:9" ht="26.25" customHeight="1" x14ac:dyDescent="0.25">
      <c r="B69" s="74" t="s">
        <v>30</v>
      </c>
      <c r="C69" s="75"/>
      <c r="D69" s="57"/>
      <c r="E69" s="57"/>
      <c r="F69" s="57"/>
      <c r="G69" s="57"/>
      <c r="H69" s="56"/>
      <c r="I69" s="56"/>
    </row>
    <row r="70" spans="2:9" ht="33.75" customHeight="1" x14ac:dyDescent="0.25">
      <c r="B70" s="76" t="s">
        <v>32</v>
      </c>
      <c r="C70" s="76"/>
      <c r="D70" s="58"/>
      <c r="E70" s="58"/>
      <c r="F70" s="58"/>
      <c r="G70" s="58"/>
      <c r="H70" s="56"/>
      <c r="I70" s="56"/>
    </row>
  </sheetData>
  <sheetProtection algorithmName="SHA-512" hashValue="/MkudxvlFHu8o1WIQ7xHcRXm00TcpVvlZvLVgmWViVSMasR/ByfSck6gkXoZd19BsX06Diz90yxFDz5dQf2pUQ==" saltValue="gAjgD/KX9wtEbKOoUThS3g==" spinCount="100000" sheet="1" objects="1" scenarios="1" selectLockedCells="1" selectUnlockedCells="1"/>
  <mergeCells count="12">
    <mergeCell ref="B2:M2"/>
    <mergeCell ref="H4:I4"/>
    <mergeCell ref="L4:M4"/>
    <mergeCell ref="B5:I5"/>
    <mergeCell ref="B6:I6"/>
    <mergeCell ref="B7:I7"/>
    <mergeCell ref="B69:C69"/>
    <mergeCell ref="B70:C70"/>
    <mergeCell ref="L6:M6"/>
    <mergeCell ref="L7:M7"/>
    <mergeCell ref="L8:M8"/>
    <mergeCell ref="B8:E8"/>
  </mergeCells>
  <phoneticPr fontId="17" type="noConversion"/>
  <conditionalFormatting sqref="B69">
    <cfRule type="containsText" dxfId="24" priority="29" operator="containsText" text="Name">
      <formula>NOT(ISERROR(SEARCH("Name",B69)))</formula>
    </cfRule>
  </conditionalFormatting>
  <conditionalFormatting sqref="H4">
    <cfRule type="containsText" dxfId="23" priority="30" operator="containsText" text="Bieter">
      <formula>NOT(ISERROR(SEARCH("Bieter",H4)))</formula>
    </cfRule>
  </conditionalFormatting>
  <conditionalFormatting sqref="H13:H18">
    <cfRule type="cellIs" dxfId="22" priority="27" operator="equal">
      <formula>0</formula>
    </cfRule>
  </conditionalFormatting>
  <conditionalFormatting sqref="H25:H27">
    <cfRule type="cellIs" dxfId="21" priority="26" operator="equal">
      <formula>0</formula>
    </cfRule>
  </conditionalFormatting>
  <conditionalFormatting sqref="H34:H37">
    <cfRule type="cellIs" dxfId="20" priority="25" operator="equal">
      <formula>0</formula>
    </cfRule>
  </conditionalFormatting>
  <conditionalFormatting sqref="H44:H49">
    <cfRule type="cellIs" dxfId="19" priority="23" operator="equal">
      <formula>0</formula>
    </cfRule>
  </conditionalFormatting>
  <conditionalFormatting sqref="H56:H61">
    <cfRule type="cellIs" dxfId="18" priority="22" operator="equal">
      <formula>0</formula>
    </cfRule>
  </conditionalFormatting>
  <conditionalFormatting sqref="J4:J5">
    <cfRule type="containsText" dxfId="17" priority="28" operator="containsText" text="Bieter">
      <formula>NOT(ISERROR(SEARCH("Bieter",J4)))</formula>
    </cfRule>
  </conditionalFormatting>
  <conditionalFormatting sqref="J13:J18">
    <cfRule type="cellIs" dxfId="16" priority="20" operator="equal">
      <formula>0</formula>
    </cfRule>
  </conditionalFormatting>
  <conditionalFormatting sqref="J25:J27">
    <cfRule type="cellIs" dxfId="15" priority="16" operator="equal">
      <formula>0</formula>
    </cfRule>
  </conditionalFormatting>
  <conditionalFormatting sqref="J34:J37">
    <cfRule type="cellIs" dxfId="14" priority="14" operator="equal">
      <formula>0</formula>
    </cfRule>
  </conditionalFormatting>
  <conditionalFormatting sqref="J44:J49">
    <cfRule type="cellIs" dxfId="13" priority="12" operator="equal">
      <formula>0</formula>
    </cfRule>
  </conditionalFormatting>
  <conditionalFormatting sqref="J56:J61">
    <cfRule type="cellIs" dxfId="12" priority="10" operator="equal">
      <formula>0</formula>
    </cfRule>
  </conditionalFormatting>
  <conditionalFormatting sqref="K4:L4">
    <cfRule type="containsText" dxfId="11" priority="6" operator="containsText" text="Bieter">
      <formula>NOT(ISERROR(SEARCH("Bieter",K4)))</formula>
    </cfRule>
  </conditionalFormatting>
  <conditionalFormatting sqref="L6:L8">
    <cfRule type="containsText" dxfId="10" priority="7" operator="containsText" text="Bieter">
      <formula>NOT(ISERROR(SEARCH("Bieter",L6)))</formula>
    </cfRule>
  </conditionalFormatting>
  <conditionalFormatting sqref="L13:L18">
    <cfRule type="cellIs" dxfId="9" priority="19" operator="equal">
      <formula>0</formula>
    </cfRule>
  </conditionalFormatting>
  <conditionalFormatting sqref="L25:L27">
    <cfRule type="cellIs" dxfId="8" priority="15" operator="equal">
      <formula>0</formula>
    </cfRule>
  </conditionalFormatting>
  <conditionalFormatting sqref="L34:L37">
    <cfRule type="cellIs" dxfId="7" priority="13" operator="equal">
      <formula>0</formula>
    </cfRule>
  </conditionalFormatting>
  <conditionalFormatting sqref="L44:L49">
    <cfRule type="cellIs" dxfId="6" priority="11" operator="equal">
      <formula>0</formula>
    </cfRule>
  </conditionalFormatting>
  <conditionalFormatting sqref="L56:L61">
    <cfRule type="cellIs" dxfId="5" priority="9" operator="equal">
      <formula>0</formula>
    </cfRule>
  </conditionalFormatting>
  <conditionalFormatting sqref="N13:N18">
    <cfRule type="cellIs" dxfId="4" priority="5" operator="equal">
      <formula>0</formula>
    </cfRule>
  </conditionalFormatting>
  <conditionalFormatting sqref="N25:N27">
    <cfRule type="cellIs" dxfId="3" priority="4" operator="equal">
      <formula>0</formula>
    </cfRule>
  </conditionalFormatting>
  <conditionalFormatting sqref="N34:N37">
    <cfRule type="cellIs" dxfId="2" priority="3" operator="equal">
      <formula>0</formula>
    </cfRule>
  </conditionalFormatting>
  <conditionalFormatting sqref="N44:N49">
    <cfRule type="cellIs" dxfId="1" priority="2" operator="equal">
      <formula>0</formula>
    </cfRule>
  </conditionalFormatting>
  <conditionalFormatting sqref="N56:N61">
    <cfRule type="cellIs" dxfId="0" priority="1" operator="equal">
      <formula>0</formula>
    </cfRule>
  </conditionalFormatting>
  <pageMargins left="0.70866141732283472" right="0.70866141732283472" top="0.78740157480314965" bottom="0.78740157480314965" header="0.31496062992125984" footer="0.31496062992125984"/>
  <pageSetup paperSize="9" scale="54" orientation="portrait" r:id="rId1"/>
  <ignoredErrors>
    <ignoredError sqref="B13:B18 B25:B27 B34:B37 B44:B49 B56:B61" twoDigitTextYear="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2"/>
  <sheetViews>
    <sheetView workbookViewId="0">
      <selection activeCell="C22" sqref="C22"/>
    </sheetView>
  </sheetViews>
  <sheetFormatPr baseColWidth="10" defaultColWidth="11.42578125" defaultRowHeight="15" x14ac:dyDescent="0.25"/>
  <cols>
    <col min="1" max="6" width="30.7109375" style="1" customWidth="1"/>
    <col min="7" max="16384" width="11.42578125" style="1"/>
  </cols>
  <sheetData>
    <row r="1" spans="1:9" x14ac:dyDescent="0.25">
      <c r="A1" s="1" t="s">
        <v>2</v>
      </c>
    </row>
    <row r="3" spans="1:9" x14ac:dyDescent="0.25">
      <c r="A3" s="2" t="s">
        <v>3</v>
      </c>
      <c r="B3" s="2" t="s">
        <v>4</v>
      </c>
      <c r="C3" s="2" t="s">
        <v>7</v>
      </c>
      <c r="D3" s="2" t="s">
        <v>13</v>
      </c>
      <c r="E3" s="2" t="s">
        <v>16</v>
      </c>
      <c r="F3" s="2" t="s">
        <v>19</v>
      </c>
    </row>
    <row r="4" spans="1:9" ht="45" x14ac:dyDescent="0.25">
      <c r="A4" s="3" t="s">
        <v>5</v>
      </c>
      <c r="B4" s="3" t="s">
        <v>5</v>
      </c>
      <c r="C4" s="3" t="s">
        <v>8</v>
      </c>
      <c r="D4" s="4" t="s">
        <v>14</v>
      </c>
      <c r="E4" s="4" t="s">
        <v>17</v>
      </c>
      <c r="F4" s="4" t="s">
        <v>20</v>
      </c>
      <c r="G4" s="6"/>
      <c r="H4" s="6"/>
      <c r="I4" s="6"/>
    </row>
    <row r="5" spans="1:9" ht="30" x14ac:dyDescent="0.25">
      <c r="A5" s="3" t="s">
        <v>12</v>
      </c>
      <c r="B5" s="3" t="s">
        <v>6</v>
      </c>
      <c r="C5" s="3" t="s">
        <v>9</v>
      </c>
      <c r="D5" s="5" t="s">
        <v>15</v>
      </c>
      <c r="E5" s="5" t="s">
        <v>18</v>
      </c>
      <c r="F5" s="4" t="s">
        <v>21</v>
      </c>
    </row>
    <row r="6" spans="1:9" x14ac:dyDescent="0.25">
      <c r="A6" s="3"/>
      <c r="B6" s="3"/>
      <c r="C6" s="3" t="s">
        <v>10</v>
      </c>
      <c r="D6" s="5" t="s">
        <v>6</v>
      </c>
      <c r="E6" s="5" t="s">
        <v>6</v>
      </c>
      <c r="F6" s="4" t="s">
        <v>22</v>
      </c>
    </row>
    <row r="7" spans="1:9" x14ac:dyDescent="0.25">
      <c r="C7" s="1" t="s">
        <v>29</v>
      </c>
      <c r="D7" s="4"/>
      <c r="E7" s="4"/>
      <c r="F7" s="4" t="s">
        <v>23</v>
      </c>
    </row>
    <row r="8" spans="1:9" x14ac:dyDescent="0.25">
      <c r="C8" s="1" t="s">
        <v>11</v>
      </c>
      <c r="F8" s="4" t="s">
        <v>24</v>
      </c>
    </row>
    <row r="9" spans="1:9" x14ac:dyDescent="0.25">
      <c r="F9" s="4" t="s">
        <v>25</v>
      </c>
    </row>
    <row r="10" spans="1:9" x14ac:dyDescent="0.25">
      <c r="F10" s="4" t="s">
        <v>26</v>
      </c>
    </row>
    <row r="11" spans="1:9" x14ac:dyDescent="0.25">
      <c r="F11" s="4" t="s">
        <v>27</v>
      </c>
    </row>
    <row r="12" spans="1:9" ht="30" x14ac:dyDescent="0.25">
      <c r="F12" s="4" t="s">
        <v>28</v>
      </c>
    </row>
  </sheetData>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5</vt:i4>
      </vt:variant>
    </vt:vector>
  </HeadingPairs>
  <TitlesOfParts>
    <vt:vector size="11" baseType="lpstr">
      <vt:lpstr>Preisblatt - LOS 1</vt:lpstr>
      <vt:lpstr>Preisblatt - LOS 2</vt:lpstr>
      <vt:lpstr>Preisblatt - LOS 3 </vt:lpstr>
      <vt:lpstr>Preisblatt - LOS 4</vt:lpstr>
      <vt:lpstr>Preisblatt - LOS 5</vt:lpstr>
      <vt:lpstr>Drop Down (ausblenden)</vt:lpstr>
      <vt:lpstr>'Preisblatt - LOS 1'!Druckbereich</vt:lpstr>
      <vt:lpstr>'Preisblatt - LOS 2'!Druckbereich</vt:lpstr>
      <vt:lpstr>'Preisblatt - LOS 3 '!Druckbereich</vt:lpstr>
      <vt:lpstr>'Preisblatt - LOS 4'!Druckbereich</vt:lpstr>
      <vt:lpstr>'Preisblatt - LOS 5'!Druckbereich</vt:lpstr>
    </vt:vector>
  </TitlesOfParts>
  <Company>VBG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Zimmermann, René</dc:creator>
  <cp:lastModifiedBy>Weckerle, Heinrich</cp:lastModifiedBy>
  <cp:lastPrinted>2022-05-05T09:18:13Z</cp:lastPrinted>
  <dcterms:created xsi:type="dcterms:W3CDTF">2020-09-29T09:16:43Z</dcterms:created>
  <dcterms:modified xsi:type="dcterms:W3CDTF">2026-03-10T15:35:09Z</dcterms:modified>
</cp:coreProperties>
</file>