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3DBA1D6A-F776-45C6-B162-A068290BB16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eistungsverzeichnis" sheetId="1" r:id="rId1"/>
  </sheets>
  <definedNames>
    <definedName name="_xlnm.Print_Titles" localSheetId="0">Leistungsverzeichnis!$7:$7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14" i="1" l="1"/>
  <c r="E18" i="1"/>
  <c r="E20" i="1" l="1"/>
  <c r="E19" i="1" l="1"/>
  <c r="E13" i="1"/>
  <c r="E12" i="1"/>
  <c r="E11" i="1"/>
  <c r="E10" i="1"/>
  <c r="E27" i="1" l="1"/>
  <c r="E28" i="1"/>
  <c r="E29" i="1" s="1"/>
</calcChain>
</file>

<file path=xl/sharedStrings.xml><?xml version="1.0" encoding="utf-8"?>
<sst xmlns="http://schemas.openxmlformats.org/spreadsheetml/2006/main" count="39" uniqueCount="39">
  <si>
    <t>Lfd. Nr.</t>
  </si>
  <si>
    <t>Menge</t>
  </si>
  <si>
    <t>Artikel / Gegenstände / Leistungen</t>
  </si>
  <si>
    <t>Gesamtpreis in Euro</t>
  </si>
  <si>
    <t>1.1</t>
  </si>
  <si>
    <t>Hydraulische Rettungsgeräte</t>
  </si>
  <si>
    <t>Bindefristen, Lieferzeiten, Garanie</t>
  </si>
  <si>
    <t>2.1</t>
  </si>
  <si>
    <t>2.2</t>
  </si>
  <si>
    <t>2.3</t>
  </si>
  <si>
    <t>3.1</t>
  </si>
  <si>
    <t>Der Gesamtpreis ist an der in den Ausschreibungsunterlagen vorgesehenen Stelle einzutragen.</t>
  </si>
  <si>
    <t>Einheitspreis in Euro</t>
  </si>
  <si>
    <t>Hinweis</t>
  </si>
  <si>
    <t>Bieter:</t>
  </si>
  <si>
    <t>Nettogesamtsumme:</t>
  </si>
  <si>
    <t>19 % MwSt.:</t>
  </si>
  <si>
    <t>Bruttogesamtsumme:</t>
  </si>
  <si>
    <t>Lieferung eines Akku-Schneidgerätes PCU 50 Fa. Holmatro</t>
  </si>
  <si>
    <t>Lieferung eines Akku-Spreizers PSP 40 Fa. Holmatro</t>
  </si>
  <si>
    <t>Lieferung eines Akku-Teleskopzylinders PTR 50 Fa. Holmatro</t>
  </si>
  <si>
    <t>Lieferung eines passenden Verlängerungsrohr TRE05 Fa. Holmatro</t>
  </si>
  <si>
    <t>Ladegeräte, Akkus und Anschlusskabel</t>
  </si>
  <si>
    <t>3.2</t>
  </si>
  <si>
    <t>On-Tool-Ladekabel zum Laden des Schneidgerätes und Spreizers in der Lagerung</t>
  </si>
  <si>
    <t>3.3</t>
  </si>
  <si>
    <t>Die Lieferung hat schnellstmöglich, jedoch spätestens 24 Wochen nach Auftragsvergabe zu erfolgen. Das Lieferdatum ist in der Spalte "Einheitspreis" anzugeben.</t>
  </si>
  <si>
    <t>1.2</t>
  </si>
  <si>
    <t>1.3</t>
  </si>
  <si>
    <t>1.4</t>
  </si>
  <si>
    <t xml:space="preserve">Lieferung eines 230V-Akkuladegerätes PBCH1 der Fa. Holmatro, geeignet zum Anschluss eines On-Tool-Ladekabels </t>
  </si>
  <si>
    <t>Lieferung eines Akku Pentheon PBPA288, 28 V 8 Ah, Fa Holmatro passend zu den Geräten aus der Position 2</t>
  </si>
  <si>
    <t>1.5</t>
  </si>
  <si>
    <t>Die Bindefrist gilt bis zu 28.02.2026</t>
  </si>
  <si>
    <t xml:space="preserve">Aufgrund von bereits bei der Feuerwehr Münster vorhandenen Produkten ist nur das Angebot der nachfolgenden Produkte zulässig, um eine Kompatibilität zwischen den Geräten zu gewährleisten.
</t>
  </si>
  <si>
    <t>1.6</t>
  </si>
  <si>
    <t>Lieferung eines hydraulischen Gerät zum Gewaltsamen Zugang, Fa. Holmatro Typ T1</t>
  </si>
  <si>
    <t>Lieferung einer Stabilisierungsstützensystems Fa. Holmatro, Typ V-Strut, bestehend aus 2 Stützen, 1 Hakenmesser und Transporttasche</t>
  </si>
  <si>
    <t>Beschaffung von hydraulischen Rettungsgeräten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</si>
</sst>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textRotation="90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3" xfId="0" applyFont="1" applyFill="1" applyBorder="1"/>
    <xf numFmtId="0" fontId="9" fillId="0" borderId="1" xfId="0" applyFont="1" applyBorder="1" applyAlignment="1">
      <alignment horizontal="center" vertical="top"/>
    </xf>
    <xf numFmtId="0" fontId="9" fillId="0" borderId="0" xfId="0" applyFont="1"/>
    <xf numFmtId="49" fontId="12" fillId="0" borderId="1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10" fillId="2" borderId="2" xfId="0" applyFont="1" applyFill="1" applyBorder="1" applyAlignment="1">
      <alignment horizontal="center" vertical="top"/>
    </xf>
    <xf numFmtId="0" fontId="10" fillId="2" borderId="3" xfId="0" applyFont="1" applyFill="1" applyBorder="1" applyAlignment="1">
      <alignment horizontal="center" vertical="top"/>
    </xf>
    <xf numFmtId="0" fontId="10" fillId="2" borderId="11" xfId="0" applyFont="1" applyFill="1" applyBorder="1" applyAlignment="1">
      <alignment horizontal="center" vertical="top"/>
    </xf>
    <xf numFmtId="49" fontId="12" fillId="0" borderId="2" xfId="0" applyNumberFormat="1" applyFont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/>
    </xf>
    <xf numFmtId="0" fontId="8" fillId="3" borderId="1" xfId="0" applyFont="1" applyFill="1" applyBorder="1" applyAlignment="1">
      <alignment horizontal="center" vertical="top"/>
    </xf>
    <xf numFmtId="0" fontId="9" fillId="3" borderId="1" xfId="0" applyFont="1" applyFill="1" applyBorder="1"/>
    <xf numFmtId="164" fontId="9" fillId="0" borderId="1" xfId="0" applyNumberFormat="1" applyFont="1" applyBorder="1" applyAlignment="1" applyProtection="1">
      <alignment horizontal="right" vertical="top"/>
      <protection locked="0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9" fillId="2" borderId="3" xfId="0" applyFont="1" applyFill="1" applyBorder="1"/>
    <xf numFmtId="0" fontId="9" fillId="2" borderId="4" xfId="0" applyFont="1" applyFill="1" applyBorder="1"/>
    <xf numFmtId="164" fontId="9" fillId="0" borderId="1" xfId="0" applyNumberFormat="1" applyFont="1" applyBorder="1" applyAlignment="1">
      <alignment horizontal="right" vertical="top"/>
    </xf>
    <xf numFmtId="0" fontId="9" fillId="2" borderId="11" xfId="0" applyFont="1" applyFill="1" applyBorder="1"/>
    <xf numFmtId="0" fontId="9" fillId="2" borderId="12" xfId="0" applyFont="1" applyFill="1" applyBorder="1"/>
    <xf numFmtId="0" fontId="7" fillId="0" borderId="0" xfId="0" applyFont="1" applyAlignment="1">
      <alignment horizontal="right"/>
    </xf>
    <xf numFmtId="164" fontId="9" fillId="0" borderId="0" xfId="0" applyNumberFormat="1" applyFont="1"/>
    <xf numFmtId="0" fontId="9" fillId="0" borderId="0" xfId="0" applyFont="1" applyAlignment="1">
      <alignment horizontal="right"/>
    </xf>
    <xf numFmtId="0" fontId="6" fillId="0" borderId="3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0" fontId="3" fillId="0" borderId="1" xfId="0" applyFont="1" applyBorder="1" applyProtection="1">
      <protection locked="0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 applyProtection="1">
      <alignment horizontal="right" vertical="top"/>
      <protection locked="0"/>
    </xf>
    <xf numFmtId="164" fontId="1" fillId="0" borderId="1" xfId="0" applyNumberFormat="1" applyFont="1" applyBorder="1" applyAlignment="1">
      <alignment horizontal="right" vertical="top"/>
    </xf>
    <xf numFmtId="0" fontId="1" fillId="0" borderId="3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showGridLines="0" tabSelected="1" view="pageLayout" topLeftCell="A2" zoomScale="130" zoomScaleNormal="85" zoomScalePageLayoutView="130" workbookViewId="0">
      <selection activeCell="D5" sqref="D5:E5"/>
    </sheetView>
  </sheetViews>
  <sheetFormatPr baseColWidth="10" defaultColWidth="9.140625" defaultRowHeight="14.25" x14ac:dyDescent="0.2"/>
  <cols>
    <col min="1" max="1" width="6.140625" style="9" customWidth="1"/>
    <col min="2" max="2" width="4" style="9" customWidth="1"/>
    <col min="3" max="3" width="43.5703125" style="9" customWidth="1"/>
    <col min="4" max="5" width="16.85546875" style="9" customWidth="1"/>
    <col min="6" max="16384" width="9.140625" style="9"/>
  </cols>
  <sheetData>
    <row r="1" spans="1:5" ht="45.75" customHeight="1" x14ac:dyDescent="0.2">
      <c r="A1" s="44" t="s">
        <v>38</v>
      </c>
      <c r="B1" s="45"/>
      <c r="C1" s="45"/>
      <c r="D1" s="45"/>
      <c r="E1" s="46"/>
    </row>
    <row r="3" spans="1:5" ht="15" x14ac:dyDescent="0.25">
      <c r="A3" s="47" t="s">
        <v>13</v>
      </c>
      <c r="B3" s="47"/>
      <c r="C3" s="47"/>
      <c r="D3" s="47"/>
      <c r="E3" s="47"/>
    </row>
    <row r="4" spans="1:5" ht="48.75" customHeight="1" x14ac:dyDescent="0.2">
      <c r="A4" s="48" t="s">
        <v>34</v>
      </c>
      <c r="B4" s="49"/>
      <c r="C4" s="49"/>
      <c r="D4" s="49"/>
      <c r="E4" s="50"/>
    </row>
    <row r="5" spans="1:5" ht="46.5" customHeight="1" x14ac:dyDescent="0.2">
      <c r="A5" s="20"/>
      <c r="B5" s="21"/>
      <c r="C5" s="22" t="s">
        <v>14</v>
      </c>
      <c r="D5" s="42"/>
      <c r="E5" s="43"/>
    </row>
    <row r="6" spans="1:5" ht="15" thickBot="1" x14ac:dyDescent="0.25"/>
    <row r="7" spans="1:5" ht="42.75" customHeight="1" thickBot="1" x14ac:dyDescent="0.25">
      <c r="A7" s="1" t="s">
        <v>0</v>
      </c>
      <c r="B7" s="2" t="s">
        <v>1</v>
      </c>
      <c r="C7" s="3" t="s">
        <v>2</v>
      </c>
      <c r="D7" s="3" t="s">
        <v>12</v>
      </c>
      <c r="E7" s="4" t="s">
        <v>3</v>
      </c>
    </row>
    <row r="9" spans="1:5" ht="15" x14ac:dyDescent="0.25">
      <c r="A9" s="5">
        <v>1</v>
      </c>
      <c r="B9" s="6"/>
      <c r="C9" s="7" t="s">
        <v>5</v>
      </c>
      <c r="D9" s="23"/>
      <c r="E9" s="24"/>
    </row>
    <row r="10" spans="1:5" ht="73.5" customHeight="1" x14ac:dyDescent="0.2">
      <c r="A10" s="10" t="s">
        <v>4</v>
      </c>
      <c r="B10" s="8">
        <v>7</v>
      </c>
      <c r="C10" s="32" t="s">
        <v>18</v>
      </c>
      <c r="D10" s="19">
        <v>0</v>
      </c>
      <c r="E10" s="25">
        <f>D10*B10</f>
        <v>0</v>
      </c>
    </row>
    <row r="11" spans="1:5" ht="73.5" customHeight="1" x14ac:dyDescent="0.2">
      <c r="A11" s="10" t="s">
        <v>27</v>
      </c>
      <c r="B11" s="8">
        <v>7</v>
      </c>
      <c r="C11" s="32" t="s">
        <v>19</v>
      </c>
      <c r="D11" s="19">
        <v>0</v>
      </c>
      <c r="E11" s="25">
        <f t="shared" ref="E11:E12" si="0">D11*B11</f>
        <v>0</v>
      </c>
    </row>
    <row r="12" spans="1:5" ht="60" customHeight="1" x14ac:dyDescent="0.2">
      <c r="A12" s="10" t="s">
        <v>28</v>
      </c>
      <c r="B12" s="8">
        <v>7</v>
      </c>
      <c r="C12" s="32" t="s">
        <v>20</v>
      </c>
      <c r="D12" s="19">
        <v>0</v>
      </c>
      <c r="E12" s="25">
        <f t="shared" si="0"/>
        <v>0</v>
      </c>
    </row>
    <row r="13" spans="1:5" ht="60.75" customHeight="1" x14ac:dyDescent="0.2">
      <c r="A13" s="10" t="s">
        <v>29</v>
      </c>
      <c r="B13" s="8">
        <v>7</v>
      </c>
      <c r="C13" s="32" t="s">
        <v>21</v>
      </c>
      <c r="D13" s="19">
        <v>0</v>
      </c>
      <c r="E13" s="25">
        <f>D14*B13</f>
        <v>0</v>
      </c>
    </row>
    <row r="14" spans="1:5" ht="29.25" customHeight="1" x14ac:dyDescent="0.2">
      <c r="A14" s="10" t="s">
        <v>32</v>
      </c>
      <c r="B14" s="8">
        <v>4</v>
      </c>
      <c r="C14" s="38" t="s">
        <v>36</v>
      </c>
      <c r="D14" s="19">
        <v>0</v>
      </c>
      <c r="E14" s="25">
        <f>B14*D14</f>
        <v>0</v>
      </c>
    </row>
    <row r="15" spans="1:5" ht="48" customHeight="1" x14ac:dyDescent="0.2">
      <c r="A15" s="10" t="s">
        <v>35</v>
      </c>
      <c r="B15" s="37">
        <v>7</v>
      </c>
      <c r="C15" s="38" t="s">
        <v>37</v>
      </c>
      <c r="D15" s="39">
        <v>0</v>
      </c>
      <c r="E15" s="40">
        <f t="shared" ref="E15" si="1">D15*B15</f>
        <v>0</v>
      </c>
    </row>
    <row r="16" spans="1:5" ht="28.35" customHeight="1" x14ac:dyDescent="0.2">
      <c r="A16" s="11"/>
      <c r="B16" s="11"/>
    </row>
    <row r="17" spans="1:5" ht="15" x14ac:dyDescent="0.25">
      <c r="A17" s="12">
        <v>2</v>
      </c>
      <c r="B17" s="13"/>
      <c r="C17" s="7" t="s">
        <v>22</v>
      </c>
      <c r="D17" s="23"/>
      <c r="E17" s="24"/>
    </row>
    <row r="18" spans="1:5" ht="42.75" x14ac:dyDescent="0.2">
      <c r="A18" s="10" t="s">
        <v>7</v>
      </c>
      <c r="B18" s="33">
        <v>12</v>
      </c>
      <c r="C18" s="35" t="s">
        <v>31</v>
      </c>
      <c r="D18" s="19">
        <v>0</v>
      </c>
      <c r="E18" s="25">
        <f t="shared" ref="E18" si="2">D18*B18</f>
        <v>0</v>
      </c>
    </row>
    <row r="19" spans="1:5" ht="87.75" customHeight="1" x14ac:dyDescent="0.2">
      <c r="A19" s="10" t="s">
        <v>8</v>
      </c>
      <c r="B19" s="8">
        <v>14</v>
      </c>
      <c r="C19" s="35" t="s">
        <v>30</v>
      </c>
      <c r="D19" s="19">
        <v>0</v>
      </c>
      <c r="E19" s="25">
        <f t="shared" ref="E19" si="3">D19*B19</f>
        <v>0</v>
      </c>
    </row>
    <row r="20" spans="1:5" ht="42.75" x14ac:dyDescent="0.2">
      <c r="A20" s="10" t="s">
        <v>9</v>
      </c>
      <c r="B20" s="8">
        <v>4</v>
      </c>
      <c r="C20" s="32" t="s">
        <v>24</v>
      </c>
      <c r="D20" s="19">
        <v>0</v>
      </c>
      <c r="E20" s="25">
        <f t="shared" ref="E20" si="4">D20*B20</f>
        <v>0</v>
      </c>
    </row>
    <row r="21" spans="1:5" x14ac:dyDescent="0.2">
      <c r="A21" s="11"/>
      <c r="B21" s="11"/>
    </row>
    <row r="22" spans="1:5" ht="15" x14ac:dyDescent="0.25">
      <c r="A22" s="12">
        <v>3</v>
      </c>
      <c r="B22" s="14"/>
      <c r="C22" s="7" t="s">
        <v>6</v>
      </c>
      <c r="D22" s="26"/>
      <c r="E22" s="27"/>
    </row>
    <row r="23" spans="1:5" ht="87" customHeight="1" x14ac:dyDescent="0.2">
      <c r="A23" s="15" t="s">
        <v>10</v>
      </c>
      <c r="B23" s="16"/>
      <c r="C23" s="41" t="s">
        <v>26</v>
      </c>
      <c r="D23" s="34"/>
      <c r="E23" s="18"/>
    </row>
    <row r="24" spans="1:5" x14ac:dyDescent="0.2">
      <c r="A24" s="15" t="s">
        <v>23</v>
      </c>
      <c r="B24" s="17"/>
      <c r="C24" s="36" t="s">
        <v>33</v>
      </c>
      <c r="D24" s="18"/>
      <c r="E24" s="18"/>
    </row>
    <row r="25" spans="1:5" ht="42.75" x14ac:dyDescent="0.2">
      <c r="A25" s="15" t="s">
        <v>25</v>
      </c>
      <c r="B25" s="17"/>
      <c r="C25" s="31" t="s">
        <v>11</v>
      </c>
      <c r="D25" s="18"/>
      <c r="E25" s="18"/>
    </row>
    <row r="27" spans="1:5" x14ac:dyDescent="0.2">
      <c r="C27" s="28" t="s">
        <v>15</v>
      </c>
      <c r="E27" s="29">
        <f>SUM(E9:E21)</f>
        <v>0</v>
      </c>
    </row>
    <row r="28" spans="1:5" x14ac:dyDescent="0.2">
      <c r="C28" s="28" t="s">
        <v>16</v>
      </c>
      <c r="D28" s="30"/>
      <c r="E28" s="29">
        <f>E27*0.19</f>
        <v>0</v>
      </c>
    </row>
    <row r="29" spans="1:5" x14ac:dyDescent="0.2">
      <c r="C29" s="28" t="s">
        <v>17</v>
      </c>
      <c r="D29" s="30"/>
      <c r="E29" s="29">
        <f>(E27+E28)</f>
        <v>0</v>
      </c>
    </row>
  </sheetData>
  <sheetProtection algorithmName="SHA-512" hashValue="PCPIc9QhAoeYec64m6tHR2A+95gXUHorm/5802ubA9LouL6v0e9K2Y9ZR6H9LjXVUnSz0Ts1CwH1fxFSPnfRhw==" saltValue="751uCgtOC+S6LtPvCDijFQ==" spinCount="100000" sheet="1" selectLockedCells="1"/>
  <mergeCells count="4">
    <mergeCell ref="D5:E5"/>
    <mergeCell ref="A1:E1"/>
    <mergeCell ref="A3:E3"/>
    <mergeCell ref="A4:E4"/>
  </mergeCells>
  <phoneticPr fontId="13" type="noConversion"/>
  <pageMargins left="0.70866141732283472" right="0.6692913385826772" top="0.94488188976377963" bottom="0.74803149606299213" header="0.31496062992125984" footer="0.31496062992125984"/>
  <pageSetup paperSize="9" orientation="portrait" r:id="rId1"/>
  <headerFooter>
    <oddHeader xml:space="preserve">&amp;L37 52 6115 
&amp;R13.11.2025
</oddHeader>
    <oddFooter>&amp;L&amp;8 2025-11-13&amp;CSeite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Leistungsverzeichnis</vt:lpstr>
      <vt:lpstr>Leistungsverzeichnis!Drucktitel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2025-11-18T10:17:10Z</dcterms:modified>
</cp:coreProperties>
</file>