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24226"/>
  <mc:AlternateContent xmlns:mc="http://schemas.openxmlformats.org/markup-compatibility/2006">
    <mc:Choice Requires="x15">
      <x15ac:absPath xmlns:x15ac="http://schemas.microsoft.com/office/spreadsheetml/2010/11/ac" url="\\Datratsw21\Daten\DZ_V\3.14_Feuerwehr\Benutzer\PielA\6. Fahrzeuge\Fahrzeugbeschaffung\NEF 2025-2027\Entwurf\"/>
    </mc:Choice>
  </mc:AlternateContent>
  <xr:revisionPtr revIDLastSave="0" documentId="13_ncr:1_{AE27A3B9-628F-4E52-8219-78EC16E72C75}" xr6:coauthVersionLast="47" xr6:coauthVersionMax="47" xr10:uidLastSave="{00000000-0000-0000-0000-000000000000}"/>
  <bookViews>
    <workbookView xWindow="-120" yWindow="-120" windowWidth="29040" windowHeight="15720" xr2:uid="{00000000-000D-0000-FFFF-FFFF00000000}"/>
  </bookViews>
  <sheets>
    <sheet name="LV NEF 2025" sheetId="7" r:id="rId1"/>
  </sheets>
  <definedNames>
    <definedName name="_xlnm.Print_Area" localSheetId="0">'LV NEF 2025'!$A$1:$F$263</definedName>
    <definedName name="_xlnm.Print_Titles" localSheetId="0">'LV NEF 2025'!$9:$9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34" i="7" l="1"/>
  <c r="F235" i="7"/>
  <c r="F236" i="7"/>
  <c r="F237" i="7"/>
  <c r="F238" i="7"/>
  <c r="F239" i="7"/>
  <c r="F240" i="7"/>
  <c r="F241" i="7"/>
  <c r="F251" i="7"/>
  <c r="F231" i="7"/>
  <c r="F224" i="7"/>
  <c r="F220" i="7"/>
  <c r="F202" i="7"/>
  <c r="F203" i="7"/>
  <c r="F204" i="7"/>
  <c r="F198" i="7"/>
  <c r="F195" i="7"/>
  <c r="F186" i="7"/>
  <c r="F187" i="7"/>
  <c r="F188" i="7"/>
  <c r="F189" i="7"/>
  <c r="F183" i="7"/>
  <c r="F184" i="7"/>
  <c r="F182" i="7"/>
  <c r="F176" i="7"/>
  <c r="F171" i="7"/>
  <c r="F167" i="7"/>
  <c r="F163" i="7"/>
  <c r="F164" i="7"/>
  <c r="F165" i="7"/>
  <c r="F153" i="7"/>
  <c r="F154" i="7"/>
  <c r="F155" i="7"/>
  <c r="F156" i="7"/>
  <c r="F157" i="7"/>
  <c r="F161" i="7"/>
  <c r="F160" i="7"/>
  <c r="F149" i="7"/>
  <c r="F148" i="7"/>
  <c r="F142" i="7"/>
  <c r="F140" i="7"/>
  <c r="F133" i="7"/>
  <c r="F121" i="7"/>
  <c r="F120" i="7"/>
  <c r="F65" i="7"/>
  <c r="F111" i="7"/>
  <c r="F110" i="7"/>
  <c r="F109" i="7"/>
  <c r="F47" i="7"/>
  <c r="F177" i="7"/>
  <c r="F175" i="7"/>
  <c r="F14" i="7" l="1"/>
  <c r="F15" i="7"/>
  <c r="F16" i="7"/>
  <c r="F17" i="7"/>
  <c r="F18" i="7"/>
  <c r="F19" i="7"/>
  <c r="F20" i="7"/>
  <c r="F21" i="7"/>
  <c r="F22" i="7"/>
  <c r="F23" i="7"/>
  <c r="F24" i="7"/>
  <c r="F25" i="7"/>
  <c r="F27" i="7"/>
  <c r="F28" i="7"/>
  <c r="F29" i="7"/>
  <c r="F30" i="7"/>
  <c r="F31" i="7"/>
  <c r="F32" i="7"/>
  <c r="F33" i="7"/>
  <c r="F34" i="7"/>
  <c r="F35" i="7"/>
  <c r="F37" i="7"/>
  <c r="F38" i="7"/>
  <c r="F39" i="7"/>
  <c r="F40" i="7"/>
  <c r="F41" i="7"/>
  <c r="F42" i="7"/>
  <c r="F43" i="7"/>
  <c r="F44" i="7"/>
  <c r="F45" i="7"/>
  <c r="F46" i="7"/>
  <c r="F49" i="7"/>
  <c r="F50" i="7"/>
  <c r="F52" i="7"/>
  <c r="F53" i="7"/>
  <c r="F54" i="7"/>
  <c r="F55" i="7"/>
  <c r="F56" i="7"/>
  <c r="F57" i="7"/>
  <c r="F58" i="7"/>
  <c r="F59" i="7"/>
  <c r="F60" i="7"/>
  <c r="F61" i="7"/>
  <c r="F62" i="7"/>
  <c r="F63" i="7"/>
  <c r="F64" i="7"/>
  <c r="F66" i="7"/>
  <c r="F67" i="7"/>
  <c r="F68" i="7"/>
  <c r="F69" i="7"/>
  <c r="F70" i="7"/>
  <c r="F71" i="7"/>
  <c r="F73" i="7"/>
  <c r="F74" i="7"/>
  <c r="F75" i="7"/>
  <c r="F76" i="7"/>
  <c r="F77" i="7"/>
  <c r="F78" i="7"/>
  <c r="F79" i="7"/>
  <c r="F80" i="7"/>
  <c r="F81" i="7"/>
  <c r="F82" i="7"/>
  <c r="F83" i="7"/>
  <c r="F84" i="7"/>
  <c r="F85" i="7"/>
  <c r="F86" i="7"/>
  <c r="F87" i="7"/>
  <c r="F88" i="7"/>
  <c r="F89" i="7"/>
  <c r="F90" i="7"/>
  <c r="F91" i="7"/>
  <c r="F92" i="7"/>
  <c r="F93" i="7"/>
  <c r="F94" i="7"/>
  <c r="F95" i="7"/>
  <c r="F96" i="7"/>
  <c r="F97" i="7"/>
  <c r="F98" i="7"/>
  <c r="F99" i="7"/>
  <c r="F100" i="7"/>
  <c r="F101" i="7"/>
  <c r="F103" i="7"/>
  <c r="F104" i="7"/>
  <c r="F105" i="7"/>
  <c r="F106" i="7"/>
  <c r="F108" i="7"/>
  <c r="F112" i="7"/>
  <c r="F113" i="7"/>
  <c r="F114" i="7"/>
  <c r="F115" i="7"/>
  <c r="F116" i="7"/>
  <c r="F117" i="7"/>
  <c r="F119" i="7"/>
  <c r="F123" i="7"/>
  <c r="F124" i="7"/>
  <c r="F126" i="7"/>
  <c r="F127" i="7"/>
  <c r="F128" i="7"/>
  <c r="F129" i="7"/>
  <c r="F130" i="7"/>
  <c r="F131" i="7"/>
  <c r="F132" i="7"/>
  <c r="F135" i="7"/>
  <c r="F136" i="7"/>
  <c r="F137" i="7"/>
  <c r="F138" i="7"/>
  <c r="F139" i="7"/>
  <c r="F141" i="7"/>
  <c r="F143" i="7"/>
  <c r="F144" i="7"/>
  <c r="F145" i="7"/>
  <c r="F146" i="7"/>
  <c r="F147" i="7"/>
  <c r="F151" i="7"/>
  <c r="F152" i="7"/>
  <c r="F158" i="7"/>
  <c r="F166" i="7"/>
  <c r="F168" i="7"/>
  <c r="F169" i="7"/>
  <c r="F170" i="7"/>
  <c r="F172" i="7"/>
  <c r="F173" i="7"/>
  <c r="F174" i="7"/>
  <c r="F178" i="7"/>
  <c r="F179" i="7"/>
  <c r="F180" i="7"/>
  <c r="F181" i="7"/>
  <c r="F191" i="7"/>
  <c r="F192" i="7"/>
  <c r="F194" i="7"/>
  <c r="F196" i="7"/>
  <c r="F197" i="7"/>
  <c r="F199" i="7"/>
  <c r="F200" i="7"/>
  <c r="F201" i="7"/>
  <c r="F205" i="7"/>
  <c r="F206" i="7"/>
  <c r="F208" i="7"/>
  <c r="F209" i="7"/>
  <c r="F210" i="7"/>
  <c r="F211" i="7"/>
  <c r="F213" i="7"/>
  <c r="F214" i="7"/>
  <c r="F215" i="7"/>
  <c r="F217" i="7"/>
  <c r="F218" i="7"/>
  <c r="F219" i="7"/>
  <c r="F222" i="7"/>
  <c r="F223" i="7"/>
  <c r="F226" i="7"/>
  <c r="F227" i="7"/>
  <c r="F228" i="7"/>
  <c r="F229" i="7"/>
  <c r="F230" i="7"/>
  <c r="F232" i="7"/>
  <c r="F242" i="7"/>
  <c r="F244" i="7"/>
  <c r="F245" i="7"/>
  <c r="F246" i="7"/>
  <c r="F247" i="7"/>
  <c r="F248" i="7"/>
  <c r="F249" i="7"/>
  <c r="F250" i="7"/>
  <c r="F252" i="7"/>
  <c r="F253" i="7"/>
  <c r="F254" i="7"/>
  <c r="F257" i="7"/>
  <c r="F12" i="7"/>
  <c r="F259" i="7" l="1"/>
  <c r="F261" i="7" s="1"/>
  <c r="H259" i="7"/>
  <c r="F262" i="7" l="1"/>
  <c r="F263" i="7" s="1"/>
  <c r="H260" i="7"/>
  <c r="H261" i="7" s="1"/>
  <c r="X259" i="7"/>
  <c r="X260" i="7" s="1"/>
  <c r="X261" i="7" s="1"/>
  <c r="V259" i="7"/>
  <c r="V260" i="7" s="1"/>
  <c r="T259" i="7"/>
  <c r="T260" i="7" s="1"/>
  <c r="T261" i="7" s="1"/>
  <c r="R259" i="7"/>
  <c r="R260" i="7" s="1"/>
  <c r="P259" i="7"/>
  <c r="P260" i="7" s="1"/>
  <c r="P261" i="7" s="1"/>
  <c r="N259" i="7"/>
  <c r="J259" i="7"/>
  <c r="J260" i="7" s="1"/>
  <c r="J261" i="7" s="1"/>
  <c r="L259" i="7"/>
  <c r="L260" i="7" s="1"/>
  <c r="L261" i="7" l="1"/>
  <c r="L262" i="7" s="1"/>
  <c r="L263" i="7" s="1"/>
  <c r="V261" i="7"/>
  <c r="V262" i="7" s="1"/>
  <c r="V263" i="7" s="1"/>
  <c r="R261" i="7"/>
  <c r="R262" i="7" s="1"/>
  <c r="R263" i="7" s="1"/>
  <c r="T262" i="7"/>
  <c r="T263" i="7" s="1"/>
  <c r="J262" i="7"/>
  <c r="J263" i="7" s="1"/>
  <c r="X262" i="7"/>
  <c r="X263" i="7" s="1"/>
  <c r="H262" i="7"/>
  <c r="H263" i="7" s="1"/>
  <c r="P262" i="7"/>
  <c r="P263" i="7" s="1"/>
  <c r="N260" i="7"/>
  <c r="N261" i="7" s="1"/>
  <c r="N262" i="7" l="1"/>
  <c r="N263" i="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Piel, Alexander</author>
  </authors>
  <commentList>
    <comment ref="C11" authorId="0" shapeId="0" xr:uid="{E9D041BB-2990-4D28-9604-22ECA86061AD}">
      <text>
        <r>
          <rPr>
            <b/>
            <sz val="9"/>
            <color indexed="81"/>
            <rFont val="Segoe UI"/>
            <family val="2"/>
          </rPr>
          <t>Piel, Alexander:</t>
        </r>
        <r>
          <rPr>
            <i/>
            <sz val="9"/>
            <color indexed="81"/>
            <rFont val="Segoe UI"/>
            <family val="2"/>
          </rPr>
          <t xml:space="preserve">
</t>
        </r>
        <r>
          <rPr>
            <i/>
            <sz val="10"/>
            <color indexed="81"/>
            <rFont val="Segoe UI"/>
            <family val="2"/>
          </rPr>
          <t>Spalte durch Bieter auszufüllen. 
Auch Hinweis auf gesonderte Anlage.</t>
        </r>
      </text>
    </comment>
    <comment ref="E11" authorId="0" shapeId="0" xr:uid="{9DD53F1A-5097-45D5-A907-0FE47AA8B2DA}">
      <text>
        <r>
          <rPr>
            <b/>
            <sz val="9"/>
            <color indexed="81"/>
            <rFont val="Segoe UI"/>
            <family val="2"/>
          </rPr>
          <t>Piel, Alexander:</t>
        </r>
        <r>
          <rPr>
            <sz val="9"/>
            <color indexed="81"/>
            <rFont val="Segoe UI"/>
            <family val="2"/>
          </rPr>
          <t xml:space="preserve">
</t>
        </r>
        <r>
          <rPr>
            <i/>
            <sz val="10"/>
            <color indexed="81"/>
            <rFont val="Calibri"/>
            <family val="2"/>
            <scheme val="minor"/>
          </rPr>
          <t>Spalte durch Bieter auszufüllen; der Gesamtpreis wird automatisch berechnet.</t>
        </r>
      </text>
    </comment>
    <comment ref="F260" authorId="0" shapeId="0" xr:uid="{DD0DCB25-8FD0-478E-847D-71771E3BBAC8}">
      <text>
        <r>
          <rPr>
            <b/>
            <sz val="9"/>
            <color indexed="81"/>
            <rFont val="Segoe UI"/>
            <family val="2"/>
          </rPr>
          <t>Piel, Alexander:</t>
        </r>
        <r>
          <rPr>
            <sz val="9"/>
            <color indexed="81"/>
            <rFont val="Segoe UI"/>
            <family val="2"/>
          </rPr>
          <t xml:space="preserve">
</t>
        </r>
        <r>
          <rPr>
            <i/>
            <sz val="10"/>
            <color indexed="81"/>
            <rFont val="Calibri"/>
            <family val="2"/>
            <scheme val="minor"/>
          </rPr>
          <t>durch Bieter einzutragen!</t>
        </r>
      </text>
    </comment>
  </commentList>
</comments>
</file>

<file path=xl/sharedStrings.xml><?xml version="1.0" encoding="utf-8"?>
<sst xmlns="http://schemas.openxmlformats.org/spreadsheetml/2006/main" count="562" uniqueCount="526">
  <si>
    <t>Vergabenummer:</t>
  </si>
  <si>
    <t>LV
Pos-Nr.</t>
  </si>
  <si>
    <t>LV
Gesamt-
preis</t>
  </si>
  <si>
    <t xml:space="preserve">LV
Einheits-
preis </t>
  </si>
  <si>
    <t>Lieferung/Leistung:</t>
  </si>
  <si>
    <t>LV
Text</t>
  </si>
  <si>
    <t>LV
Einheits-
preis</t>
  </si>
  <si>
    <t>1.1</t>
  </si>
  <si>
    <t>1.2</t>
  </si>
  <si>
    <t>1.3</t>
  </si>
  <si>
    <t>1.4</t>
  </si>
  <si>
    <t>1.5</t>
  </si>
  <si>
    <t>1.6</t>
  </si>
  <si>
    <t>1.7</t>
  </si>
  <si>
    <t>1.8</t>
  </si>
  <si>
    <t>2.1</t>
  </si>
  <si>
    <t>2.2</t>
  </si>
  <si>
    <t>2.3</t>
  </si>
  <si>
    <t>2.4</t>
  </si>
  <si>
    <t>Sonstiges</t>
  </si>
  <si>
    <t>1.</t>
  </si>
  <si>
    <t>Leistungsanforderungen Fahrgestell:</t>
  </si>
  <si>
    <t>Motor und Antrieb:</t>
  </si>
  <si>
    <t>1.2.1</t>
  </si>
  <si>
    <t>Fahrwerk</t>
  </si>
  <si>
    <t>Karosserie</t>
  </si>
  <si>
    <t>Lackierung</t>
  </si>
  <si>
    <t>Innenausstattung</t>
  </si>
  <si>
    <t xml:space="preserve">Airbags jeweils für Fahrer und Beifahrer:
- Frontairbags
- Seitenairbags
- Thorax-Pelvis-Sidebags
- Windowbags
</t>
  </si>
  <si>
    <t xml:space="preserve">Tachometer (Anzeige km/h) / Drehzahlmesser / Kombiinstrument:
Kombiinstrument in der höchsten Ausstattungsvariante mit Farbdisplay zur besseren Ablesbarkeit, Kontrollanzeige für Motorölstand bei 
Kaltstart, für Lampenausfall und Außentemperaturanzeige
</t>
  </si>
  <si>
    <t>Zusatzausstattung</t>
  </si>
  <si>
    <t xml:space="preserve">vor der endgültigen Fahrzeugbestellung ist dem Auftraggeber eine Konfiguration des Fahrzeuges vorzulegen. Die Freigabe erfolgt nach Prüfung der Konfiguration durch den Auftraggeber.
</t>
  </si>
  <si>
    <t>Das Fahrzeug muss zum Zeitpunkt der Auslieferung der gültigen StVO entsprechen und mängelfrei sein</t>
  </si>
  <si>
    <t xml:space="preserve">Auslieferungsinspektion für Feuerwehrfahrzeuge.
Zusätzlich muss es dem Auftraggeber bei der Endabnahme ermöglicht werden den Fahrzeugboden einer detaillierten Betrachtung zu unterziehen (Hebebühne oder Grube).
</t>
  </si>
  <si>
    <t>Überführung des Fahrgestells zum Aufbauhersteller</t>
  </si>
  <si>
    <t xml:space="preserve">Alle Schränke, Schubladen, Klappen etc. sind zu nummerieren.
Absprache für Art, Größe, Farbe und Position in der Baubesprechung.
</t>
  </si>
  <si>
    <t>6</t>
  </si>
  <si>
    <t xml:space="preserve">Lieferung und Montage,
eines Unterspannungsschutzes für die Zusatzbatterie.
Leistungsmerkmale:
- einstellbare Unterspannungsgrenze
- Abschaltung aller Verbraucher, die für den Betrieb nicht zwingend erforderlich sind
- akustische Warneinrichtung (zB. Summer oder ähnlich, mit geringem Stromverbrauch)
- optische Warnanzeige (LED) mit Beschriftung „Zusatzbatterie“
- Notbeleuchtung durch Fahrzeugbatterie bei Unterspannungsabschaltung
Die endgültigen Einstellungen und Verbraucherabschaltungen werden in der Baubesprechung festgelegt.
</t>
  </si>
  <si>
    <t xml:space="preserve">Lieferung und Montage,
einer Notstarteinrichtung, Parallelschaltung der Zusatzbatterie durch Druckkontaktschalter im Armaturenbrett (Taster links neben dem Lenkrad), inkl. Starkstrom- Trennrelais und Unterspannungsschutz.
</t>
  </si>
  <si>
    <t xml:space="preserve">DIN EURO Sicherungen
separater Schaltkasten (230 V-AC- und 12 V-DC-Anlage räumlich getrennt)
Aufbau nach VDE 0100
robustes Gehäuse mit großer, leicht abnehmbarer Isolationsfrontplatte
deutliche Sicherungszuordnung,
Platzierung nach Absprache
</t>
  </si>
  <si>
    <t xml:space="preserve">Lieferung und Montage,
einer Sicherheits-Handleuchte mit schwenkbarem Kopf, ADALIT „L-3000 Power“, inkl. Kfz-Ladehalterung.
Montage im Frontbereich der Mittelkonsole im Fahrerhaus.
Einbauort nach Absprache in der Baubesprechung.
</t>
  </si>
  <si>
    <t xml:space="preserve">Lieferung und Montage,
einer 230V Motorvorwärmung mit E / A Schalter.
</t>
  </si>
  <si>
    <t>7</t>
  </si>
  <si>
    <t>1.2.2</t>
  </si>
  <si>
    <t>1.2.3</t>
  </si>
  <si>
    <t>1.2.4</t>
  </si>
  <si>
    <t>1.2.5</t>
  </si>
  <si>
    <t>1.2.6</t>
  </si>
  <si>
    <t>1.2.7</t>
  </si>
  <si>
    <t>1.2.8</t>
  </si>
  <si>
    <t>1.2.9</t>
  </si>
  <si>
    <t>1.3.1</t>
  </si>
  <si>
    <t>1.3.2</t>
  </si>
  <si>
    <t>1.3.3</t>
  </si>
  <si>
    <t>1.3.4</t>
  </si>
  <si>
    <t>1.3.6</t>
  </si>
  <si>
    <t>1.3.7</t>
  </si>
  <si>
    <t>1.3.9</t>
  </si>
  <si>
    <t>1.3.10</t>
  </si>
  <si>
    <t>1.3.11</t>
  </si>
  <si>
    <t>1.4.1</t>
  </si>
  <si>
    <t>1.4.2</t>
  </si>
  <si>
    <t>1.5.1</t>
  </si>
  <si>
    <t>1.5.2</t>
  </si>
  <si>
    <t>1.6.1</t>
  </si>
  <si>
    <t>1.6.2</t>
  </si>
  <si>
    <t>1.6.3</t>
  </si>
  <si>
    <t>1.6.4</t>
  </si>
  <si>
    <t>1.6.5</t>
  </si>
  <si>
    <t>1.6.6</t>
  </si>
  <si>
    <t>1.6.7</t>
  </si>
  <si>
    <t>1.6.8</t>
  </si>
  <si>
    <t>1.6.9</t>
  </si>
  <si>
    <t>1.6.10</t>
  </si>
  <si>
    <t>1.6.11</t>
  </si>
  <si>
    <t>1.6.12</t>
  </si>
  <si>
    <t>1.6.13</t>
  </si>
  <si>
    <t>1.6.14</t>
  </si>
  <si>
    <t>1.6.15</t>
  </si>
  <si>
    <t>1.6.16</t>
  </si>
  <si>
    <t>1.6.17</t>
  </si>
  <si>
    <t>1.6.18</t>
  </si>
  <si>
    <t>1.6.19</t>
  </si>
  <si>
    <t>1.7.1</t>
  </si>
  <si>
    <t>1.7.2</t>
  </si>
  <si>
    <t>1.7.4</t>
  </si>
  <si>
    <t>1.8.1</t>
  </si>
  <si>
    <t>1.8.2</t>
  </si>
  <si>
    <t>1.8.3</t>
  </si>
  <si>
    <t>1.8.4</t>
  </si>
  <si>
    <t>2.2.2</t>
  </si>
  <si>
    <t>2.2.3</t>
  </si>
  <si>
    <t>2.3.1</t>
  </si>
  <si>
    <t>3.2</t>
  </si>
  <si>
    <t>6.1</t>
  </si>
  <si>
    <t>7.1</t>
  </si>
  <si>
    <t>7.2</t>
  </si>
  <si>
    <t xml:space="preserve">Lieferung und Montage,
von 1 Satz LED-Front- und Kreuzungsblitzern inkl. farblich passender Einbaurahmen in Weiß, 
Typ Standby „KB2-HTB-1“. (Wahlweise auch Fa. Hänsch Typ Sputnik Hybrid+Mini möglich)
Einbauort: Kühlergrill und Frontstoßstange
1 Satz besteht aus:
- 4 Stk. Typ L88
- 2 Stk. Typ L54
Funktion nur in Verbindung mit Blaulicht und separat geschaltet.
Einzelheiten zu Einbauort, Verschaltung und Steuerung in der Baubesprechung.
</t>
  </si>
  <si>
    <t xml:space="preserve">Schriftzug „Rettungsdienst“ in schwarz reflektierend auf der Motorhaube.
Position und Größe nach Absprache.
</t>
  </si>
  <si>
    <t>Heck</t>
  </si>
  <si>
    <t>Sonstige Beklebung</t>
  </si>
  <si>
    <t xml:space="preserve">Der zukünftige Funkrufnahme ist in silber/weiß reflektierend an der Front- und Heckscheibe anzubringen.
Position und Größe nach Absprache.
</t>
  </si>
  <si>
    <t xml:space="preserve">Das zukünftige Kennzeichen ist als Dachbeklebung in schwarz auszuführen.
Position und Größe nach Absprache.
</t>
  </si>
  <si>
    <t xml:space="preserve">Beschriftung sämtlicher Schalter im Fahrzeug, sofern das Schaltersymbol nicht eindeutig die Funktion wiedergibt.
</t>
  </si>
  <si>
    <t xml:space="preserve">Kennzeichnung verschiedener Einbauten nach Absprache.
</t>
  </si>
  <si>
    <t>Abwicklung</t>
  </si>
  <si>
    <t xml:space="preserve">Die gesamte Kommunikation und Dokumentation zwischen Auftraggeber und Auftragnehmer hat in deutscher Sprache und Schrift zu erfolgen (ein Übersetzer wird nicht als erfülltes Kriterium gewertet).
</t>
  </si>
  <si>
    <t xml:space="preserve">Baugespräch im Herstellerwerk nach Auftragserteilung zur Erstellung des Gesamtkonzeptes, mit Abstimmung auf DIN-Forderungen und Kundenwünschen, in deutscher Sprache und Schrift.
</t>
  </si>
  <si>
    <t xml:space="preserve">Vorlage der Aufbauzeichnung zur Fertigungsfreigabe durch die Feuerwehr Datteln.
</t>
  </si>
  <si>
    <t xml:space="preserve">Rohbauabnahme durch die Feuerwehr Datteln im Herstellerwerk nach Terminvereinbarung mit Abschluss- Besprechung in deutscher Sprache und Schrift.
</t>
  </si>
  <si>
    <t xml:space="preserve">TÜV - Abnahme
</t>
  </si>
  <si>
    <t xml:space="preserve">Erstbetankung
</t>
  </si>
  <si>
    <t xml:space="preserve">Übergabe an die Feuerwehr Datteln im Herstellerwerk nach der Abnahme durch die Feuerwehr Datteln und Erstellung eines Abnahmeprotokolls in deutscher Sprache und Schrift. Sofern das Herstellerwerk mehr als 500 Kilometer verkehrsübliche Straßenverbindung von Datteln  entfernt ist, muss eine Anlieferung des Fahrzeuges per Spedition erfolgen. Das Fahrzeug ist in der Höhe der Auftragssumme zu versichern.
</t>
  </si>
  <si>
    <t>LV
Menge</t>
  </si>
  <si>
    <t xml:space="preserve">Hauptschlüssel u. 2 Zusatzhauptschlüssel (insgesamt sind 3 Hauptschlüssel mit vollem Funktionsumfang inkl. Steuerung der 
Zentralverriegelung zu liefern)
</t>
  </si>
  <si>
    <r>
      <rPr>
        <b/>
        <sz val="10"/>
        <rFont val="Calibri"/>
        <family val="2"/>
      </rPr>
      <t>Angebotenes System:</t>
    </r>
    <r>
      <rPr>
        <sz val="10"/>
        <rFont val="Calibri"/>
        <family val="2"/>
      </rPr>
      <t xml:space="preserve">
_________________________________
(Angabe erforderlich)
</t>
    </r>
  </si>
  <si>
    <t xml:space="preserve">Angabe der nächsten Vertragswerkstatt vom Standort der Feuerwehr Datteln, Industriestr. 8, 45711 Datteln
</t>
  </si>
  <si>
    <t xml:space="preserve">Der Bieter hat die Ersatzteilversorgung über mindestens sechs Jahre, beginnend mit der Auslieferung des Fahrzeuges an die Feuerwehr Datteln, zu gewährleisten.
</t>
  </si>
  <si>
    <t xml:space="preserve">Ersatzteilversorgung wird über _____ Jahre garantiert.
(Angabe erforderlich)
</t>
  </si>
  <si>
    <t xml:space="preserve">Beschriftung aller Schränke im Patientenraum und der Außenfächer nach Vorgabe der Feuerwehr Datteln.
Einzelheiten in der Baubesprechung.
</t>
  </si>
  <si>
    <t xml:space="preserve">Angabe der von Datteln nächstgelegenen Vertragswerkstatt / Kundendienst des Aufbauherstellers:
</t>
  </si>
  <si>
    <t xml:space="preserve">Angabe des Lieferdatums des betriebsbereiten Fahrzeuges mit Beladung, nach Auftragsvergabe:
</t>
  </si>
  <si>
    <t>Summe</t>
  </si>
  <si>
    <t>Nachlass</t>
  </si>
  <si>
    <t>Netto</t>
  </si>
  <si>
    <t>zzgl. MWSt</t>
  </si>
  <si>
    <t>Brutto-
Gesamtsumme</t>
  </si>
  <si>
    <r>
      <rPr>
        <b/>
        <sz val="10"/>
        <rFont val="Calibri"/>
        <family val="2"/>
      </rPr>
      <t>angebotenes Fabrikat:</t>
    </r>
    <r>
      <rPr>
        <sz val="10"/>
        <rFont val="Calibri"/>
        <family val="2"/>
      </rPr>
      <t xml:space="preserve">
_________________________________
(Angabe erforderlich)
</t>
    </r>
    <r>
      <rPr>
        <b/>
        <sz val="10"/>
        <rFont val="Calibri"/>
        <family val="2"/>
      </rPr>
      <t>angebotener Typ:</t>
    </r>
    <r>
      <rPr>
        <sz val="10"/>
        <rFont val="Calibri"/>
        <family val="2"/>
      </rPr>
      <t xml:space="preserve">
_________________________________
(Angabe erforderlich)
</t>
    </r>
  </si>
  <si>
    <r>
      <rPr>
        <b/>
        <sz val="10"/>
        <rFont val="Calibri"/>
        <family val="2"/>
      </rPr>
      <t>angebotene Leistung:</t>
    </r>
    <r>
      <rPr>
        <sz val="10"/>
        <rFont val="Calibri"/>
        <family val="2"/>
      </rPr>
      <t xml:space="preserve">
_________________________________
(Angabe erforderlich)
</t>
    </r>
  </si>
  <si>
    <r>
      <t xml:space="preserve">Lieferung, Montage und elektrischer Anschluss,
einer vom Auftraggeber gelieferten Halterung für ein Patientendaten- Erfassungs- und Dokumentationsgerät bzw. Schaffung der Möglichkeit, dieses später zu installieren. Dies gilt ebenfalls für einen Thermodrucker. 12V und 230V-Anschlüsse müssen möglich sein.
Genaue Positionsbeschreibung erfolgt in der Baubesprechung.
</t>
    </r>
    <r>
      <rPr>
        <i/>
        <sz val="10"/>
        <rFont val="Calibri"/>
        <family val="2"/>
      </rPr>
      <t xml:space="preserve">Das System zur digitalen Datenerfassung befindet sich aktuell in der kreisweit geregelten Ausschreibung. Einzelheiten können zu einem späteren Zeitpunkt näher benannt werden.
</t>
    </r>
  </si>
  <si>
    <r>
      <rPr>
        <b/>
        <sz val="10"/>
        <rFont val="Calibri"/>
        <family val="2"/>
      </rPr>
      <t>Angebotene Ausführung:</t>
    </r>
    <r>
      <rPr>
        <sz val="10"/>
        <rFont val="Calibri"/>
        <family val="2"/>
      </rPr>
      <t xml:space="preserve">
_________________________________
(Angabe erforderlich)
</t>
    </r>
  </si>
  <si>
    <r>
      <t xml:space="preserve">Sondersignalanlage
</t>
    </r>
    <r>
      <rPr>
        <i/>
        <sz val="10"/>
        <rFont val="Calibri"/>
        <family val="2"/>
      </rPr>
      <t>Die aufgeführten Warnanlagen etc. sind nur insoweit zu verbauen, dass das Fahrzeug eine entsprechende Zulassung erhält. Änderungen sind dem Auftraggeber mitzuteilen.</t>
    </r>
    <r>
      <rPr>
        <b/>
        <sz val="10"/>
        <rFont val="Calibri"/>
        <family val="2"/>
      </rPr>
      <t xml:space="preserve">
</t>
    </r>
  </si>
  <si>
    <r>
      <rPr>
        <b/>
        <sz val="10"/>
        <rFont val="Calibri"/>
        <family val="2"/>
      </rPr>
      <t>Angebotenes Produkt:</t>
    </r>
    <r>
      <rPr>
        <sz val="10"/>
        <rFont val="Calibri"/>
        <family val="2"/>
      </rPr>
      <t xml:space="preserve">
_________________________________
(Angabe erforderlich)
</t>
    </r>
  </si>
  <si>
    <r>
      <t xml:space="preserve">Servicetechniker vor Ort, Standort Datteln.
</t>
    </r>
    <r>
      <rPr>
        <b/>
        <sz val="10"/>
        <rFont val="Calibri"/>
        <family val="2"/>
      </rPr>
      <t xml:space="preserve">(Wertungskriterium)
</t>
    </r>
    <r>
      <rPr>
        <sz val="10"/>
        <rFont val="Calibri"/>
        <family val="2"/>
      </rPr>
      <t xml:space="preserve">
</t>
    </r>
  </si>
  <si>
    <r>
      <rPr>
        <b/>
        <sz val="10"/>
        <rFont val="Calibri"/>
        <family val="2"/>
      </rPr>
      <t>Angabe in Stunden:</t>
    </r>
    <r>
      <rPr>
        <sz val="10"/>
        <rFont val="Calibri"/>
        <family val="2"/>
      </rPr>
      <t xml:space="preserve">
_________________________________
(Angabe erforderlich)
</t>
    </r>
  </si>
  <si>
    <r>
      <rPr>
        <b/>
        <sz val="10"/>
        <rFont val="Calibri"/>
        <family val="2"/>
      </rPr>
      <t>Name und Entfernung in km:</t>
    </r>
    <r>
      <rPr>
        <sz val="10"/>
        <rFont val="Calibri"/>
        <family val="2"/>
      </rPr>
      <t xml:space="preserve">
_________________________________
(Angabe erforderlich)
</t>
    </r>
  </si>
  <si>
    <r>
      <rPr>
        <b/>
        <sz val="10"/>
        <rFont val="Calibri"/>
        <family val="2"/>
      </rPr>
      <t>Angabe in KW/Jahr:</t>
    </r>
    <r>
      <rPr>
        <sz val="10"/>
        <rFont val="Calibri"/>
        <family val="2"/>
      </rPr>
      <t xml:space="preserve">
_________________________________
(Angabe erforderlich)
</t>
    </r>
  </si>
  <si>
    <t>Ausführungsbeschreibung 
Bieter</t>
  </si>
  <si>
    <r>
      <t xml:space="preserve">Unmittelbar nach Auftragserteilung findet eine Baubesprechung mit vier Mitarbeitenden des Auftraggebers Feuerwehr Datteln im Herstellerwerk statt. Für die Baubesprechung ist ein Zeitraum von mindestens zwei Werktagen, zuzüglich An- und Abreise, anzusetzen. Darüber hinaus ist eine Rohbaubesprechung, ebenfalls von mindestens 2 Tagen durchzuführen.
Außerdem ist nach Fertigstellung des Fahrzeuges eine Endabnahme mit einem Zeitansatz von mindestens zwei Werktagen, zuzüglich An- und Abreise, vorzusehen.
Die Reise- und Unterbringungskosten inkl. Verpflegung für alle Termine sind vom Auftragnehmer zu tragen.
Die Organisation der An- und Abreise obliegt dem Auftragnehmer. Es ist die schnellst mögliche Zugverbindung (ab/bis Bahnhof Dortmund oder Recklinghausen), mit Sitzplatzreservierung 1. Klasse, zu wählen. Ab einer Entfernung von 500km verkehrsübliche Straßenverbindung, ausgehend vom Standort Datteln, sind Flugreisen (ab/bis Flughafen Dortmund oder Düsseldorf), zwischen Auftraggeber und Produktionsstätte des Auftragnehmers zu planen.
Die Baubesprechung, die Rohbauabnahme und die Endabnahme muss in deutscher Sprache und Schrift erfolgen.
</t>
    </r>
    <r>
      <rPr>
        <i/>
        <sz val="10"/>
        <rFont val="Calibri"/>
        <family val="2"/>
      </rPr>
      <t>Alle Angaben beziehen sich immer auf vier Mitarbeiter der Feuerwehr Datteln.</t>
    </r>
    <r>
      <rPr>
        <sz val="10"/>
        <rFont val="Calibri"/>
        <family val="2"/>
      </rPr>
      <t xml:space="preserve">
</t>
    </r>
  </si>
  <si>
    <t xml:space="preserve">Lieferung und Montage,
einer Startsperre bei Netzeinspeisung über 230V-Gerätestecker ohne erfolgten Auswurf.
</t>
  </si>
  <si>
    <t>Leistungsbeschreibung für die Beschaffung eines Notarzt-Einsatzfahrzeuges einschließlich Innenausbau. Das Fahrzeug und der Ausbau haben den Anforderungen gem. aktueller DIN 75079:2025-04 in Verbindung mit DIN 14502 Teil 2 - soweit es den Lieferumfang umfaßt- zu entsprechen. Die gem. aktueller DIN 75079:2025-04 erforderlichen Prüfnachweise sind bei der Angebotsabgabe mit vorzulegen.</t>
  </si>
  <si>
    <t xml:space="preserve">Fahrzeug gemäß aktueller Zulassungsvorschriften der StVZO zur Erfüllung hoheitlicher Aufgaben:
- Deaktivierung Start/Stop Funktion
- Deaktivierung Geschwindigkeitsbegrenzung bei AdBlue-Mangel
- Deaktivierung Leistungsreduktion bei AdBlue-Mangel
- Deaktivierung Drehmomentbegrenzung
</t>
  </si>
  <si>
    <r>
      <rPr>
        <b/>
        <sz val="10"/>
        <rFont val="Calibri"/>
        <family val="2"/>
      </rPr>
      <t>Kraftverteilung / Funktionsbeschreibung:</t>
    </r>
    <r>
      <rPr>
        <sz val="10"/>
        <rFont val="Calibri"/>
        <family val="2"/>
      </rPr>
      <t xml:space="preserve">
_________________________________
(Angabe erforderlich)
</t>
    </r>
  </si>
  <si>
    <r>
      <rPr>
        <b/>
        <sz val="10"/>
        <rFont val="Calibri"/>
        <family val="2"/>
      </rPr>
      <t>angebotener Typ:</t>
    </r>
    <r>
      <rPr>
        <sz val="10"/>
        <rFont val="Calibri"/>
        <family val="2"/>
      </rPr>
      <t xml:space="preserve">
_________________________________
(Angabe erforderlich)
</t>
    </r>
  </si>
  <si>
    <t xml:space="preserve">Motor-Weiterlauf-Schaltung (MWS) mit ABE
Die MWS ist im linken Bereich des Lenkrades durch einen Schalter zu aktivieren. Der Motor muss bei abgezogenem/mitgeführten Zündschlüssel weiterlaufen. Ein Wegfahren darf nicht möglich sein. Alle eingeschalteten Verbraucher (Licht, Klimaanlage etc.) und die für den Einsatz als NEF erforderlichen elektrischen Verbraucher müssen nach Zuschalten der MWS in Betrieb bleiben.
</t>
  </si>
  <si>
    <r>
      <rPr>
        <b/>
        <sz val="10"/>
        <rFont val="Calibri"/>
        <family val="2"/>
      </rPr>
      <t>angebotener Farbton:</t>
    </r>
    <r>
      <rPr>
        <sz val="10"/>
        <rFont val="Calibri"/>
        <family val="2"/>
      </rPr>
      <t xml:space="preserve">
_________________________________
(Angabe erforderlich)
</t>
    </r>
  </si>
  <si>
    <r>
      <rPr>
        <b/>
        <sz val="10"/>
        <rFont val="Calibri"/>
        <family val="2"/>
      </rPr>
      <t>angebotene Reifendimension und Felgenart:</t>
    </r>
    <r>
      <rPr>
        <sz val="10"/>
        <rFont val="Calibri"/>
        <family val="2"/>
      </rPr>
      <t xml:space="preserve">
_________________________________
(Angabe erforderlich)
</t>
    </r>
  </si>
  <si>
    <t xml:space="preserve">Komfort Beifahrersitz mit Armlehne, Kopfstütze und Lordosenstütze, Bezug Kunstleder oder vergleichbar, abwaschbar, Farbe schwarz
</t>
  </si>
  <si>
    <t xml:space="preserve">Komfort Fahrersitz mit Armlehne, Kopfstütze und Lordosenstütze, Bezug Kunstleder oder vergleichbar, abwaschbar, Farbe schwarz
</t>
  </si>
  <si>
    <t xml:space="preserve">Totwinkel-Assistent (werkseitig) 
</t>
  </si>
  <si>
    <r>
      <t xml:space="preserve">Brems-Assistent; muss automatisch deaktivierbar sein durch CAN-Bus Steuerung bei Alarmfahrt 
</t>
    </r>
    <r>
      <rPr>
        <i/>
        <sz val="10"/>
        <rFont val="Calibri"/>
        <family val="2"/>
      </rPr>
      <t>(Verbau nur wenn es die Gesetzeslage erfordert; sonst Pos. streichen)</t>
    </r>
    <r>
      <rPr>
        <sz val="10"/>
        <rFont val="Calibri"/>
        <family val="2"/>
      </rPr>
      <t xml:space="preserve">
</t>
    </r>
  </si>
  <si>
    <r>
      <rPr>
        <b/>
        <sz val="10"/>
        <rFont val="Calibri"/>
        <family val="2"/>
      </rPr>
      <t>Verbauposition Klemmleisten + Elektrik:</t>
    </r>
    <r>
      <rPr>
        <sz val="10"/>
        <rFont val="Calibri"/>
        <family val="2"/>
      </rPr>
      <t xml:space="preserve">
_________________________________
(Angabe erforderlich)
</t>
    </r>
  </si>
  <si>
    <t xml:space="preserve">Elektrik (Vorrüstung) für Fremdausbau (inkl. Belegungsplan) mit Schnittstelle an die CAN-Bus – Technik für den Ausbau und mit Vorrüstung
für das parametrierbare Sondermodul inkl. aller benötigten Klemmleisten
</t>
  </si>
  <si>
    <r>
      <rPr>
        <b/>
        <sz val="10"/>
        <rFont val="Calibri"/>
        <family val="2"/>
      </rPr>
      <t>angebotene tatsächliche Batterieleistung:</t>
    </r>
    <r>
      <rPr>
        <sz val="10"/>
        <rFont val="Calibri"/>
        <family val="2"/>
      </rPr>
      <t xml:space="preserve">
_________________________________
(Angabe erforderlich)
</t>
    </r>
  </si>
  <si>
    <t xml:space="preserve">Berganfahrassistent + HOLD-Funktion
</t>
  </si>
  <si>
    <r>
      <rPr>
        <b/>
        <sz val="10"/>
        <rFont val="Calibri"/>
        <family val="2"/>
      </rPr>
      <t>deaktivierbar ja / nein:</t>
    </r>
    <r>
      <rPr>
        <sz val="10"/>
        <rFont val="Calibri"/>
        <family val="2"/>
      </rPr>
      <t xml:space="preserve">
_________________________________
(Angabe erforderlich)
</t>
    </r>
  </si>
  <si>
    <t xml:space="preserve">Warmluftkanal zum Fahrgastraum
</t>
  </si>
  <si>
    <t xml:space="preserve">Zuheizer elektrisch
</t>
  </si>
  <si>
    <t>Zulassung als Sonderfahrzeug</t>
  </si>
  <si>
    <t xml:space="preserve">Abnahmeinspektion bzw. Endkontrolle des Fahrzeuges vor Lieferung an der Aufbauhersteller, durch einen autorisierten Händler. Der Fahrzeughändler ist zu benennen und er muss die Endkontrolle schriftlich nachweisen.
</t>
  </si>
  <si>
    <r>
      <rPr>
        <b/>
        <sz val="10"/>
        <rFont val="Calibri"/>
        <family val="2"/>
      </rPr>
      <t>Name des Händlers + Adresse:</t>
    </r>
    <r>
      <rPr>
        <sz val="10"/>
        <rFont val="Calibri"/>
        <family val="2"/>
      </rPr>
      <t xml:space="preserve">
_________________________________
(Angabe erforderlich)
</t>
    </r>
  </si>
  <si>
    <r>
      <rPr>
        <b/>
        <sz val="10"/>
        <rFont val="Calibri"/>
        <family val="2"/>
      </rPr>
      <t>Name der Vertragswerkstatt, Adresse, Entfernung in km:</t>
    </r>
    <r>
      <rPr>
        <sz val="10"/>
        <rFont val="Calibri"/>
        <family val="2"/>
      </rPr>
      <t xml:space="preserve">
_________________________________
(Angabe erforderlich)
</t>
    </r>
  </si>
  <si>
    <t>Zuslassungsbescheinigung Teil II (früher Fahrzeugbrief)</t>
  </si>
  <si>
    <t>Lieferung aller dem Fahrzeug zugehörigen Dokumente wie Bedienungsanleitungen, Servicehefte etc.
…in deutscher Sprache.</t>
  </si>
  <si>
    <t>Leistungsanforderungen Ausbau:</t>
  </si>
  <si>
    <t>Ausbau eines Notarzt-Einsatzfahrzeuges (NEF) nach DIN 75079:2025-04.
Die medizinischen und für den ordnungsgemäßen Betrieb des Fahrzeuges notwendigen Geräte sind in einem heckseitigen, fest eingebautem Geschränk unterzubringen, soweit der Fahrzeughersteller hierfür nicht besondere Plätze vorgesehen hat. Das Geschränk muss von hinten zugänglich sein.
Nimmt der Schrank nicht den vollen Gepäckraum ein, so ist der Innenraum mit einem festen Trenngitter zu schützen.
Über die linke Schiebetür zugängig muss ein Seitenschrank eingebaut werden, dieser ist L-förmig hinter den Frontsitzen bis zur rechten Schiebetür vorzusehen.
Die Schränke sind aus anthrazitfarbenen Integralschaumplatten (Kömacel) oder einem vergleichbaren Material herzustellen. Die Schrankkanten und die Drehschlösser, sowie mögliche Griffe müssen farblich abgestimmt eingebaut werden. Die Schränke sind so im Fahrzeug zu sichern, dass eine Verletzung der Insassen bei einem Unfall ausgeschlossen wird.
Alle verbauten Halterungen müssen den Anforderungen der Normen (DIN EN 1789 u. 1865) entsprechen, entsprechende Bescheinigungen über die durchgeführten dynamischen Crashtests sind dem Angebot beizulegen.
Einzelheiten zur Aufteilung des Innenausbaus sind den beigefügten Zeichnungen des Auftraggebers zu entnehmen. Vor der Abgabe eines Angebotes ist die Umsetzbarkeit der Zeichnungen des Auftraggebers durch den Auftragnehmer zu prüfen. Sollte der Entwurf nicht realisierbar sein, so ist durch den Bieter ein entsprechend angepasster Entwurf vor zu legen.
Alle Einzelheiten der Ausführungen des Ausbaus sind vor Auftragsfertigung in einer Ausbaubesprechung im Werk des Bieters mit dem Auftraggeber zu klären. Über das Ergebnis der Baubesprechung fertigt der Auftragnehmer ein Protokoll und eine Ausbauzeichnung zur Freigabe an.</t>
  </si>
  <si>
    <t>Fahrerraum</t>
  </si>
  <si>
    <t xml:space="preserve">Lieferung und Montage,
einer Wandhalterung für 4 Pakete Einmalhandschuhe, Ausführung in Edelstahl.
Genaue Positionsbeschreibung erfolgt in der Baubesprechung.
</t>
  </si>
  <si>
    <t xml:space="preserve">Lieferung, Montage und elektrischer Anschluss in der Mittelkonsole,
eines Bedienteils (z.B. BT2008 inomatic oder vergleichbar) mit integrierten und beleuchteten Schaltern (Farbe, Helligkeit, Funktion etc. frei wählbar) zur Steuerung und Überwachung folgender Einbauten:
- Rückfahrsummer
- Arbeitsscheinwerfer / Umfeldbeleuchtung
- Leseleuchte im Fahrerraum
- Funkhauptschalter
- Beleuchtung im Fond
- Notstart
- etc. (genaue Belegung, Funktion und Einzelheiten in der Baubesprechung)
Genaue Positionsbeschreibung erfolgt in der Baubesprechung.
</t>
  </si>
  <si>
    <t xml:space="preserve">Lieferung und Montage,
einer Handyhalterung, abgeschrägt und zum Fahrer gerichtet,(Typ ARAT oder vergleichbar; eine speziell für das Fahrzeug angepasste Halterung ist vorzuziehen). Nach Möglichkeit mit induktiver Ladung oder inklusive Lieferung eines USB-Ladekabels nach Vorgabe der FW Datteln und USB-Steckdose für Handyladung geeignet.
Genaue Positionsbeschreibung erfolgt in der Baubesprechung.
</t>
  </si>
  <si>
    <t>Fond / Arbeitsraum</t>
  </si>
  <si>
    <t>2.0.2</t>
  </si>
  <si>
    <t>2.0.1</t>
  </si>
  <si>
    <t xml:space="preserve">Sonderfarbgebung in Abstimmung aller Griffe, Haltestangen, Schlösser, Möbelkanten/Umleimer, Kleiderhaken, Sitzpolster, Kopfschutz und Bodenbelag innen 
Farbe: grau oder anthrazit nach Absprache
</t>
  </si>
  <si>
    <t xml:space="preserve">Lieferung und Montage,
von Kleiderhaken im Arbeitsraum (jeweils im Bereich der Schiebetüren).
Farbe: nach Absprache
Genau Positionsbeschreibung erfolgt in der Baubesprechung.
</t>
  </si>
  <si>
    <t xml:space="preserve">Lieferung und Montage,
von Kleiderhaken im Fahrerraum (jeweils im rückwärtigem Bereich der Sitze).
Farbe: nach Absprache
Genaue Positionsbeschreibung erfolgt in der Baubesprechung.
</t>
  </si>
  <si>
    <r>
      <t xml:space="preserve">Lieferung, Montage und elektrischer Anschluss auf der Schreibtischkonsole im Arbeitsraum, </t>
    </r>
    <r>
      <rPr>
        <b/>
        <u/>
        <sz val="10"/>
        <rFont val="Calibri"/>
        <family val="2"/>
      </rPr>
      <t>rechts</t>
    </r>
    <r>
      <rPr>
        <sz val="10"/>
        <rFont val="Calibri"/>
        <family val="2"/>
      </rPr>
      <t xml:space="preserve">,
eines Bedienteils (z.B. BT2004 inomatic oder vergleichbar) mit integrierten und beleuchteten Schaltern (Farbe, Helligkeit, Funktion etc. frei wählbar) zur Steuerung und Überwachung folgender Einbauten:
- Arbeitsscheinwerfer / Umfeldbeleuchtung
- Innenraumbeleuchtung
- RWS
- etc. (genaue Belegung, Funktion und Einzelheiten in der Baubesprechung)
Genaue Positionsbeschreibung erfolgt in der Baubesprechung.
</t>
    </r>
  </si>
  <si>
    <r>
      <t xml:space="preserve">Lieferung, Montage und elektrischer Anschluss auf der Schreibtischkonsole im Arbeitsraum, </t>
    </r>
    <r>
      <rPr>
        <b/>
        <u/>
        <sz val="10"/>
        <rFont val="Calibri"/>
        <family val="2"/>
      </rPr>
      <t>links</t>
    </r>
    <r>
      <rPr>
        <sz val="10"/>
        <rFont val="Calibri"/>
        <family val="2"/>
      </rPr>
      <t xml:space="preserve">,
eines Bedienteils (z.B. BT2004 inomatic oder vergleichbar) mit integrierten und beleuchteten Schaltern (Farbe, Helligkeit, Funktion etc. frei wählbar) zur Steuerung und Überwachung folgender Einbauten:
- Arbeitsscheinwerfer / Umfeldbeleuchtung
- Innenraumbeleuchtung
- RWS
- etc. (genaue Belegung, Funktion und Einzelheiten in der Baubesprechung)
Genaue Positionsbeschreibung erfolgt in der Baubesprechung.
</t>
    </r>
  </si>
  <si>
    <r>
      <rPr>
        <b/>
        <sz val="10"/>
        <rFont val="Calibri"/>
        <family val="2"/>
      </rPr>
      <t>Beschreibung L-förmiger Innenschrank</t>
    </r>
    <r>
      <rPr>
        <sz val="10"/>
        <rFont val="Calibri"/>
        <family val="2"/>
      </rPr>
      <t xml:space="preserve">
Lieferung, Fertigung und Einbau:
Hinter der linken Schiebetür und hinter den Frontsitzen ist ein L-förmiges Geschränk einzubauen, welches zur Aufnahme des Kühl- und Wärmefach (-Schrank), diversem Verbrauchsmaterial in Staufächern, der Technik des Aufbaus und Funk, des 6 kg Feuerlöschers, einer Schreibfläche zur Dokumentation, sowie der Lagerung von Zubehör dient. Die Höhe des Seitenschranks wird von der Höhe der Schreibfläche bestimmt, damit eine Dokumentation im Sitzen auf den drittem Sitz im Arbeitsraum möglich ist. Zusätzlich sind im Geschränk zu beiden Seiten der Schiebetüren Halterungen für die Helme der drei Besatzungsmitglieder vorzusehen, ebenso Fächer für Westen. Des Weiteren sind verschiedene Schubladen (mind. 5, davon mind. 2 abschließbar) und ein Rollofach vorzusehen.
Der Kühlschrank und das Wärmefach sind direkt im Anschluss an die Trennwand zum Heckgeschränk auf dem Seitenschrank zu positionieren.
Einzelheiten sind bei der Baubesprechung abzustimmen. Eventuelle Änderungen am Geschränk (Anzahl Fächer oder Schubladen etc.) zu dieser Leistungsbeschreibung dürfen </t>
    </r>
    <r>
      <rPr>
        <b/>
        <sz val="10"/>
        <rFont val="Calibri"/>
        <family val="2"/>
      </rPr>
      <t>nicht zu Mehrkosten</t>
    </r>
    <r>
      <rPr>
        <sz val="10"/>
        <rFont val="Calibri"/>
        <family val="2"/>
      </rPr>
      <t xml:space="preserve"> führen. Bauvorschläge können dem Angebot beigefügt werden.
Auf dem Schreibtisch ist ein Aufsatz / Konsole einzubauen. Dort werden 2 Stück 230 V Steckdosen vom Spannungswandler, 2 Stück 12V Steckdosen und der 2. Funkhandapparat, sowie der Drucker für die Mobile Datenerfassung verbaut. Ebenso zwei Bedieneinheiten (Typ BT2004 inomatic oder vergleichbar) zur Steuerung der Innen- und Umfeldbeleuchtung und diverser anderen Funktionen.
Die genaue Ausführung des Geschränks wird in einer Baubesprechung festgelegt. Sollte der Bieter einen vergleichbaren Ausbau bereits erstellt haben, so sollte die entsprechende Bauzeichnung dem Angebot beigelegt werden.
Eventuelle Veränderungen der Positionierungen für Material und Zubehör während der Baubesprechung darf zu </t>
    </r>
    <r>
      <rPr>
        <b/>
        <sz val="10"/>
        <rFont val="Calibri"/>
        <family val="2"/>
      </rPr>
      <t>keinen Mehrkosten</t>
    </r>
    <r>
      <rPr>
        <sz val="10"/>
        <rFont val="Calibri"/>
        <family val="2"/>
      </rPr>
      <t xml:space="preserve"> führen.</t>
    </r>
  </si>
  <si>
    <r>
      <t xml:space="preserve">Lieferung, Montage und elektrischer Anschluss </t>
    </r>
    <r>
      <rPr>
        <b/>
        <u/>
        <sz val="10"/>
        <rFont val="Calibri"/>
        <family val="2"/>
      </rPr>
      <t>im Heck</t>
    </r>
    <r>
      <rPr>
        <sz val="10"/>
        <rFont val="Calibri"/>
        <family val="2"/>
      </rPr>
      <t xml:space="preserve">,
eines Bedienteils (z.B. BT2004 inomatic oder vergleichbar) mit integrierten und beleuchteten Schaltern (Farbe, Helligkeit, Funktion etc. frei wählbar) zur Steuerung und Überwachung folgender Einbauten:
- Arbeitsscheinwerfer / Umfeldbeleuchtung
- Geräteraumbeleuchtung
- RWS
- Heckblitzer
- etc. (genaue Belegung, Funktion und Einzelheiten in der Baubesprechung)
Genaue Positionsbeschreibung erfolgt in der Baubesprechung.
</t>
    </r>
  </si>
  <si>
    <t xml:space="preserve">Lieferung und Montage,
eines Batterieladers (Doppellader 230V/12V), ausreichend dimensioniert für den Anschluss an die Kfz-Batterie und Zusatzbatterie, mit überwachungsfreier Ladesteuerung, Batterietypeneinstellung, gleichzeitiger Mitversorgung von angeschlossenen Verbrauchern, Temperaturüberwachung und optischer Betriebsanzeige inkl. Notstarteinrichtung.
</t>
  </si>
  <si>
    <t xml:space="preserve">Lieferung und Montage,
- einer Netzanschlusssteckdose Modell RETTBOX 230 V (3-polig). [Netzanschlussdose mit Selbstauswurf des Steckers beim Startvorgang, montiert an der linken Fahrzeugseite im hinteren Bereich]
- inkl. aller Leitungen, Stecker, Sicherungen etc.
- passendes Netzkabel 10m mit CEE-Stecker
- Steckercodierung (Standard-werkzustand) 1P+N+E
- Sicherheitsschaltung: der Startvorgang darf nicht erfolgen, wenn der Stecker verklemmt, der Abwurfmagnet defekt ist, oder aus anderen Gründen
</t>
  </si>
  <si>
    <t xml:space="preserve">Fertigung und Installation aller Kabelbäume im gesamten Fahrzeug.
</t>
  </si>
  <si>
    <t xml:space="preserve">Lieferung und Montage,
230V – Netzversorgung
230V – Steckdosen 
Genaue Platzierung und Anzahl nach Absprache in Baubesprechung
</t>
  </si>
  <si>
    <t xml:space="preserve">Lieferung und Montage,
einer Normschiene der Fa. Hestomed oder vergleichbar, zur Befestigung der Braun Space Spritzenpumpe im Heckausbau.
</t>
  </si>
  <si>
    <t xml:space="preserve">Beschriftung aller Schalter und Steckdosen
</t>
  </si>
  <si>
    <t xml:space="preserve">Lieferung und Montage,
einer Warn-Piepton-Anlage zur akustischen Warnung der Umgebung (Drive-Back-Alarm) bei Rückwärtsfahrt des Fahrzeuges inkl. Taster zum Deaktivieren des Tongebers und drei Sekunden Verzögerung.
(werkseitig oder durch Aufbauhersteller)
</t>
  </si>
  <si>
    <t xml:space="preserve">Lieferung und Montage,
eines Sinus-Wechselrichters 12 V / 230 V / 1000 VA für alle benötigten Steckdosen bzw. Festanschlüsse im Fahrzeugausbau.
- inkl. aller für den Betrieb benötigten Leitungen, Teile, etc.
- geschaltet automatisch über Motorstart
</t>
  </si>
  <si>
    <t>Beleuchtung innen</t>
  </si>
  <si>
    <t>Beleuchtung außen</t>
  </si>
  <si>
    <t xml:space="preserve">Lieferung und Montage,
einer Geräteraumbeleuchtung in der Heckklappe mit min. folgenden Eigenschaften:
- LED-Technik
- ausreichende Anzahl der verbauten Leuchten (mind. 3), um eine ausreichende Beleuchtung der Fächer im Heck und des Bereiches unter der Heckklappe sicherzustellen (Positionierung einzelner Leuchten nach Absprache erfolgt im Baugespräch)
- Türkontaktschaltung Heckklappe
- versenkter Einbau
Genaue Absprache in der Baubesprechung.
</t>
  </si>
  <si>
    <t xml:space="preserve">Lieferung und Montage,
einer Deckenbeleuchtung im Arbeitsraum mit min. folgenden Eigenschaften:
- LED-Technik
- schaltbar über sämtliche Bedienpanel (siehe LV)
- ausreichende Anzahl der verbauten Leuchten (mind. 4), um ausreichende Beleuchtung in jedem Bereich des Arbeitsraumes sicherzustellen (Positionierung einzelner Leuchten nach Absprache erfolgt im Baugespräch)
- Türkontaktschaltung
- versenkter Einbau
Genaue Absprache in der Baubesprechung.
</t>
  </si>
  <si>
    <t xml:space="preserve">Lieferung und Montage,
einer Martin-Pressluftanlage mit 2x2 Signalfanfaren (inkl. Akustikblenden).
Einbau verdeckt in der Frontstoßstange im Bereich vor den Fronträdern mit einer dem Fahrzeug angepassten "Verkleidung" / Schutzkappe.
</t>
  </si>
  <si>
    <t xml:space="preserve">Lieferung und Montage,
- eines Fußtasters im Fußraum, Fahrerseite, zur Steuerung der akustischen Warnanlage
- Einbauort nach Absprache zw. Fußablage und Bremspedal
- Verschaltung als Dauerdurchlauf (1x = AN / 1x = AUS)
</t>
  </si>
  <si>
    <t xml:space="preserve">Lieferung und Montage,
einer Sondersignalanlage mit zwei Druckkammerlautsprechern für den verdeckten Einbau im Kühlergrill, mit Durchsagefunktion und Mikrofon (Verbau in der Mittelkonsole). 
Typ „Hänsch 624“ oder vergleichbar.
Einzelheiten zu Einbauort, Verschaltung und Steuerung in der Baubesprechung.
</t>
  </si>
  <si>
    <r>
      <rPr>
        <b/>
        <sz val="10"/>
        <rFont val="Calibri"/>
        <family val="2"/>
      </rPr>
      <t>Angebotenes Modell und Ausführung:</t>
    </r>
    <r>
      <rPr>
        <sz val="10"/>
        <rFont val="Calibri"/>
        <family val="2"/>
      </rPr>
      <t xml:space="preserve">
_________________________________
(Angabe erforderlich)
</t>
    </r>
  </si>
  <si>
    <t xml:space="preserve">Lieferung und Montage,
einer Heckwarnanlage für den Einbau in die Heckklappe (sichtbar in geöffnetem Zustand) der Fa. Standby, Hänsch oder vergleichbar.
Eigenschaften:
- LED Technik
- blau / gelb Umschaltung
</t>
  </si>
  <si>
    <t xml:space="preserve">Einbau aller Schalter zur Bedienung der Sondersignalanlage in der Mittelkonsole (siehe Bedienpanel)
</t>
  </si>
  <si>
    <t>Elektrische Ausstattung Fahrzeug</t>
  </si>
  <si>
    <r>
      <t xml:space="preserve">Möbelwerkstoff:
Muss aus hochwertigen Hartintegralschaumplatten mit folgenden Eigenschaften sein:
- leichter als Holz bei gleichzeitig höherer Festigkeit
- desinfektionsmittelresistent
- wasserabweisend, nicht quellend
- schlag- und kratzfest
- pflegeleicht
- schwingungs- und vibrationsdämpfend
- chemikalien- und korrosionsbeständig nach DIN 8061
- UV-beständig
- Stärke 15mm
- Farbe anthrazit
- Griffe und Schlösser etc. Farbe grau oder nach Absprache; Kantenumleimer grau oder angepasst nach Absprache
Alle Griffe der Schubladen und Schränke müssen als Klappringmuschelgriffe (oder ähnlich) in solidem Stahl /Leichtmetallausführung gefertigt werden und farbig (anthrazit/grau) kunststoffbeschichtet sein.
Alle Schlösser müssen als Fallschlösser in Stahl ½ tourig, rechts und links verwendbar, geführt werden.
Alle Schubladen / Auszüge sind als Quadro Stahl Vollauszug (Stop – Control) auf Stahlkugeln gelagert, oder mindestens gleichwertig, auszuführen.
</t>
    </r>
    <r>
      <rPr>
        <b/>
        <sz val="10"/>
        <rFont val="Calibri"/>
        <family val="2"/>
      </rPr>
      <t>Alternativ gleichwertige Ausführungen sind positionsbezogen in einer gesonderten Anlage beizufügen.</t>
    </r>
    <r>
      <rPr>
        <sz val="10"/>
        <rFont val="Calibri"/>
        <family val="2"/>
      </rPr>
      <t xml:space="preserve">
</t>
    </r>
  </si>
  <si>
    <r>
      <rPr>
        <b/>
        <sz val="10"/>
        <rFont val="Calibri"/>
        <family val="2"/>
      </rPr>
      <t>Angebotene Art des Bodens Fahrerraum:</t>
    </r>
    <r>
      <rPr>
        <sz val="10"/>
        <rFont val="Calibri"/>
        <family val="2"/>
      </rPr>
      <t xml:space="preserve">
_________________________________
(Angabe erforderlich)
</t>
    </r>
  </si>
  <si>
    <r>
      <rPr>
        <b/>
        <sz val="10"/>
        <rFont val="Calibri"/>
        <family val="2"/>
      </rPr>
      <t>Angebotene Art des Bodens Arbeitsraum und Heck:</t>
    </r>
    <r>
      <rPr>
        <sz val="10"/>
        <rFont val="Calibri"/>
        <family val="2"/>
      </rPr>
      <t xml:space="preserve">
_________________________________
(Angabe erforderlich)
</t>
    </r>
  </si>
  <si>
    <t>Lieferung und Montage,
einer Halterung für 2 L Sauerstoffflasche, Verbau im Gerätefach. Aktuelles Modell bei der Feuerwehr Datteln Fa. MCS Typ Aachen. Eigene Halterung des Anbieters bei gleichen Qualität möglich.
Bei Abweichung Modell angeben.</t>
  </si>
  <si>
    <r>
      <t xml:space="preserve">Zubehör im Schubladenauszug:
</t>
    </r>
    <r>
      <rPr>
        <sz val="10"/>
        <rFont val="Calibri"/>
        <family val="2"/>
      </rPr>
      <t>- Lieferung und Einbau eines Bolzenschneiders 600mm inkl. Befestigungsmaterial
- Lieferung und Einbau einer Brechstange 600mm inkl. Befestigungsmaterial
- Lieferung eines Satzes (4 Stk.) auf das Fahrzeug abgestimmter Schneeketten
- Halterungen zum Einbau der zum Fahrzeug gehörenden Abschleppöse und des Warndreiecks</t>
    </r>
    <r>
      <rPr>
        <b/>
        <sz val="10"/>
        <rFont val="Calibri"/>
        <family val="2"/>
      </rPr>
      <t xml:space="preserve">
</t>
    </r>
  </si>
  <si>
    <t xml:space="preserve">Lieferung und Montage,
eines 6kg Pulverlöschers der Fa. Minimax, BKl. ABC, inkl. Kfz - Halterung. Positionierung in der Baubesprechung.
</t>
  </si>
  <si>
    <r>
      <t xml:space="preserve">Lieferung und Montage,
- eines Helmstaufaches bzw. einer Helmhalterung zur Aufnahme von 1 Helm "Rosenbauer H10" im L-förmigen Schrank an der Fahrerseite.
- eines Helmstaufaches bzw. einer Helmhalterung zur Aufnahme von 2 Helm "Rosenbauer H10" im L-förmigen Schrank an der Beifahrerseite.
</t>
    </r>
    <r>
      <rPr>
        <b/>
        <sz val="10"/>
        <rFont val="Calibri"/>
        <family val="2"/>
      </rPr>
      <t>Die angebotene Ausführung bzw. Alternative ist detailliert zu beschreiben und positionsbezogen in einer gesonderten Anlage beizufügen.</t>
    </r>
    <r>
      <rPr>
        <sz val="10"/>
        <rFont val="Calibri"/>
        <family val="2"/>
      </rPr>
      <t xml:space="preserve">
</t>
    </r>
  </si>
  <si>
    <r>
      <t xml:space="preserve">Lieferung und Montage,
eines Dosierspenders für Handdesinfektion, Modell Bode Eurospender 1 plus, signalrot für 500ml, Version mit Metallpumpe.
</t>
    </r>
    <r>
      <rPr>
        <b/>
        <sz val="10"/>
        <rFont val="Calibri"/>
        <family val="2"/>
      </rPr>
      <t>(Art.-Nr. 981251)</t>
    </r>
    <r>
      <rPr>
        <sz val="10"/>
        <rFont val="Calibri"/>
        <family val="2"/>
      </rPr>
      <t xml:space="preserve">
Genaue Positionsbeschreibung erfolgt in der Baubesprechung.
</t>
    </r>
  </si>
  <si>
    <t xml:space="preserve">Lieferung und Montage,
einer Rettungsschere, Typ Robin, inkl. Halterung.
Genaue Positionsbeschreibung erfolgt in der Baubesprechung.
</t>
  </si>
  <si>
    <t xml:space="preserve">Lieferung und Montage,
eines Nothammers inkl. Halter, Gurtschneider und Glasbrecher wie HP 10659 Conrad oder gleichwertig.
Genaue Positionsbeschreibung erfolgt in der Baubesprechung.
</t>
  </si>
  <si>
    <t xml:space="preserve">Lieferung und Montage,
einer 230 V Heizungsanlage, thermostatgesteuert (inkl. Thermostat), mehrstufig max. 1600 W, zur
Temperierung von Lade- und Innenraum auf 18 °C bei 5°C Außentemperatur.
Genaue Positionsbeschreibung erfolgt im Baugespräch.
</t>
  </si>
  <si>
    <t>Front</t>
  </si>
  <si>
    <t xml:space="preserve">Motorhaube und Frontbereich in tagesleuchtrot.
Ausführung nach Absprache.
</t>
  </si>
  <si>
    <t xml:space="preserve">Stoßstange im Wechsel rot / tagesleuchtgelb reflektierend, abgeschrägt.
Position und Größe nach Absprache.
</t>
  </si>
  <si>
    <t>Seiten</t>
  </si>
  <si>
    <t xml:space="preserve">2-reihiger Schriftzug „Feuerwehr Datteln – Rettungsdienst“ in schwarz reflektierend an beiden Seiten.
Position und Größe nach Absprache.
</t>
  </si>
  <si>
    <t xml:space="preserve">Je 1 Stadtwappen auf der Fahrer- bzw. Beifahrertür. (Beistellung)
</t>
  </si>
  <si>
    <t xml:space="preserve">Schriftzug "112" und Handysymbol in silber/weiß reflektieren auf beiden Seiten
Position und Größe nach Absprache.
</t>
  </si>
  <si>
    <t xml:space="preserve">Auf der Heckscheibe ist zusätzlich ein separates Feld, abgesetzt in rot oder gelb, mit 2-reihigem Schriftzug „Feuerwehr Datteln – Rettungsdienst“ in silber/weiß reflektierend (oder angepasste Farbvariante) anzubringen.
Position und Größe nach Absprache.
</t>
  </si>
  <si>
    <r>
      <t xml:space="preserve">Die Farbgebung von Fahrgestell und Aufbau erfolgt nach DIN 14502-3 und Runderlass NRW als hochwertige Lackierung in reinweiß RAL 9147.
Folierung der gesamten Flächen des Fahrzeuges nach Vorgabe der Feuerwehr Datteln.
</t>
    </r>
    <r>
      <rPr>
        <i/>
        <sz val="10"/>
        <rFont val="Calibri"/>
        <family val="2"/>
      </rPr>
      <t xml:space="preserve">(die Beklebung orientiert sich am aktuellen Design des Kreises Recklinghausen, kann jedoch in verschiedenen Punkten abweichen, wie zB. Schrift in 3D-Gestaltung etc. – endgültige Version wird in der Baubesprechung festgelegt)
</t>
    </r>
  </si>
  <si>
    <t xml:space="preserve">Zusätzliche Anbauteile am Fahrgestell sind in lackiertem reinweiß RAL 9147 auszuführen.
</t>
  </si>
  <si>
    <t xml:space="preserve">Die Konturen beider Seitenflächen sowie der Stirn- und Heckseite des Fahrzeuges sind umlaufend mit nach StVZO zugelassene, ca. 30-90mm breite, weiß/gelb/rot-retroreflektierender Klebefolie („Gaps“) zu versehen.
</t>
  </si>
  <si>
    <t xml:space="preserve">Beschriftung mit Reifendruckangaben oberhalb der Radkästen mit einer Schriftgröße von ca. 15mm.
</t>
  </si>
  <si>
    <t>Boden des Ausbaus</t>
  </si>
  <si>
    <r>
      <rPr>
        <b/>
        <sz val="10"/>
        <rFont val="Calibri"/>
        <family val="2"/>
      </rPr>
      <t xml:space="preserve">Elektrische Ausstattung Ausbau
</t>
    </r>
    <r>
      <rPr>
        <i/>
        <sz val="10"/>
        <rFont val="Calibri"/>
        <family val="2"/>
      </rPr>
      <t xml:space="preserve">
Beim Einbau der elektrischen, informations- und kommunikationstechnischen Ausrüstung muss insbesondere die elektromagnetische Verträglichkeit (EMV) beachtet werden. Deshalb dürfen nur Komponenten bzw. Unterbaugruppen EUB nach DIN EN 50498 (VDE 0879-498) verwendet werden. Dabei wird zwischen Fahr- und Standbetrieb unterschieden. (Quelle DIN 75079:2025-04)
</t>
    </r>
  </si>
  <si>
    <t>3</t>
  </si>
  <si>
    <t>3.1</t>
  </si>
  <si>
    <t>4</t>
  </si>
  <si>
    <t>5</t>
  </si>
  <si>
    <r>
      <t xml:space="preserve">Lackierung / Beklebung und Farbgebung
</t>
    </r>
    <r>
      <rPr>
        <i/>
        <sz val="10"/>
        <rFont val="Calibri"/>
        <family val="2"/>
      </rPr>
      <t>Die aufgeführten Varianten sind nur insoweit zu verbauen, dass das Fahrzeug eine entsprechende Zulassung erhält. Änderungen sind dem Auftraggeber mitzuteilen.</t>
    </r>
    <r>
      <rPr>
        <b/>
        <sz val="10"/>
        <rFont val="Calibri"/>
        <family val="2"/>
      </rPr>
      <t xml:space="preserve">
</t>
    </r>
  </si>
  <si>
    <t>2.5</t>
  </si>
  <si>
    <t xml:space="preserve">Sonstige Ausstattung
</t>
  </si>
  <si>
    <t xml:space="preserve">Lieferung und Montage,
eines zentralen Hauptschalters (Nato - Schalter) im Bereich der Mittelkonsole zur Abschaltung aller Verbraucher bei Werkstattaufenthalten. Die genaue Zuordnung der Verbraucher erfolgt in der Baubesprechung.
</t>
  </si>
  <si>
    <t xml:space="preserve">Energiebilanz für das betriebsfertige Fahrzeug mit erfolgreicher Startmöglichkeit nach 1h Betrieb ohne laufenden Fahrzeugmotor bei komplett eingeschalteten Verbrauchern.
</t>
  </si>
  <si>
    <t xml:space="preserve">Lieferung und Montage,
eines Unfalldatenschreibers Typ UDS AT der Fa. Argo Kienzle. Das Gerät ist mittels Schraubverbindung zu montieren und zu versiegeln/verplomben. Die Konfiguration des Gerätes ist in der Projektbesprechung ggf. weiter abzustimmen (Belegung der Eingänge über CAN bzw. diskreter Verkabelung). Ein USB-Auslesekabel mit entsprechender Länge ist vorzusehen und die Position des Auslesesteckers ist mit dem Auftraggeber abzustimmen und zu beschriften. Die Position des Auslöse- und Anzeigeknopf ist ebenfalls abzustimmen, so dass der Fahrer bei Bedarf diesen gut bedienen kann.
Speziell die Aufzeichnung des Martinhorns ist wichtig und darf erst enden, wenn auch der Kompressor nicht mehr läuft. Eine Abschaltung der Aufzeichnung durch das Betätigen des Schalters "Sondersignal" ist nicht zulässig.
Der Gerätepass des UDS ist entsprechend auszufüllen und ausgedruckt bei den Fahrzeugpapieren zu hinterlegen.
</t>
  </si>
  <si>
    <t xml:space="preserve">Für die gesamte Beklebung sind ausschließlich reflektierende Folien der Fa. Design 112, der Marke 3M, der Marke Orafol, oder vergleichbar, zu verwenden, die allen aktuellen Vorgaben und Normen entsprechen.
Die Nachweise sind vorzulegen.
</t>
  </si>
  <si>
    <r>
      <t xml:space="preserve">Lieferung und Montage,
von </t>
    </r>
    <r>
      <rPr>
        <u/>
        <sz val="10"/>
        <rFont val="Calibri"/>
        <family val="2"/>
      </rPr>
      <t>1</t>
    </r>
    <r>
      <rPr>
        <sz val="10"/>
        <rFont val="Calibri"/>
        <family val="2"/>
      </rPr>
      <t xml:space="preserve"> Einzelsitz, drehbar, in der höchst möglichen Ausstattungsvariante, Kopfstütze, Armlehnen und Dreipunkt-Sicherheitsgurt mit Gurterkennung (Anzeige im Multifunktionsdisplay/Schaltereinheit im Fahrerraum).
Verbau vor Schreibtischeinbau. Nach Möglichkeit über Schienen verstellbar. Ausführung passend zu den werkseitigen Leder-Komfortsitzen im Fahrerraum.
Genaue Positionsbeschreibung erfolgt in der Baubesprechung.
</t>
    </r>
  </si>
  <si>
    <t xml:space="preserve">Lieferung von,
2 Sets (6 Stk.) Sitzschonbezüge der Fa. Büter-Schmitz, oder vergleichbar.
- Farbe grau (passend Innenraumkonzept)
- Bestickung: Schriftzug 2-reihig in Rot. 1. Reihe &gt; „Feuerwehr Datteln“ / 2. Reihe &gt; „NEF“.
Genaue Angaben in der Baubesprechung. Vor der Auslieferung sind Stickmuster und Farbe dem Auftraggeber zur Freigabe vorzulegen.
</t>
  </si>
  <si>
    <t xml:space="preserve">Lieferung und Montage,
einer Weitwarnblitzleuchte, Modell Euro-Blitz compact| LED | gelb | zweiseitig | Batterie-Version, der Fa. Horizont, inkl. Batterie 6V / 20 AH.
</t>
  </si>
  <si>
    <t xml:space="preserve">Lieferung und Montage,
eines Innenraumbodens für den Fond / Arbeitsraum und das Heck in der Ausführung „Quarzboden“ (Streichboden) bzw. Spritzboden im Farbton anthrazit.
</t>
  </si>
  <si>
    <t xml:space="preserve">Lieferung und Montage,
von 2 LED-Lesespots im Bereich der Sonnenblenden, auf Fahrer- und Beifahrerseite, mit min. folgenden Eigenschaften:
- LED-Technik (rot / weiß)
- geschaltet über Bedienpanel
- versenkter Einbau
Genaue Absprache in der Baubesprechung.
</t>
  </si>
  <si>
    <t xml:space="preserve">Dokumentation des Auftrags auf Datenträger und einmal schriftlich, in deutscher Sprache und Schrift, bestehend aus:
Schaltplänen, Stromlaufplänen
Schnittstellenmodul
Bauzeichnungen
EMV Verträglichkeitsbescheinigung, Elektrotechnischem Messprotokoll nach DIN VDE 0100
Bedienungsanleitungen Einbauten und Fahrzeug
Gewichtsbilanz
</t>
  </si>
  <si>
    <t>1.0.1</t>
  </si>
  <si>
    <t>1.1.1</t>
  </si>
  <si>
    <t>1.1.2</t>
  </si>
  <si>
    <t>1.1.3</t>
  </si>
  <si>
    <t>1.1.4</t>
  </si>
  <si>
    <t>1.1.5</t>
  </si>
  <si>
    <t>1.1.6</t>
  </si>
  <si>
    <t>1.1.7</t>
  </si>
  <si>
    <t>1.1.8</t>
  </si>
  <si>
    <t>1.1.9</t>
  </si>
  <si>
    <t>1.1.10</t>
  </si>
  <si>
    <t>1.1.11</t>
  </si>
  <si>
    <t>1.1.12</t>
  </si>
  <si>
    <t>1.3.5</t>
  </si>
  <si>
    <t>1.3.8</t>
  </si>
  <si>
    <t>1.5.3</t>
  </si>
  <si>
    <t>1.5.4</t>
  </si>
  <si>
    <t>1.5.5</t>
  </si>
  <si>
    <t>1.5.6</t>
  </si>
  <si>
    <t>1.5.7</t>
  </si>
  <si>
    <t>1.5.8</t>
  </si>
  <si>
    <t>1.5.9</t>
  </si>
  <si>
    <t>1.5.10</t>
  </si>
  <si>
    <t>1.5.11</t>
  </si>
  <si>
    <t>1.5.12</t>
  </si>
  <si>
    <t>1.5.13</t>
  </si>
  <si>
    <t>1.5.14</t>
  </si>
  <si>
    <t>1.5.15</t>
  </si>
  <si>
    <t>1.5.16</t>
  </si>
  <si>
    <t>1.5.17</t>
  </si>
  <si>
    <t>1.5.18</t>
  </si>
  <si>
    <t>1.5.19</t>
  </si>
  <si>
    <t>1.5.20</t>
  </si>
  <si>
    <t>1.6.20</t>
  </si>
  <si>
    <t>1.6.21</t>
  </si>
  <si>
    <t>1.6.22</t>
  </si>
  <si>
    <t>1.6.23</t>
  </si>
  <si>
    <t>1.6.24</t>
  </si>
  <si>
    <t>1.6.25</t>
  </si>
  <si>
    <t>1.6.26</t>
  </si>
  <si>
    <t>1.6.27</t>
  </si>
  <si>
    <t>1.6.28</t>
  </si>
  <si>
    <t>1.6.29</t>
  </si>
  <si>
    <t>1.7.3</t>
  </si>
  <si>
    <t>1.8.5</t>
  </si>
  <si>
    <t>1.8.6</t>
  </si>
  <si>
    <t>1.8.7</t>
  </si>
  <si>
    <t>1.8.8</t>
  </si>
  <si>
    <t>1.8.9</t>
  </si>
  <si>
    <t>1.8.10</t>
  </si>
  <si>
    <t>2</t>
  </si>
  <si>
    <t>2.0.3</t>
  </si>
  <si>
    <t>2.1.1</t>
  </si>
  <si>
    <t>2.1.2</t>
  </si>
  <si>
    <t>2.2.1</t>
  </si>
  <si>
    <t>2.2.4</t>
  </si>
  <si>
    <t>2.2.5</t>
  </si>
  <si>
    <t>2.2.6</t>
  </si>
  <si>
    <t>2.2.7</t>
  </si>
  <si>
    <t>2.2.8</t>
  </si>
  <si>
    <t>2.3.2</t>
  </si>
  <si>
    <t>2.3.3</t>
  </si>
  <si>
    <t>2.3.4</t>
  </si>
  <si>
    <t>2.3.5</t>
  </si>
  <si>
    <t>2.3.6</t>
  </si>
  <si>
    <t>2.3.7</t>
  </si>
  <si>
    <t>2.3.8</t>
  </si>
  <si>
    <t>2.3.9</t>
  </si>
  <si>
    <t>2.3.10</t>
  </si>
  <si>
    <t>2.3.11</t>
  </si>
  <si>
    <t>2.3.12</t>
  </si>
  <si>
    <t>2.3.13</t>
  </si>
  <si>
    <t>2.3.14</t>
  </si>
  <si>
    <t>2.3.15</t>
  </si>
  <si>
    <t>2.4.1</t>
  </si>
  <si>
    <t>2.4.2</t>
  </si>
  <si>
    <t>2.4.3</t>
  </si>
  <si>
    <t>2.4.4</t>
  </si>
  <si>
    <t>2.4.5</t>
  </si>
  <si>
    <t>2.4.6</t>
  </si>
  <si>
    <t>2.4.7</t>
  </si>
  <si>
    <t>2.4.8</t>
  </si>
  <si>
    <t>2.5.1</t>
  </si>
  <si>
    <t>2.5.2</t>
  </si>
  <si>
    <t xml:space="preserve">Lieferung von Warnwesten nach aktueller Norm bei Auslieferung.
</t>
  </si>
  <si>
    <t>3.0.1</t>
  </si>
  <si>
    <t>3.0.2</t>
  </si>
  <si>
    <t>3.0.3</t>
  </si>
  <si>
    <t>3.0.4</t>
  </si>
  <si>
    <t>3.0.5</t>
  </si>
  <si>
    <t>3.0.6</t>
  </si>
  <si>
    <t>3.0.7</t>
  </si>
  <si>
    <t>3.0.8</t>
  </si>
  <si>
    <t>3.0.9</t>
  </si>
  <si>
    <t>3.0.10</t>
  </si>
  <si>
    <t>3.0.11</t>
  </si>
  <si>
    <t>3.0.12</t>
  </si>
  <si>
    <t>3.0.13</t>
  </si>
  <si>
    <t>3.0.14</t>
  </si>
  <si>
    <t>3.0.15</t>
  </si>
  <si>
    <t>3.0.16</t>
  </si>
  <si>
    <t>3.0.17</t>
  </si>
  <si>
    <t>3.0.18</t>
  </si>
  <si>
    <t>3.0.19</t>
  </si>
  <si>
    <t>3.0.20</t>
  </si>
  <si>
    <t>3.0.21</t>
  </si>
  <si>
    <t>3.0.22</t>
  </si>
  <si>
    <t>3.1.1</t>
  </si>
  <si>
    <t>3.1.2</t>
  </si>
  <si>
    <t>3.1.3</t>
  </si>
  <si>
    <t>3.1.4</t>
  </si>
  <si>
    <t>3.2.1</t>
  </si>
  <si>
    <t>3.2.2</t>
  </si>
  <si>
    <t>4.1</t>
  </si>
  <si>
    <t>4.2</t>
  </si>
  <si>
    <t>4.3</t>
  </si>
  <si>
    <t>4.4</t>
  </si>
  <si>
    <t>4.5</t>
  </si>
  <si>
    <t>4.6</t>
  </si>
  <si>
    <t>4.7</t>
  </si>
  <si>
    <t>4.8</t>
  </si>
  <si>
    <t>4.9</t>
  </si>
  <si>
    <t>4.10</t>
  </si>
  <si>
    <t>4.11</t>
  </si>
  <si>
    <t>4.12</t>
  </si>
  <si>
    <t>4.13</t>
  </si>
  <si>
    <t>5.1</t>
  </si>
  <si>
    <t>5.2</t>
  </si>
  <si>
    <t>5.3</t>
  </si>
  <si>
    <t>5.4</t>
  </si>
  <si>
    <t>5.5</t>
  </si>
  <si>
    <t>5.6</t>
  </si>
  <si>
    <t>5.7</t>
  </si>
  <si>
    <t>5.8</t>
  </si>
  <si>
    <t>5.9</t>
  </si>
  <si>
    <t>5.10</t>
  </si>
  <si>
    <t>5.11</t>
  </si>
  <si>
    <t>5.12</t>
  </si>
  <si>
    <t>5.13</t>
  </si>
  <si>
    <t>5.14</t>
  </si>
  <si>
    <t>5.15</t>
  </si>
  <si>
    <t>5.16</t>
  </si>
  <si>
    <t>5.17</t>
  </si>
  <si>
    <t>5.18</t>
  </si>
  <si>
    <t>5.19</t>
  </si>
  <si>
    <t>5.20</t>
  </si>
  <si>
    <t>7.3</t>
  </si>
  <si>
    <t>7.4</t>
  </si>
  <si>
    <t>7.5</t>
  </si>
  <si>
    <t>7.6</t>
  </si>
  <si>
    <t>7.7</t>
  </si>
  <si>
    <t>7.8</t>
  </si>
  <si>
    <t>7.9</t>
  </si>
  <si>
    <t>7.10</t>
  </si>
  <si>
    <t>7.11</t>
  </si>
  <si>
    <t>7.12</t>
  </si>
  <si>
    <t>7.13</t>
  </si>
  <si>
    <t>7.14</t>
  </si>
  <si>
    <t>Gesamtsumme Pos-Nr. 1.0 - 7.14</t>
  </si>
  <si>
    <r>
      <t xml:space="preserve">Heckbeklebung in rot/gelb (Reflex-Warnmarkierung), inkl. der Heckscheibe, von der Fahrzeugmitte aus im Winkel 45 Grad schräg nach außen/unten verlaufend, der Fa. Design 112, der Marke 3M, der Marke Orafol, oder vergleichbar.
</t>
    </r>
    <r>
      <rPr>
        <b/>
        <sz val="10"/>
        <rFont val="Calibri"/>
        <family val="2"/>
      </rPr>
      <t xml:space="preserve">
</t>
    </r>
    <r>
      <rPr>
        <sz val="10"/>
        <rFont val="Calibri"/>
        <family val="2"/>
      </rPr>
      <t xml:space="preserve">Zusätzlich sind an den Innenschränken hinten Reflexmarkierungen anzubringen.
Einzelheiten in der Baubesprechung.
</t>
    </r>
  </si>
  <si>
    <t>5.21</t>
  </si>
  <si>
    <t xml:space="preserve">alle Anbauteile lackiert in Artikweiß RAL 9147 oder vergleichbar:
- Stoßfänger inkl. Stoßecken u. Schutzleisten
- Stoßstange
- Kotflügel
- Kühlergrill inkl. Rahmen (nach Absprache)
</t>
  </si>
  <si>
    <t xml:space="preserve">zusätzliche USB-Steckdosen im Fahrerhaus durch Aufbauhersteller, geeignet zur Ladung verschiedener Verbraucher, nach Möglichkeit als 
Kombisteckdose, mind. 1x USB Typ A und 1x USB Typ C
(Position in der Baubesprechung)
</t>
  </si>
  <si>
    <t xml:space="preserve">Fahrgestell (neu) Typ Transporter (Kombi) geeignet zum Ausbau als Notarzt-Einsatzfahrzeug (NEF) gemäß DIN 75079:2025-04; Ausführung ohne zweite und dritte Sitzreihe (Sitzbank oder Einzelsitze).
Abmessungen:
Höhe ca. 2000 mm ohne Dachbalken, Länge ca. 5200 mm, Breite ca. 1950 mm
Laderaummaße:
Länge hinter den Vordersitzen mind. 2300 mm, Breite zwischen den Radkästen mind. 1250 mm, Höhe mind. 1200 mm
Die Laderaummaße sind Mindestmaße, welche zur Unterbringung der normmäßig geforderten medizinischen Ausrüstung zwingend erfüllt werden müssen.
</t>
  </si>
  <si>
    <t xml:space="preserve">Dieselmotor mit neuester Abgsanorm, Leistung mind. 135 kw, max. 150 kw
</t>
  </si>
  <si>
    <t xml:space="preserve">Allradantrieb
</t>
  </si>
  <si>
    <t xml:space="preserve">Getriebe: Vollautomatikgetriebe
</t>
  </si>
  <si>
    <t xml:space="preserve">Geschwindigkeitsbegrenzung des Fahrgestells auf max. 160 km/h; soweit dies technisch möglich ist.
</t>
  </si>
  <si>
    <t xml:space="preserve">Lichtmaschine 14 V / 250 A verstärkt (Generatormanagement für Fahrzeug- und Ausbaubatterie)
</t>
  </si>
  <si>
    <t xml:space="preserve">Wegfahrsperre
</t>
  </si>
  <si>
    <t xml:space="preserve">Fahrzeugöffnung und -schließung mit Fernbedienung bei laufendem Motor
</t>
  </si>
  <si>
    <t xml:space="preserve">Tank: Einfüllstutzen links (Fahrerseite), mind. 70 Liter Inhalt
</t>
  </si>
  <si>
    <t xml:space="preserve">Fehlbetankungsschutz
</t>
  </si>
  <si>
    <t xml:space="preserve">Fahrwerk: Radstand max 3300mm
</t>
  </si>
  <si>
    <t xml:space="preserve">zulässiges Gesamtgewicht: max. 3200 kg, Zuladungsmasse min. 800 kg
Die Zuladungsmasse sind Mindestanforderungen, welche zur Unterbringung der normmäßig geforderten medizinischen Ausrüstung zwingend erfüllt werden müssen.
</t>
  </si>
  <si>
    <t xml:space="preserve">Vorderachse mit erhöhter Traglast
</t>
  </si>
  <si>
    <t xml:space="preserve">Scheibenbremsen an der Vorder- und Hinterachse
</t>
  </si>
  <si>
    <t xml:space="preserve">Servolenkung, ABS, ESP mit Bremsassistent und Verschleißanzeige für alle Bremsbeläge an der Vorder- und Hinterachse, ASR und EBV
</t>
  </si>
  <si>
    <t xml:space="preserve">elektr. Feststellbremse
</t>
  </si>
  <si>
    <t xml:space="preserve">drahtlose Reifendrucküberwachung an Vorder- und Hinterachse
</t>
  </si>
  <si>
    <t xml:space="preserve">Bereifung auf Sommerreifen, 4 Stk. (inkl. evtl. nötiger Sensoren zur Druckerkennung)
</t>
  </si>
  <si>
    <t xml:space="preserve">Lieferung eines zusätzlichen Satz Winterreifen, 4 Stk. (inkl. evtl. nötiger Sensoren zur Druckerkennung)
</t>
  </si>
  <si>
    <t xml:space="preserve">Wärmeschutzverglasung rundum
</t>
  </si>
  <si>
    <t xml:space="preserve">Innenrückspiegel digital; zur sicheren Überwachung des rückwärtigen Verkehrs trotz Innenausbau
</t>
  </si>
  <si>
    <t xml:space="preserve">Außenrückspiegel (rechts und links):
- elektrisch verstellbar
- beheizbar
- elektrisch heranklappbar
</t>
  </si>
  <si>
    <t xml:space="preserve">Zusatzblinker: es dürfen ab Werk hinten keine aufgesetzten Zusatzblinker vorhanden sein
</t>
  </si>
  <si>
    <t xml:space="preserve">Schiebetür rechts mit Fenster, Kindersicherung und aktivem Feststeller, muss über die Zentralverriegelung zu schließen sein
</t>
  </si>
  <si>
    <t xml:space="preserve">Schiebetür links mit Fenster, Kindersicherung und aktivem Feststeller, muss über die Zentralverriegelung zu schließen sein
</t>
  </si>
  <si>
    <t xml:space="preserve">feste Fenster hinter den Schiebetüren rechts und links
</t>
  </si>
  <si>
    <t xml:space="preserve">Heckklappe mit Fenster und Scheibenreinigungsanlage
</t>
  </si>
  <si>
    <t xml:space="preserve">Colorverglasung aller Fenster im Fond und Heck (Schwarzglas)
</t>
  </si>
  <si>
    <t xml:space="preserve">Wegfall Heckbeschriftung
</t>
  </si>
  <si>
    <t xml:space="preserve">Lackierung: in Artikweiß RAL 9147 oder vergleichbar
</t>
  </si>
  <si>
    <t xml:space="preserve">Gurtwarneinrichtung / Sitzbelegunserkennung für Fahrer und Beifahrer
</t>
  </si>
  <si>
    <t xml:space="preserve">elektrische Fensterheber für Fahrer und Beifahrer
</t>
  </si>
  <si>
    <t xml:space="preserve">Multifunktions-Leder-Lenkrad (in Höhe und Neigung verstellbar)
</t>
  </si>
  <si>
    <t xml:space="preserve">Sitzheizung für Fahrer und Beifahrer
</t>
  </si>
  <si>
    <t xml:space="preserve">Komfort-Dachbedieneinheit mit 2 Lesespots zur besseren Ausleuchtung von Fahrer- und Beifahrerbereich
</t>
  </si>
  <si>
    <t xml:space="preserve">Fußraumbeleuchtung vorne
</t>
  </si>
  <si>
    <t xml:space="preserve">Innenraumbeleuchtung
</t>
  </si>
  <si>
    <t xml:space="preserve">Türausstiege beleuchtet in LED-Technik vorne (z.B. Serienausstattung Umfeldbeleuchtung in den Außenspiegeln)
</t>
  </si>
  <si>
    <t xml:space="preserve">Haltegriff für Einstieg auf Fahrer- und Beifahrerseite
</t>
  </si>
  <si>
    <t xml:space="preserve">Haltegriff im Fond mit Beleuchtung
</t>
  </si>
  <si>
    <t xml:space="preserve">Sonnenblende für Fahrer und Beifahrer, schwenkbar, beleuchtet
</t>
  </si>
  <si>
    <t xml:space="preserve">Vollautomatische Klimaanlage in der höchst möglichen Ausstattungsvariante (z.B. Thermotronic, Klimatronic oder vergleichbar)
</t>
  </si>
  <si>
    <t xml:space="preserve">Handschuhfach abschließbar
</t>
  </si>
  <si>
    <t xml:space="preserve">Gummierte Fußmatten für Fahrer und Beifahrer
</t>
  </si>
  <si>
    <t xml:space="preserve">Zentralverriegelung mit Fernbedienung und Komfortschließung
</t>
  </si>
  <si>
    <t xml:space="preserve">Fahrzeugbatterie 12 V verstärkt: mind. 92Ah, wartungsfrei
</t>
  </si>
  <si>
    <t xml:space="preserve">2. Batterie für Zusatzverbraucher 12 V verstärkt: mind. 92Ah, wartungsfrei, mit Trennrelais
</t>
  </si>
  <si>
    <t xml:space="preserve">Hauptscheinwerfer in voll LED-Technik in der höchsten Konfiguration, inkl. LED-Tagfahrlicht, Lichtsensor (Automatiksteuerung) 
und Reinigungsanlage
</t>
  </si>
  <si>
    <t xml:space="preserve">Abbiegelicht
</t>
  </si>
  <si>
    <t xml:space="preserve">automatische Leuchtweitenregulierung inkl. automatischer Fahrlichtsteuerung (Fahrlichtassistent oder vergleichbar)
</t>
  </si>
  <si>
    <t xml:space="preserve">Nebelscheinwerfer (wenn möglich in LED-Technik)
(falls werkseitig als Zusatzfunktion im Hauptscheinwerfer verbaut bitte mit angeben)
</t>
  </si>
  <si>
    <t xml:space="preserve">Fernlicht-Assistent in der höchsten Konfiguration (zum automatischen Umschalten von Abblend- und Fernlicht)
</t>
  </si>
  <si>
    <t xml:space="preserve">Rückleuchten inkl. Schluss-, Brems- und Blinklicht in voll LED-Technik (werksseitig; Bremslicht adaptiv)
</t>
  </si>
  <si>
    <t xml:space="preserve">Regensensor
</t>
  </si>
  <si>
    <t xml:space="preserve">Scheibenwaschanlage beheizt
</t>
  </si>
  <si>
    <t xml:space="preserve">Vorbereitung für zusätzliche Blinkleuchten in den Warnbalken vorne und hinten
</t>
  </si>
  <si>
    <t xml:space="preserve">PSM-Modul (Parametriebares Sondermodul)
</t>
  </si>
  <si>
    <t xml:space="preserve">Tempomat als Serienausstattung
</t>
  </si>
  <si>
    <t xml:space="preserve">Warmwasser-Zusatzheizung (werkseitig)
</t>
  </si>
  <si>
    <t xml:space="preserve">digitaler Radioempfang (DAB)
</t>
  </si>
  <si>
    <t xml:space="preserve">12 V Steckdose (Zigarettenanzünder) im Bereich der Mittelkonsole und für die Fondsitze (werkseitig)
</t>
  </si>
  <si>
    <t xml:space="preserve">USB-C Steckdosen 5 V (werkseitig wenn möglich)
</t>
  </si>
  <si>
    <t xml:space="preserve">Parksensoren an Font und Heck inkl. 360° Kamerasystem (werkseitig) mit Anzeige auf dem Multimediasystem des Fahrzeuges
</t>
  </si>
  <si>
    <t xml:space="preserve">Rückfahrwarnsystem, nach Möglichkeit abschaltbar (bitte angeben)
Bei nicht deaktivierbarem Rückfahrwarner muss die Möglichkeit bestehen, dass der Fahrzeugausbau (CAN-Bus System) die Abschaltung realisieren kann.
</t>
  </si>
  <si>
    <t xml:space="preserve">Winter-Paket inkl. beheizter Wischerblätter (WET WIPER SYSTEM) oder vergleichbar
</t>
  </si>
  <si>
    <t xml:space="preserve">Kennzeichnung aller Bedienelemente in deutscher Sprache
</t>
  </si>
  <si>
    <t xml:space="preserve">Schilder u. Druckschriften in deutscher Sprache
</t>
  </si>
  <si>
    <t xml:space="preserve">Warndreieck, Verbandkasten, Wagenheber, Bordwerkzeug
</t>
  </si>
  <si>
    <t xml:space="preserve">Lieferung und Montage,
eines Kompressor - Kühlschrankes für Medikamente:
- 7 Liter
- Temperaturanzeige außen
- Temperatur einstellbar (Festpunktbereich eingestellt auf 4 Grad)
- evtl. separaten Ausschalter zur einzelnen Deaktivierung verbauen (Position wird in Baubesprechung festgelegt)
</t>
  </si>
  <si>
    <t xml:space="preserve">Lieferung und Montage,
eines Kompressor - Wärmeschrankes für Medikamente:
- gleiche Art wie Kühlschrank
- Temperaturanzeige außen
- Temperatur einstellbar (Festpunktbereich eingestellt auf 37 Grad)
- evtl. separaten Ausschalter zur einzelnen Deaktivierung verbauen (Position wird in Baubesprechung festgelegt)
</t>
  </si>
  <si>
    <r>
      <rPr>
        <b/>
        <sz val="10"/>
        <rFont val="Calibri"/>
        <family val="2"/>
      </rPr>
      <t>Alle</t>
    </r>
    <r>
      <rPr>
        <sz val="10"/>
        <rFont val="Calibri"/>
        <family val="2"/>
      </rPr>
      <t xml:space="preserve"> Schränke und Klappen sind mit einer LED-Beleuchtung zu versehen, geschaltet über Türkontakt.
Genaue Gestaltung und Ausführung in der Baubesprechunng.
</t>
    </r>
  </si>
  <si>
    <r>
      <rPr>
        <b/>
        <sz val="10"/>
        <rFont val="Calibri"/>
        <family val="2"/>
      </rPr>
      <t>Zubehör oberes Fach:</t>
    </r>
    <r>
      <rPr>
        <sz val="10"/>
        <rFont val="Calibri"/>
        <family val="2"/>
      </rPr>
      <t xml:space="preserve">
- Lieferung einer Eurobox, 600x400x220 mm, mit verschließbarem Deckel, Farbe grau
</t>
    </r>
  </si>
  <si>
    <r>
      <rPr>
        <b/>
        <sz val="10"/>
        <rFont val="Calibri"/>
        <family val="2"/>
      </rPr>
      <t>Beschreibung Heckausbau aus Sicht des Innenraumes:</t>
    </r>
    <r>
      <rPr>
        <sz val="10"/>
        <rFont val="Calibri"/>
        <family val="2"/>
      </rPr>
      <t xml:space="preserve">
Das Heckgeschränk bildet zum Innenraum einen geschlossenen Abschluss und keine Zugriffmöglichkeit nach hinten. Zur Temperierung des Innenraums und des Heckbereichs in der Fahrzeughalle mittels Elektrolüfters sind in der Trennwand entsprechende Lüftungsgitter vorzusehen.
</t>
    </r>
  </si>
  <si>
    <t xml:space="preserve">Lieferung und Montage,
einer Anzeige, im Bereich des Armaturenbretts, zur Kontrolle der anliegenden Ladespannung (230V). Kontrolle über Bildschirm des BT2012 Bedienteils.
</t>
  </si>
  <si>
    <t xml:space="preserve">Lieferung und Montage,
12V – Bordspannungsversorgung
12V – Steckdosen mit LED-Kontrollanzeige
12V - Direktanschlüsse
Genaue Platzierung und Anzahl nach Absprache in Baubesprechung
</t>
  </si>
  <si>
    <t xml:space="preserve">Lieferung und Montage,
USB-Ladesteckdosen. 1x USB-A, 1x USB-C als Kombidose.
1 im Fahrerraum, 1 im Fond / Arbeitsraum verbaut.
</t>
  </si>
  <si>
    <r>
      <t xml:space="preserve">Lieferung und Montage,
einer Beleuchtung für </t>
    </r>
    <r>
      <rPr>
        <b/>
        <sz val="10"/>
        <rFont val="Calibri"/>
        <family val="2"/>
      </rPr>
      <t>alle</t>
    </r>
    <r>
      <rPr>
        <sz val="10"/>
        <rFont val="Calibri"/>
        <family val="2"/>
      </rPr>
      <t xml:space="preserve"> Fächer des L-förmigen Geschränks im Arbeitsraum mit min. folgenden Eigenschaften:
- Ausführung als LED-Leiste (Spot nach Absprache)
- nach Möglichkeit flächenbündig eingearbeitet
- Türkontaktschaltung und mit Innenlicht
Genaue Absprache in der Baubesprechung.
</t>
    </r>
  </si>
  <si>
    <t xml:space="preserve">Lieferung und Montage,
von 4 Stück LED-Arbeits-Scheinwerfer als Umfeldbeleuchtung (1x rechts, 1x links, 2x Heck), schaltbar wie angegeben über sämtliche Bedienpanel im Fahrzeug.
Automatisches Einschalten der gesamten Umfeldbeleuchtung beim Einlegen des Rückwärtsganges.
Automatisches Abschalten bei einer Fahrgeschwindigkeit &gt; 30 km/h!
Eine Einzelschaltung für rechts, links und hinten muss möglich sein.
Zusätzliche Verschaltung im Schalter "E-Stelle".
</t>
  </si>
  <si>
    <r>
      <rPr>
        <b/>
        <sz val="10"/>
        <rFont val="Calibri"/>
        <family val="2"/>
      </rPr>
      <t>Angebotenes Modell:</t>
    </r>
    <r>
      <rPr>
        <sz val="10"/>
        <rFont val="Calibri"/>
        <family val="2"/>
      </rPr>
      <t xml:space="preserve">
_________________________________
(Angabe erforderlich)
</t>
    </r>
  </si>
  <si>
    <r>
      <t>Lieferung und Montage,
eines Warnbalkens / Sondersignalbalken</t>
    </r>
    <r>
      <rPr>
        <b/>
        <sz val="10"/>
        <rFont val="Calibri"/>
        <family val="2"/>
      </rPr>
      <t xml:space="preserve"> vorne</t>
    </r>
    <r>
      <rPr>
        <sz val="10"/>
        <rFont val="Calibri"/>
        <family val="2"/>
      </rPr>
      <t xml:space="preserve"> (Fa. Hänsch DBS 5000, Fa. Standby W3, oder vergleichbar) mit mind. folgenden Eigenschaften:
- LED-Technik
- HKL re+li inkl. Blinker und Umfeldbeleuchtung
- Zusatzblitzer in Mittelmodul an Pos. 2, 4, 12, 14
- Powerblitz in Mittelmodul an Pos. 6, 10
- Nachtabsenkung
- 1 Modul "grün" leuchtend mit Aufschaltung als Ladeanzeige
- 1 Modul "rot" leuchtend bei Fehler / Funktionsstörung des Fahrzeugs
- alle Lichtscheiben in blau transparent
- inkl. aller benötigten Leitungen und Anschlüsse
- inkl. Stützfüßen und sämtlicher benötigter Teile zum Einbau
Die gesamte Steuerung der Blaulichtanlage erfolgt über das Multifunktionspanel im Fahrerraum.
Einzelheiten zu Einbauort, Verschaltung und Steuerung in der Baubesprechung.
</t>
    </r>
  </si>
  <si>
    <r>
      <t xml:space="preserve">Lieferung und Montage,
eines Warnbalkens / Sondersignalbalken </t>
    </r>
    <r>
      <rPr>
        <b/>
        <sz val="10"/>
        <rFont val="Calibri"/>
        <family val="2"/>
      </rPr>
      <t>hinten</t>
    </r>
    <r>
      <rPr>
        <sz val="10"/>
        <rFont val="Calibri"/>
        <family val="2"/>
      </rPr>
      <t xml:space="preserve"> (Fa. Hänsch DBS 5000, Fa. Standby W3, oder vergleichbar) mit mind. folgenden Eigenschaften:
- LED-Technik
- HKL re+li inkl. Blinker und Umfeldbeleuchtung
- Zusatzblitzer in Mittelmodul an Pos. 1, 13
- Heckwarnsystem in Mittelmodul an Pos. 3, 5, 9, 11
- Nachtabsenkung
- 1 Modul "grün" leuchtend mit Aufschaltung als Ladeanzeige
- 1 Modul "rot" leuchtend bei Fehler / Funktionsstörung des Fahrzeugs
- alle Lichtscheiben in blau transparent
- inkl. aller benötigten Leitungen und Anschlüsse
- inkl. Stützfüßen und sämtlicher benötigter Teile zum Einbau
Die gesamte Steuerung der Blaulichtanlage erfolgt über das Multifunktionspanel im Fahrerraum.
Einzelheiten zu Einbauort, Verschaltung und Steuerung in der Baubesprechung.
</t>
    </r>
  </si>
  <si>
    <t xml:space="preserve">Lieferung, Montage und elektrischer Anschluss in der Mittelkonsole,
eines Bedienteils (z.B. BT2012 inomatic oder vergleichbar) mit Informations- / Multifunktionsdisplays mit Klartextanzeige für diverse Betriebszustände des NEF, mit integrierten und beleuchteten Schaltern (Farbe, Helligkeit, Funktion etc. frei wählbar), zur Steuerung und Überwachung folgender Einbauten:
- Blaulichtanlage
- Warnanlage
- RWS-Anlage
- vordere Türen, seitliche Schiebetüren und Heckklappe
- Gurtüberwachung
- Batteriespannungen für Fahrzeug- und Zusatzbatterie
- etc. (genaue Belegung, Funktion und Einzelheiten in der Baubesprechung)
Genaue Positionsbeschreibung erfolgt in der Baubesprechung.
</t>
  </si>
  <si>
    <t xml:space="preserve">Gewichtsbilanz inklusive Dokumentation des gesamten Fahrzeuges bei Abnahme.
</t>
  </si>
  <si>
    <t xml:space="preserve">Der Auftragnehmer hat eine Bedienungsanleitung vom gesamten Fahrzeug inkl. aller einzelnen Funktionen, Einbauten, Schaltplänen etc. anzufertigen. Als Vorbild gilt die Bedienungsanleitung des Ennepe-Ruhr Kreises für Notarzt-Einsatzfahrzeuge. Ein Muster kann bei Bedarf bei der Feuewehr Datteln eingesehen werden, dient aber ausschließlich zu Anschauungszwecken und wird nicht zur Verfügung gestellt. Die Ausarbeitung hat durch den Auftragnehmer zu erfolgen.
</t>
  </si>
  <si>
    <t xml:space="preserve">Lieferung und Montage,
von Helmhalterungen für Rosenbauer H10 (siehe Pos. 2.3.6). Positionierung im / am / auf Geschränk.
Genaue Position und Umsetzung erfolgt in der Baubesprechung.
</t>
  </si>
  <si>
    <t xml:space="preserve">Lieferung und Montage,
von 3 Helmen, Typ „Rosenbauer Heros H10“, in folgender Ausstattung:
- ohne Visier
- ohne Lüftungslöcher
- Farbgebung tagesleuchtgelb
- Lampe vorne
- Beklebungsset silber
inkl. benötigter, universeller Halterungen für den Einbau in das Helmstaufach (Beschreibung siehe Pos. 2.3.5). Die Halterungen müssen vibrationsfrei ausgeführt sein.
</t>
  </si>
  <si>
    <t xml:space="preserve">Motorölstandsanzeige im Kombiinstrument (s. Pos. 1.6.16)
</t>
  </si>
  <si>
    <t xml:space="preserve">Mittelkonsole und Trennwand im Fahrerraum zwischen bzw. hinter den Sitzen
Lieferung und Montage,
einer Mittelkonsole zwischen den Sitzen, mit Trennern, zur Aufnahme von 4 Paketen Einwegschutzhandschuhe (Mindestgröße der Packung 100 Stück) und der Aktivhalterung für das Pad der Mobilen Datenerfassung. Alternativ können die Handschuhe in einem Handschuhhalter an der Trennwand hinter Fahrer- und Beifahrersitz montiert werden, sodass die Mittelkonsole zur Aufnahme von mind. drei 8cm breiten Ordnern genutzt werden kann. Die genaue Ausführung wird im Rahmen der Baubesprechung festgelegt und darf zu keinen Mehrkosten führen.
Zusätzlich ist dort ein Gurttrenner (Nothammer Pos. 2.2.8) vorzusehen.
In der Mittelkonsole vor dem Ordnerfach muss die komplette Bedienung der Sondersignalanlage und Umfeldbeleuchtung verbaut werden. Die Bedienung erfolgt über zwei Bedienteile (z.B.: BT 2012 und 2008 inomatic, Pos. 4.9 + 4.10) für alle zu schaltenden Funktionen. Zusätzlich müssen über die Bedienteile die Funkanlage und der Rückfahrwarner ein- bzw. ausgeschaltet werden können.
Zusätzlich muss in der Mittelkonsole eine Ladehalterung mit 12V Anschluss für eine Adalit Handlampe L 3000 (Pos. 3.0.16) verbaut werden.
Der Einbau des Staufaches muss die verletzungsfreie Betätigung und sichere Nutzung aller An- und Einbauten gewährleisten.
</t>
  </si>
  <si>
    <t xml:space="preserve">Lieferung und Montage,
eines vollflächigen Bodenbelages, Ausführung Streich- / Spritzbelag, wie in Pos. 2.1 ff beschrieben.
</t>
  </si>
  <si>
    <t xml:space="preserve">Beschreibung Heckausbau:
Der heckseitige Ausbau teilt sich in vier Nutzungsbereiche auf.
Die Grundlage bildet ein geschlossenes Fach für das Bordwerkzeug und die Gerätschaften wie Bolzenschneider und Hooligan Tool. Dieses Fach ist als Auszug zu gestalten, welcher im ausgezogenen Zustand eine vollflächige Ablagefläche bildet.
Über dem Vollauszug / Schubladenauszug befindet sich linksseitig ein Schwerlastauszug mit Unterteilungen für die Aufnahme von 2 Rettungsrucksäcken, Typ Pax P5/11 L 2.0, längs im vorderen Bereich, und eines Corpuls CPR quer im hinteren Bereich. Eine Unterteilung ist mit Schlingerleisten zu realisieren. Der Schwerlastauszug ist sowohl von unten als auch von oben durch ein Schienensystem zu realisieren. Im rückwärtigem Teil muss an der Trennwand ein 12 V Magnet-Steckkontakt für den Corpuls CPR angebracht werden.
Rechts neben dem Rucksackbereich befindet sich ein Schwerlastauszug, ebenfalls unten und oben angeschlagen, für einen Defi Corpuls C³T, einen Hamilton T1 und einer Weinmann AccuVac. Weiterhin ist auf diesem Auszug eine Braun Space Spritzenpumpe, evtl. über eine Normschiene (siehe Pos. 2.4.4) zu verlasten. Alle Geräte müssen über einen 12 V Steckkontakt angeschlossen werden. Die Verlegung der Zuleitungen zu den Ladeplatten muss so erfolgen, dass jederzeit ein Tausch der Ladehalterungen und Stecker ermöglicht wird. Die Lade- bzw. Halteplatten für Corpuls c3T, Hamilton T1 und Weinmann AccuVac sind vom Aufbaulieferanten zu liefern und einzubauen. Zusätzlich ist auf diesem Auszug eine 230 V Doppelsteckdose, welche über den Wechselrichter und die Fahrzeugeinspeisung betrieben wird, einzubauen.
Oberhalb der beiden Schwerlastauszüge ist ein offenes Fach über die gesamte Breite zu realisieren. Das rechte Drittel dient hierbei der Aufnahme einer Eurobox 600x400mm (siehe Pos. 2.4.7) für Zubehör. Die Box ist mittels Schlingerleisten gegen Verrutschen zu sichern. Der restliche Teil des Faches ist komplett mit einer gummierten Antirutschmatte auszustatten und dient der Ablage von PAX Kindernotfalltasche und diversen anderen Modultaschen. Es ist mindestens 1 12V und eine 230V Spannungsversorgung im oberen Fach einzubauen.
Die genaue Ausführung des Geschränks wird in der Baubesprechung festgelegt. Eventuelle Änderungen dürfen nicht zu Mehrkosten führen. Bauvorschläge können dem Angebot beigefügt werden.
</t>
  </si>
  <si>
    <t xml:space="preserve">Lieferung und Montage,
einer Zentralelektrik passend zum Fahrgestell (CAN-Bus System) mit optischer Betriebskontrolle (siehe Pos. 4.9), FI-Schutzschalter, zusätzlicher akustischer Warneinrichtung bei Unterspannung beider Batterien, inkl. Anschluss an die elektrische Schnittstelle des Fahrgestells.
Der Einbau ist an einer leicht zugänglichen Stelle im Fahrzeug, in einem dafür vorgesehenen Elektrikfach, auszuführen.
</t>
  </si>
  <si>
    <r>
      <rPr>
        <b/>
        <sz val="10"/>
        <rFont val="Calibri"/>
        <family val="2"/>
      </rPr>
      <t xml:space="preserve">Geräte und Zubehör im Geräteauszug:
</t>
    </r>
    <r>
      <rPr>
        <sz val="10"/>
        <rFont val="Calibri"/>
        <family val="2"/>
      </rPr>
      <t xml:space="preserve">
- Lieferung und Montage einer Dräger-Normschiene (ca. 300 – 400mm), geschlossene Version der Fa. HestoMed oder vergleichbar, für den Einbau des bereitgestellten Perfusors
- Lieferung, Montage und verdeckter elektrischer Anschluss eines Halterungssystems der Fa. HestoMed-Helbig für Hamilton T1, starr, mit Ladung und LED Kontrollanzeige 
- Lieferung, Montage und verdeckter elektrischer Anschluss einer Ladeplatte für corpuls3 12V/230V 
</t>
    </r>
    <r>
      <rPr>
        <b/>
        <sz val="10"/>
        <rFont val="Calibri"/>
        <family val="2"/>
      </rPr>
      <t>(Art.-Nr. ARE0015+Netzkabel)</t>
    </r>
    <r>
      <rPr>
        <sz val="10"/>
        <rFont val="Calibri"/>
        <family val="2"/>
      </rPr>
      <t xml:space="preserve">
- Lieferung, Montage und verdeckter elektrischer Anschluss einer Wandhalterung für Weinmann ACCUVAC Pro 
</t>
    </r>
    <r>
      <rPr>
        <b/>
        <sz val="10"/>
        <rFont val="Calibri"/>
        <family val="2"/>
      </rPr>
      <t>(Art.-Nr. WM 15208)</t>
    </r>
    <r>
      <rPr>
        <sz val="10"/>
        <rFont val="Calibri"/>
        <family val="2"/>
      </rPr>
      <t xml:space="preserve">, 
inkl. direktem Ladeanschluss 12V 
</t>
    </r>
    <r>
      <rPr>
        <b/>
        <sz val="10"/>
        <rFont val="Calibri"/>
        <family val="2"/>
      </rPr>
      <t>(zB. Art.-Nr. WM 10650)</t>
    </r>
    <r>
      <rPr>
        <sz val="10"/>
        <rFont val="Calibri"/>
        <family val="2"/>
      </rPr>
      <t xml:space="preserve">
Einzelheiten zur Auflistung, Verlegung bzw. Ausführung der Anschlüsse etc. in der Baubesprechung. Ggf. abweichende Artikelnummern sind zu berücksichtigen. Die benötigten Steckdosen sind später im LV aufgeführt.
</t>
    </r>
  </si>
  <si>
    <r>
      <rPr>
        <b/>
        <u/>
        <sz val="10"/>
        <rFont val="Calibri"/>
        <family val="2"/>
      </rPr>
      <t>Lieferung</t>
    </r>
    <r>
      <rPr>
        <sz val="10"/>
        <rFont val="Calibri"/>
        <family val="2"/>
      </rPr>
      <t xml:space="preserve"> und Montage,
beleuchteter grüner Zentralschalter für Stromversorgung Digital-Funk / Navigation zwischen Fahrer und Beifahrer mit Beschriftung oberhalb oder unterhalb des Schalters - Funk -.
Eine Zeitverzögerung, die das korrekte Ausbuchen des Funkgerätes aus dem Digitalnetz ermöglicht, ist zu berücksichtigen.
Anschluss des MRT sowie des Remotekabel vom Navogationsgerät.
Bei eingeschaltetem Funk soll die Beleuchtung des Schalters leuchten.
Einzelheiten in der Baubesprechung.
</t>
    </r>
  </si>
  <si>
    <r>
      <rPr>
        <b/>
        <sz val="10"/>
        <rFont val="Calibri"/>
        <family val="2"/>
      </rPr>
      <t>Einbau folgender beigestellter Funktechnik</t>
    </r>
    <r>
      <rPr>
        <sz val="10"/>
        <rFont val="Calibri"/>
        <family val="2"/>
      </rPr>
      <t xml:space="preserve">:
- Grundpaket RD MRT, Softwarepaket agbestimmt auf Programmierung Kreis Recklinghausen mit Softwareupdate, Gerätehalterung MRT, Stromversorgungskabel MRT, Anschluss-Kabelsatz (Lautsprecher, I/O, USB).
Externer SIM-Kartenleser für SIKA-Plug, SIKA-Plug für die Aufnahme der SIM-Karte, Lautsprecher 8*8 cm 4 Ohm für MRT mit Regler und Kabel, Farbbedienhandapparat mit Interface-Box und Handapparat, Freisprechset mit Schwanenhalsmikrofon, Schwanenhals-Sprechtaster, USB-Programmier-Adapter für MRT, inkl. der erforderlichen Systemkabel. </t>
    </r>
    <r>
      <rPr>
        <i/>
        <sz val="10"/>
        <rFont val="Calibri"/>
        <family val="2"/>
      </rPr>
      <t>(Das Prgrammierkabel ist so zu verlängern, z.B. ins Technikfach der linken Schiebetür, dass eine leichte Erreichbarkeit gewährleistet ist.) ,</t>
    </r>
    <r>
      <rPr>
        <sz val="10"/>
        <rFont val="Calibri"/>
        <family val="2"/>
      </rPr>
      <t xml:space="preserve">
- SCG2229 S3 S/E-Gerät nPol BOS NRW EPS, TEA2, 380 - 430 MHz, 
- GPS mit App.-Paket Rel. 4 V1, inkl. Endgeräte SW-Pflege SALT,
- Ausstattung SCG22 RD - mit zwei Sprechstellen
Einzelheiten in der Baubesprechung.
</t>
    </r>
  </si>
  <si>
    <r>
      <rPr>
        <b/>
        <u/>
        <sz val="10"/>
        <rFont val="Calibri"/>
        <family val="2"/>
      </rPr>
      <t>Lieferung</t>
    </r>
    <r>
      <rPr>
        <sz val="10"/>
        <rFont val="Calibri"/>
        <family val="2"/>
      </rPr>
      <t xml:space="preserve"> und Montage,
eines Stromversorgungskabels zu der KFZ-Ladehalterung inklusive Sicherung in entsprechendem Querschnitt.
</t>
    </r>
  </si>
  <si>
    <t xml:space="preserve">Montage und Anschluss,
von zwei Wetech KFZ Ladehalterungen, 1x AKTIV mit Außenantenne und 1x PASSIV, der Marke Wetech für je ein HRT der Marke Sepura Modell SC2020.
Der Montageort befindet sich zwischen Fahrer und Beifahrer. Der Ort kann sich in der Baubesprechung ändern!
Der genaue Mentageort ist mit dem Auftraggeber abzustimmen.
Die Ladeschalen sollen nur bei eingesteckter 230V Spannungsversorgung geladen werden.
</t>
  </si>
  <si>
    <t xml:space="preserve">Prüfung der kompletten Funkanlage inklusive Navigation und der angeschlossenen Geräte inklusive deren Funktionen.
</t>
  </si>
  <si>
    <r>
      <rPr>
        <b/>
        <u/>
        <sz val="10"/>
        <rFont val="Calibri"/>
        <family val="2"/>
      </rPr>
      <t>Lieferung</t>
    </r>
    <r>
      <rPr>
        <sz val="10"/>
        <rFont val="Calibri"/>
        <family val="2"/>
      </rPr>
      <t xml:space="preserve"> und Montage,
von zwei Handmikrofonhalterungen.
An den Halterungen sollen die Handmikrofone der Handsprechfunkgeräte befestigt werden.
</t>
    </r>
  </si>
  <si>
    <t xml:space="preserve">Funkentstörung des gesamten Fahrzeuges inklusive einem Funkmessprotokoll und einem Antennenleistungsmessprotokoll.
</t>
  </si>
  <si>
    <t>6.2</t>
  </si>
  <si>
    <t>6.3</t>
  </si>
  <si>
    <t>6.4</t>
  </si>
  <si>
    <t>6.5</t>
  </si>
  <si>
    <t>6.6</t>
  </si>
  <si>
    <t>6.7</t>
  </si>
  <si>
    <t>6.8</t>
  </si>
  <si>
    <t>6.9</t>
  </si>
  <si>
    <t xml:space="preserve">Lieferung, Montage und elektrischer Anschluss,
einer Funkhalterung auf der Mittelkonsole (s. Pos. 6 ff - Funk).
Genaue Positionsbeschreibung erfolgt in der Baubesprechung.
</t>
  </si>
  <si>
    <t xml:space="preserve">Auspuffführung: 
Auspuffanlage so verändern, das eine Abgasabsauganlage Typ „Ecovent“ (Schlauchsystem, Ø 70mm) aufgeschoben werden kann. (rechts hinten; siehe Anlage 2). Es muss eine Platte zur Begrenzung verbaut sein.
</t>
  </si>
  <si>
    <t xml:space="preserve">Ausrüstung im Rucksackauszug:
- Lieferung von 2 Notfallrucksäcken nach Vorgabe der Feuerwehr Datteln (s. Beschreibung Anlage 3)
Ggf. abweichende Artikelnummern zum Lieferzeitpunkt sind zu berücksichtigen. Vorherige Bestellfreigabe durch die Feuerwehr Datteln.
</t>
  </si>
  <si>
    <r>
      <t xml:space="preserve">Im unteren Bereich der Heckklappe (ca. 10cm) ist auf der gesamten Breite ein gelb reflektierender Grundstreifen, passend zur Warnmarkierung, mit rotem Schriftzug, wie folgt anzubringen:
</t>
    </r>
    <r>
      <rPr>
        <b/>
        <sz val="10"/>
        <rFont val="Calibri"/>
        <family val="2"/>
      </rPr>
      <t xml:space="preserve">linke Hälfte:  </t>
    </r>
    <r>
      <rPr>
        <sz val="10"/>
        <rFont val="Calibri"/>
        <family val="2"/>
      </rPr>
      <t xml:space="preserve">(siehe Bild Anlage 4)
1. Reihe: Piktogramm Auto / Pfeilsymbol / Piktogramm 2 Autos
2. Reihe: "BEI STAU </t>
    </r>
    <r>
      <rPr>
        <b/>
        <sz val="10"/>
        <rFont val="Calibri"/>
        <family val="2"/>
      </rPr>
      <t>RETTUNGSGASSE</t>
    </r>
    <r>
      <rPr>
        <sz val="10"/>
        <rFont val="Calibri"/>
        <family val="2"/>
      </rPr>
      <t xml:space="preserve"> BILDEN!!"
</t>
    </r>
    <r>
      <rPr>
        <b/>
        <sz val="10"/>
        <rFont val="Calibri"/>
        <family val="2"/>
      </rPr>
      <t>rechte Hälfte:</t>
    </r>
    <r>
      <rPr>
        <sz val="10"/>
        <rFont val="Calibri"/>
        <family val="2"/>
      </rPr>
      <t xml:space="preserve">
Piktogramm Instagram und Adresse Auftraggeber.
</t>
    </r>
  </si>
  <si>
    <t xml:space="preserve">Anbringung eines Aufklebers mit allen Fahrzeugabmessungen im Sichtbereich des Fahrers (Länge, Breite, Höhe, Masse).
Vorlage siehe Anlage 5
</t>
  </si>
  <si>
    <t xml:space="preserve">Spurhalte-Assistent / Start-Stop-Automatik
Falls ein Spurhalteassistent integriert ist, darf bei Fahrten unter Verwendung von Sonder- und Wegerechten kein aktiver Lenkeingriff stattfinden.
Eine Start-Stop-Automatik ist dauerhaft zu deaktivieren.
</t>
  </si>
  <si>
    <r>
      <rPr>
        <b/>
        <u/>
        <sz val="10"/>
        <rFont val="Calibri"/>
        <family val="2"/>
      </rPr>
      <t>Lieferung</t>
    </r>
    <r>
      <rPr>
        <sz val="10"/>
        <rFont val="Calibri"/>
        <family val="2"/>
      </rPr>
      <t xml:space="preserve"> und Montage,
beleuchteter grüner Schalter für Stromversorgung Navigation zwischen Fahrer und Beifahrer mit Beschriftung oberhalb oder unterhalb des Schalters - Navi -.
Bei eingeschaltetem Navigationsgerät soll die Beleuchtung des Schalters leuchten.
Einzelheiten in der Baubesprechung.
</t>
    </r>
  </si>
  <si>
    <t xml:space="preserve">Einbau folgender beigestellter Navigationstechnik:
Navigationsgerät Columbus, ansteuerbar über MRT, mit erforderlicher GPS-Antenne für Innenraum, Halterung, Kabelsatz und Interfacebox zum Anschluss an das MRT.
Lieferung Paket:
- Aufrüstung mit Navigationsgerät Typ Columbus mit Columbus Navigationsgerät 7"-Touchscreen mit Halterung, Kabelsatz und GPS-Antenne, erforderlicher Interface-Box und 0,5m Verbindungskabel zum MRT SCG.
bestehend aus: (Einzelauflistung):
- Columbus Navigationsgerät, 7" Touchscreen, inkl. Kabelsatz und GPS-Magnetantenne, Adapter BNC/Cinch.
- Halterung, flexibel, für Columbus Navi.
- S-CIB SELECTRIC Console Interface Box für SRG/SCG.
- 0,5m Verbindungskabel für abgesetzte Bedienung, für SRG/SCG.
</t>
  </si>
  <si>
    <t xml:space="preserve">Der Fahrerraum darf nicht mit Teppich ausgekleidet sein. Es muss eine abwischbare Auskleidung vollflächig gewährleistet sein.
(Ausführung angeben)
</t>
  </si>
  <si>
    <t xml:space="preserve">Automatische Einschaltung der Umfeldbeleuchtung wenn Schiebetüren oder Heckklappe geöffnet wird, jedoch nur die jeweilige Fahrzeugseite; Schaltung nur mit Fahrlicht.
Einzelheiten in der Baubesprechung
</t>
  </si>
  <si>
    <t xml:space="preserve">Fußboden-, Dach- und Innenverkleidung im gesamten Fahrzeug; farblich abgestimmt auf das Gesamtfahrzeug.
</t>
  </si>
  <si>
    <t xml:space="preserve">Multimediasystem (werkseitig) inklusive Navigation (unter Berücksichtigung aktueller Verkehrsdaten) mit mind. 10 Zoll Touchscreen oder höher, 2-Wege Lautsprecher, Smartphone-Integration 
via Apple CarPlay, Android Auto und Bluetooth® Schnittstelle mit Freisprechfunktion. 
Das geforderte 360°-Kamera-System muss auf dem Bildschirm abgebildet werden können.
</t>
  </si>
  <si>
    <r>
      <t>Ganzflächige Beklebung der Seitenflächen in Rastermuster (Battenberg-Muster) im Wechsel tagesleuchtgelb / tagesleuchtrot fluoreszierend, inkl. Scheibenrahmen (A, B und C/D-Säule) bzw. Dachkante. Die Fenster der Schiebetüren werden ausgespart, die beiden Fenster hinter den Schiebetüren vollflächig beklebt.
B</t>
    </r>
    <r>
      <rPr>
        <b/>
        <sz val="10"/>
        <rFont val="Calibri"/>
        <family val="2"/>
      </rPr>
      <t>eispielhafte Fotos können bei der Feuerwehr Datteln angefragt werden. Als Vorlage dient unter anderem das aktuelle NEF der Feuerwehr Kamen</t>
    </r>
    <r>
      <rPr>
        <sz val="10"/>
        <rFont val="Calibri"/>
        <family val="2"/>
      </rPr>
      <t xml:space="preserve">
Genaue Art und Weise nach Absprache.
</t>
    </r>
  </si>
  <si>
    <r>
      <t xml:space="preserve">Funkanlage und Navigation
</t>
    </r>
    <r>
      <rPr>
        <i/>
        <sz val="10"/>
        <rFont val="Calibri"/>
        <family val="2"/>
      </rPr>
      <t xml:space="preserve">Für den Einbau sind sämtliche Komponenten des Rahmenvertrages "Grundpaket RD" des Kreises Recklinghausen mit der Fa. Selectric zu verwenden, auch wenn diese nicht im einzelnen im LV aufgelistet sind.
</t>
    </r>
  </si>
  <si>
    <r>
      <t xml:space="preserve">Verkabelung, Einbau und Inbetriebnahme eines Funkgerätes im Frontbereich der Konsole. 
Komponenten die aufgrund behördlicher Auflagen nicht direkt an den Fahrzeughersteller geliefert werden dürfen werden durch die Feuerwehr zu einem absprechbarem Termin bereitgestellt. Alle weiteren Komponenten gemäß </t>
    </r>
    <r>
      <rPr>
        <b/>
        <sz val="10"/>
        <rFont val="Calibri"/>
        <family val="2"/>
      </rPr>
      <t>Rahmenvertrag Vergabenr. 164/25 des Kreises Recklinghausen mit der Fa Selectric</t>
    </r>
    <r>
      <rPr>
        <sz val="10"/>
        <rFont val="Calibri"/>
        <family val="2"/>
      </rPr>
      <t xml:space="preserve"> sind entsprechend zu verwenden.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</si>
</sst>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18" x14ac:knownFonts="1">
    <font>
      <sz val="10"/>
      <name val="Arial"/>
    </font>
    <font>
      <sz val="10"/>
      <name val="Arial"/>
      <family val="2"/>
    </font>
    <font>
      <sz val="8"/>
      <name val="Arial"/>
      <family val="2"/>
    </font>
    <font>
      <sz val="10"/>
      <name val="Calibri"/>
      <family val="2"/>
    </font>
    <font>
      <b/>
      <sz val="10"/>
      <name val="Calibri"/>
      <family val="2"/>
    </font>
    <font>
      <sz val="16"/>
      <name val="Calibri"/>
      <family val="2"/>
    </font>
    <font>
      <b/>
      <sz val="16"/>
      <name val="Calibri"/>
      <family val="2"/>
    </font>
    <font>
      <b/>
      <sz val="11"/>
      <name val="Calibri"/>
      <family val="2"/>
    </font>
    <font>
      <sz val="9"/>
      <name val="Calibri"/>
      <family val="2"/>
    </font>
    <font>
      <b/>
      <sz val="9"/>
      <name val="Calibri"/>
      <family val="2"/>
    </font>
    <font>
      <b/>
      <u/>
      <sz val="10"/>
      <name val="Calibri"/>
      <family val="2"/>
    </font>
    <font>
      <u/>
      <sz val="10"/>
      <name val="Calibri"/>
      <family val="2"/>
    </font>
    <font>
      <i/>
      <sz val="10"/>
      <name val="Calibri"/>
      <family val="2"/>
    </font>
    <font>
      <sz val="9"/>
      <color indexed="81"/>
      <name val="Segoe UI"/>
      <family val="2"/>
    </font>
    <font>
      <b/>
      <sz val="9"/>
      <color indexed="81"/>
      <name val="Segoe UI"/>
      <family val="2"/>
    </font>
    <font>
      <i/>
      <sz val="9"/>
      <color indexed="81"/>
      <name val="Segoe UI"/>
      <family val="2"/>
    </font>
    <font>
      <i/>
      <sz val="10"/>
      <color indexed="81"/>
      <name val="Calibri"/>
      <family val="2"/>
      <scheme val="minor"/>
    </font>
    <font>
      <i/>
      <sz val="10"/>
      <color indexed="81"/>
      <name val="Segoe UI"/>
      <family val="2"/>
    </font>
  </fonts>
  <fills count="7">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41"/>
        <bgColor indexed="64"/>
      </patternFill>
    </fill>
    <fill>
      <patternFill patternType="solid">
        <fgColor theme="0" tint="-0.14999847407452621"/>
        <bgColor indexed="64"/>
      </patternFill>
    </fill>
    <fill>
      <patternFill patternType="solid">
        <fgColor theme="1"/>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s>
  <cellStyleXfs count="3">
    <xf numFmtId="0" fontId="0" fillId="0" borderId="0"/>
    <xf numFmtId="0" fontId="1" fillId="0" borderId="0"/>
    <xf numFmtId="0" fontId="1" fillId="0" borderId="0"/>
  </cellStyleXfs>
  <cellXfs count="102">
    <xf numFmtId="0" fontId="0" fillId="0" borderId="0" xfId="0"/>
    <xf numFmtId="49" fontId="4" fillId="5" borderId="1" xfId="0" applyNumberFormat="1" applyFont="1" applyFill="1" applyBorder="1" applyAlignment="1" applyProtection="1">
      <alignment horizontal="left" vertical="center" wrapText="1"/>
      <protection locked="0"/>
    </xf>
    <xf numFmtId="49" fontId="3" fillId="0" borderId="1" xfId="0" applyNumberFormat="1" applyFont="1" applyBorder="1" applyAlignment="1" applyProtection="1">
      <alignment horizontal="left" vertical="top" wrapText="1"/>
      <protection locked="0"/>
    </xf>
    <xf numFmtId="49" fontId="3" fillId="0" borderId="1" xfId="0" applyNumberFormat="1" applyFont="1" applyBorder="1" applyAlignment="1" applyProtection="1">
      <alignment horizontal="left" vertical="top"/>
      <protection locked="0"/>
    </xf>
    <xf numFmtId="0" fontId="3" fillId="0" borderId="1" xfId="0" applyFont="1" applyBorder="1" applyAlignment="1" applyProtection="1">
      <alignment horizontal="left" vertical="top"/>
      <protection locked="0"/>
    </xf>
    <xf numFmtId="0" fontId="3" fillId="0" borderId="1" xfId="0" applyFont="1" applyBorder="1" applyAlignment="1" applyProtection="1">
      <alignment horizontal="left" vertical="top" wrapText="1"/>
      <protection locked="0"/>
    </xf>
    <xf numFmtId="49" fontId="3" fillId="0" borderId="2" xfId="0" applyNumberFormat="1" applyFont="1" applyBorder="1" applyAlignment="1" applyProtection="1">
      <alignment horizontal="left" vertical="top" wrapText="1"/>
      <protection locked="0"/>
    </xf>
    <xf numFmtId="49" fontId="3" fillId="0" borderId="4" xfId="0" applyNumberFormat="1" applyFont="1" applyBorder="1" applyAlignment="1" applyProtection="1">
      <alignment horizontal="left" vertical="top" wrapText="1"/>
      <protection locked="0"/>
    </xf>
    <xf numFmtId="49" fontId="4" fillId="5" borderId="4" xfId="0" applyNumberFormat="1" applyFont="1" applyFill="1" applyBorder="1" applyAlignment="1" applyProtection="1">
      <alignment horizontal="left" vertical="center" wrapText="1"/>
      <protection locked="0"/>
    </xf>
    <xf numFmtId="0" fontId="3" fillId="0" borderId="0" xfId="0" applyFont="1" applyAlignment="1" applyProtection="1">
      <alignment wrapText="1"/>
      <protection locked="0"/>
    </xf>
    <xf numFmtId="49" fontId="4" fillId="0" borderId="4" xfId="0" applyNumberFormat="1" applyFont="1" applyBorder="1" applyAlignment="1" applyProtection="1">
      <alignment horizontal="left" vertical="center" wrapText="1"/>
      <protection locked="0"/>
    </xf>
    <xf numFmtId="164" fontId="3" fillId="0" borderId="1" xfId="0" applyNumberFormat="1" applyFont="1" applyBorder="1" applyAlignment="1" applyProtection="1">
      <alignment horizontal="left" vertical="center"/>
      <protection locked="0"/>
    </xf>
    <xf numFmtId="164" fontId="3" fillId="5" borderId="1" xfId="0" applyNumberFormat="1" applyFont="1" applyFill="1" applyBorder="1" applyAlignment="1" applyProtection="1">
      <alignment horizontal="left" vertical="center"/>
      <protection locked="0"/>
    </xf>
    <xf numFmtId="164" fontId="5" fillId="0" borderId="2" xfId="0" applyNumberFormat="1" applyFont="1" applyBorder="1" applyAlignment="1" applyProtection="1">
      <alignment vertical="center"/>
      <protection locked="0"/>
    </xf>
    <xf numFmtId="164" fontId="4" fillId="5" borderId="1" xfId="0" applyNumberFormat="1" applyFont="1" applyFill="1" applyBorder="1" applyAlignment="1" applyProtection="1">
      <alignment horizontal="left" vertical="center"/>
      <protection locked="0"/>
    </xf>
    <xf numFmtId="164" fontId="3" fillId="3" borderId="1" xfId="0" applyNumberFormat="1" applyFont="1" applyFill="1" applyBorder="1" applyAlignment="1" applyProtection="1">
      <alignment horizontal="left" vertical="center"/>
      <protection locked="0"/>
    </xf>
    <xf numFmtId="49" fontId="6" fillId="0" borderId="0" xfId="0" applyNumberFormat="1" applyFont="1" applyAlignment="1" applyProtection="1">
      <alignment horizontal="center" vertical="center"/>
    </xf>
    <xf numFmtId="0" fontId="6" fillId="0" borderId="0" xfId="0" applyFont="1" applyProtection="1"/>
    <xf numFmtId="0" fontId="6" fillId="0" borderId="0" xfId="0" applyFont="1" applyAlignment="1" applyProtection="1">
      <alignment horizontal="left"/>
    </xf>
    <xf numFmtId="164" fontId="6" fillId="0" borderId="0" xfId="0" applyNumberFormat="1" applyFont="1" applyAlignment="1" applyProtection="1">
      <alignment horizontal="left"/>
    </xf>
    <xf numFmtId="164" fontId="5" fillId="0" borderId="0" xfId="0" applyNumberFormat="1" applyFont="1" applyAlignment="1" applyProtection="1">
      <alignment horizontal="left"/>
    </xf>
    <xf numFmtId="49" fontId="5" fillId="0" borderId="0" xfId="0" applyNumberFormat="1" applyFont="1" applyAlignment="1" applyProtection="1">
      <alignment horizontal="center" vertical="center"/>
    </xf>
    <xf numFmtId="164" fontId="5" fillId="0" borderId="0" xfId="0" applyNumberFormat="1" applyFont="1" applyAlignment="1" applyProtection="1">
      <alignment horizontal="center" vertical="center"/>
    </xf>
    <xf numFmtId="0" fontId="5" fillId="0" borderId="0" xfId="0" applyFont="1" applyProtection="1"/>
    <xf numFmtId="49" fontId="3" fillId="0" borderId="0" xfId="0" applyNumberFormat="1" applyFont="1" applyAlignment="1" applyProtection="1">
      <alignment horizontal="center" vertical="center"/>
    </xf>
    <xf numFmtId="0" fontId="7" fillId="0" borderId="0" xfId="0" applyFont="1" applyAlignment="1" applyProtection="1">
      <alignment horizontal="left"/>
    </xf>
    <xf numFmtId="164" fontId="3" fillId="0" borderId="0" xfId="0" applyNumberFormat="1" applyFont="1" applyAlignment="1" applyProtection="1">
      <alignment horizontal="left"/>
    </xf>
    <xf numFmtId="0" fontId="8" fillId="0" borderId="0" xfId="0" applyFont="1" applyProtection="1"/>
    <xf numFmtId="49" fontId="4" fillId="0" borderId="0" xfId="0" applyNumberFormat="1" applyFont="1" applyAlignment="1" applyProtection="1">
      <alignment horizontal="center" vertical="center"/>
    </xf>
    <xf numFmtId="0" fontId="3" fillId="0" borderId="0" xfId="0" applyFont="1" applyAlignment="1" applyProtection="1">
      <alignment horizontal="left"/>
    </xf>
    <xf numFmtId="0" fontId="9" fillId="0" borderId="0" xfId="0" applyFont="1" applyProtection="1"/>
    <xf numFmtId="164" fontId="4" fillId="0" borderId="0" xfId="0" applyNumberFormat="1" applyFont="1" applyAlignment="1" applyProtection="1">
      <alignment horizontal="left"/>
    </xf>
    <xf numFmtId="164" fontId="4" fillId="0" borderId="1" xfId="0" applyNumberFormat="1" applyFont="1" applyBorder="1" applyAlignment="1" applyProtection="1">
      <alignment horizontal="left"/>
    </xf>
    <xf numFmtId="164" fontId="4" fillId="4" borderId="1" xfId="0" applyNumberFormat="1" applyFont="1" applyFill="1" applyBorder="1" applyAlignment="1" applyProtection="1">
      <alignment horizontal="left"/>
    </xf>
    <xf numFmtId="164" fontId="4" fillId="0" borderId="1" xfId="0" applyNumberFormat="1" applyFont="1" applyBorder="1" applyAlignment="1" applyProtection="1">
      <alignment horizontal="left" wrapText="1"/>
    </xf>
    <xf numFmtId="0" fontId="9" fillId="0" borderId="1" xfId="0" applyFont="1" applyBorder="1" applyProtection="1"/>
    <xf numFmtId="49" fontId="10" fillId="0" borderId="2" xfId="0" applyNumberFormat="1" applyFont="1" applyBorder="1" applyAlignment="1" applyProtection="1">
      <alignment horizontal="center" vertical="center" wrapText="1"/>
    </xf>
    <xf numFmtId="0" fontId="4" fillId="0" borderId="1" xfId="0" applyFont="1" applyBorder="1" applyAlignment="1" applyProtection="1">
      <alignment horizontal="left" wrapText="1"/>
    </xf>
    <xf numFmtId="164" fontId="4" fillId="0" borderId="1" xfId="0" applyNumberFormat="1" applyFont="1" applyBorder="1" applyAlignment="1" applyProtection="1">
      <alignment horizontal="left" vertical="center" wrapText="1"/>
    </xf>
    <xf numFmtId="164" fontId="3" fillId="0" borderId="1" xfId="0" applyNumberFormat="1" applyFont="1" applyBorder="1" applyAlignment="1" applyProtection="1">
      <alignment horizontal="left" vertical="center" wrapText="1"/>
    </xf>
    <xf numFmtId="49" fontId="4" fillId="5" borderId="1" xfId="0" applyNumberFormat="1" applyFont="1" applyFill="1" applyBorder="1" applyAlignment="1" applyProtection="1">
      <alignment horizontal="center" vertical="center" wrapText="1"/>
    </xf>
    <xf numFmtId="49" fontId="4" fillId="5" borderId="1" xfId="0" applyNumberFormat="1" applyFont="1" applyFill="1" applyBorder="1" applyAlignment="1" applyProtection="1">
      <alignment horizontal="left" vertical="center" wrapText="1"/>
    </xf>
    <xf numFmtId="0" fontId="3" fillId="5" borderId="1" xfId="0" applyFont="1" applyFill="1" applyBorder="1" applyAlignment="1" applyProtection="1">
      <alignment horizontal="center" vertical="center"/>
    </xf>
    <xf numFmtId="164" fontId="3" fillId="5" borderId="1" xfId="0" applyNumberFormat="1" applyFont="1" applyFill="1" applyBorder="1" applyAlignment="1" applyProtection="1">
      <alignment horizontal="left" vertical="center"/>
    </xf>
    <xf numFmtId="164" fontId="3" fillId="5" borderId="1" xfId="0" applyNumberFormat="1" applyFont="1" applyFill="1" applyBorder="1" applyAlignment="1" applyProtection="1">
      <alignment horizontal="left" vertical="center" wrapText="1"/>
    </xf>
    <xf numFmtId="164" fontId="3" fillId="3" borderId="1" xfId="0" applyNumberFormat="1" applyFont="1" applyFill="1" applyBorder="1" applyProtection="1"/>
    <xf numFmtId="0" fontId="8" fillId="3" borderId="1" xfId="0" applyFont="1" applyFill="1" applyBorder="1" applyProtection="1"/>
    <xf numFmtId="49" fontId="3" fillId="0" borderId="1" xfId="0" applyNumberFormat="1" applyFont="1" applyBorder="1" applyAlignment="1" applyProtection="1">
      <alignment horizontal="center" vertical="center" wrapText="1"/>
    </xf>
    <xf numFmtId="0" fontId="3" fillId="0" borderId="1" xfId="0" applyFont="1" applyBorder="1" applyAlignment="1" applyProtection="1">
      <alignment horizontal="center" vertical="center"/>
    </xf>
    <xf numFmtId="49" fontId="3" fillId="0" borderId="4" xfId="0" applyNumberFormat="1" applyFont="1" applyBorder="1" applyAlignment="1" applyProtection="1">
      <alignment horizontal="center" vertical="center" wrapText="1"/>
    </xf>
    <xf numFmtId="0" fontId="3" fillId="0" borderId="2" xfId="0" applyFont="1" applyBorder="1" applyAlignment="1" applyProtection="1">
      <alignment horizontal="center" vertical="center"/>
    </xf>
    <xf numFmtId="0" fontId="4" fillId="5" borderId="1" xfId="0" applyFont="1" applyFill="1" applyBorder="1" applyAlignment="1" applyProtection="1">
      <alignment horizontal="center" vertical="center"/>
    </xf>
    <xf numFmtId="164" fontId="4" fillId="0" borderId="1" xfId="0" applyNumberFormat="1" applyFont="1" applyFill="1" applyBorder="1" applyProtection="1"/>
    <xf numFmtId="0" fontId="9" fillId="0" borderId="1" xfId="0" applyFont="1" applyFill="1" applyBorder="1" applyProtection="1"/>
    <xf numFmtId="0" fontId="3" fillId="3" borderId="1" xfId="0" applyFont="1" applyFill="1" applyBorder="1" applyAlignment="1" applyProtection="1">
      <alignment horizontal="center" vertical="center"/>
    </xf>
    <xf numFmtId="49" fontId="3" fillId="3" borderId="4" xfId="0" applyNumberFormat="1" applyFont="1" applyFill="1" applyBorder="1" applyAlignment="1" applyProtection="1">
      <alignment horizontal="center" vertical="center" wrapText="1"/>
    </xf>
    <xf numFmtId="0" fontId="3" fillId="3" borderId="2" xfId="0"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wrapText="1"/>
    </xf>
    <xf numFmtId="49" fontId="4" fillId="5" borderId="4" xfId="0" applyNumberFormat="1" applyFont="1" applyFill="1" applyBorder="1" applyAlignment="1" applyProtection="1">
      <alignment horizontal="left" vertical="center" wrapText="1"/>
    </xf>
    <xf numFmtId="49" fontId="4" fillId="0" borderId="4" xfId="0" applyNumberFormat="1" applyFont="1" applyBorder="1" applyAlignment="1" applyProtection="1">
      <alignment horizontal="left" vertical="center" wrapText="1"/>
    </xf>
    <xf numFmtId="164" fontId="4" fillId="0" borderId="1" xfId="0" applyNumberFormat="1" applyFont="1" applyBorder="1" applyProtection="1"/>
    <xf numFmtId="49" fontId="3" fillId="6" borderId="1" xfId="0" applyNumberFormat="1" applyFont="1" applyFill="1" applyBorder="1" applyAlignment="1" applyProtection="1">
      <alignment horizontal="center" vertical="center" wrapText="1"/>
    </xf>
    <xf numFmtId="49" fontId="3" fillId="6" borderId="4" xfId="0" applyNumberFormat="1" applyFont="1" applyFill="1" applyBorder="1" applyAlignment="1" applyProtection="1">
      <alignment horizontal="left" vertical="top" wrapText="1"/>
    </xf>
    <xf numFmtId="0" fontId="3" fillId="6" borderId="1" xfId="0" applyFont="1" applyFill="1" applyBorder="1" applyAlignment="1" applyProtection="1">
      <alignment horizontal="center" vertical="center"/>
    </xf>
    <xf numFmtId="164" fontId="3" fillId="6" borderId="1" xfId="0" applyNumberFormat="1" applyFont="1" applyFill="1" applyBorder="1" applyAlignment="1" applyProtection="1">
      <alignment horizontal="left" vertical="center"/>
    </xf>
    <xf numFmtId="164" fontId="3" fillId="6" borderId="1" xfId="0" applyNumberFormat="1" applyFont="1" applyFill="1" applyBorder="1" applyAlignment="1" applyProtection="1">
      <alignment horizontal="left" vertical="center" wrapText="1"/>
    </xf>
    <xf numFmtId="49" fontId="3" fillId="3" borderId="1" xfId="0" applyNumberFormat="1" applyFont="1" applyFill="1" applyBorder="1" applyAlignment="1" applyProtection="1">
      <alignment horizontal="center" vertical="center"/>
    </xf>
    <xf numFmtId="0" fontId="4" fillId="3" borderId="1" xfId="0" applyFont="1" applyFill="1" applyBorder="1" applyAlignment="1" applyProtection="1">
      <alignment horizontal="right"/>
    </xf>
    <xf numFmtId="0" fontId="3" fillId="3" borderId="1" xfId="0" applyFont="1" applyFill="1" applyBorder="1" applyAlignment="1" applyProtection="1">
      <alignment horizontal="left"/>
    </xf>
    <xf numFmtId="164" fontId="4" fillId="3" borderId="1" xfId="0" applyNumberFormat="1" applyFont="1" applyFill="1" applyBorder="1" applyAlignment="1" applyProtection="1">
      <alignment horizontal="left"/>
    </xf>
    <xf numFmtId="164" fontId="3" fillId="2" borderId="1" xfId="0" applyNumberFormat="1" applyFont="1" applyFill="1" applyBorder="1" applyAlignment="1" applyProtection="1">
      <alignment horizontal="left"/>
    </xf>
    <xf numFmtId="164" fontId="3" fillId="2" borderId="1" xfId="0" applyNumberFormat="1" applyFont="1" applyFill="1" applyBorder="1" applyProtection="1"/>
    <xf numFmtId="0" fontId="8" fillId="3" borderId="3" xfId="0" applyFont="1" applyFill="1" applyBorder="1" applyProtection="1"/>
    <xf numFmtId="0" fontId="3" fillId="3" borderId="3" xfId="0" applyFont="1" applyFill="1" applyBorder="1" applyAlignment="1" applyProtection="1">
      <alignment horizontal="left"/>
    </xf>
    <xf numFmtId="164" fontId="4" fillId="3" borderId="1" xfId="0" applyNumberFormat="1" applyFont="1" applyFill="1" applyBorder="1" applyAlignment="1" applyProtection="1">
      <alignment horizontal="left" wrapText="1"/>
    </xf>
    <xf numFmtId="164" fontId="4" fillId="2" borderId="1" xfId="0" applyNumberFormat="1" applyFont="1" applyFill="1" applyBorder="1" applyAlignment="1" applyProtection="1">
      <alignment horizontal="left"/>
    </xf>
    <xf numFmtId="0" fontId="3" fillId="0" borderId="0" xfId="0" applyFont="1" applyProtection="1"/>
    <xf numFmtId="164" fontId="3" fillId="0" borderId="1" xfId="0" applyNumberFormat="1" applyFont="1" applyFill="1" applyBorder="1" applyAlignment="1" applyProtection="1">
      <alignment horizontal="left"/>
      <protection locked="0"/>
    </xf>
    <xf numFmtId="49" fontId="3" fillId="0" borderId="1" xfId="0" applyNumberFormat="1" applyFont="1" applyFill="1" applyBorder="1" applyAlignment="1" applyProtection="1">
      <alignment horizontal="center" vertical="center" wrapText="1"/>
    </xf>
    <xf numFmtId="49" fontId="4" fillId="0" borderId="4" xfId="0" applyNumberFormat="1" applyFont="1" applyFill="1" applyBorder="1" applyAlignment="1" applyProtection="1">
      <alignment horizontal="left" vertical="center" wrapText="1"/>
      <protection locked="0"/>
    </xf>
    <xf numFmtId="0" fontId="3" fillId="0" borderId="1" xfId="0" applyFont="1" applyFill="1" applyBorder="1" applyAlignment="1" applyProtection="1">
      <alignment horizontal="center" vertical="center"/>
    </xf>
    <xf numFmtId="164" fontId="3" fillId="0" borderId="1" xfId="0" applyNumberFormat="1" applyFont="1" applyFill="1" applyBorder="1" applyAlignment="1" applyProtection="1">
      <alignment horizontal="left" vertical="center"/>
      <protection locked="0"/>
    </xf>
    <xf numFmtId="164" fontId="3" fillId="0" borderId="1" xfId="0" applyNumberFormat="1" applyFont="1" applyFill="1" applyBorder="1" applyProtection="1"/>
    <xf numFmtId="0" fontId="8" fillId="0" borderId="1" xfId="0" applyFont="1" applyFill="1" applyBorder="1" applyProtection="1"/>
    <xf numFmtId="49" fontId="12" fillId="5" borderId="4" xfId="0" applyNumberFormat="1" applyFont="1" applyFill="1" applyBorder="1" applyAlignment="1" applyProtection="1">
      <alignment horizontal="left" vertical="top" wrapText="1"/>
    </xf>
    <xf numFmtId="49" fontId="4" fillId="5" borderId="4" xfId="0" applyNumberFormat="1" applyFont="1" applyFill="1" applyBorder="1" applyAlignment="1" applyProtection="1">
      <alignment horizontal="left" vertical="top" wrapText="1"/>
    </xf>
    <xf numFmtId="49" fontId="3" fillId="0" borderId="1" xfId="0" applyNumberFormat="1" applyFont="1" applyFill="1" applyBorder="1" applyAlignment="1" applyProtection="1">
      <alignment horizontal="left" vertical="top" wrapText="1"/>
    </xf>
    <xf numFmtId="0" fontId="3" fillId="0" borderId="1" xfId="0" applyFont="1" applyFill="1" applyBorder="1" applyAlignment="1" applyProtection="1">
      <alignment horizontal="left" vertical="top" wrapText="1"/>
    </xf>
    <xf numFmtId="0" fontId="4" fillId="2" borderId="1" xfId="0" applyFont="1" applyFill="1" applyBorder="1" applyAlignment="1" applyProtection="1">
      <alignment horizontal="left" vertical="center" wrapText="1"/>
    </xf>
    <xf numFmtId="49" fontId="4" fillId="2" borderId="1" xfId="0" applyNumberFormat="1" applyFont="1" applyFill="1" applyBorder="1" applyAlignment="1" applyProtection="1">
      <alignment horizontal="left" vertical="center" wrapText="1"/>
    </xf>
    <xf numFmtId="164" fontId="4" fillId="2" borderId="1" xfId="0" applyNumberFormat="1" applyFont="1" applyFill="1" applyBorder="1" applyAlignment="1" applyProtection="1">
      <alignment horizontal="left" vertical="center" wrapText="1"/>
    </xf>
    <xf numFmtId="164" fontId="4" fillId="4" borderId="1" xfId="0" applyNumberFormat="1" applyFont="1" applyFill="1" applyBorder="1" applyAlignment="1" applyProtection="1">
      <alignment horizontal="left" vertical="center" wrapText="1"/>
    </xf>
    <xf numFmtId="0" fontId="9" fillId="0" borderId="1" xfId="0" applyFont="1" applyBorder="1" applyAlignment="1" applyProtection="1">
      <alignment horizontal="left" vertical="center"/>
    </xf>
    <xf numFmtId="49" fontId="3" fillId="0" borderId="4" xfId="0" applyNumberFormat="1" applyFont="1" applyFill="1" applyBorder="1" applyAlignment="1" applyProtection="1">
      <alignment horizontal="left" vertical="top" wrapText="1"/>
    </xf>
    <xf numFmtId="49" fontId="4" fillId="0" borderId="4" xfId="0" applyNumberFormat="1" applyFont="1" applyFill="1" applyBorder="1" applyAlignment="1" applyProtection="1">
      <alignment horizontal="left" vertical="top" wrapText="1"/>
    </xf>
    <xf numFmtId="49" fontId="3" fillId="0" borderId="4" xfId="0" applyNumberFormat="1" applyFont="1" applyFill="1" applyBorder="1" applyAlignment="1" applyProtection="1">
      <alignment horizontal="left" vertical="center" wrapText="1"/>
    </xf>
    <xf numFmtId="0" fontId="3" fillId="0" borderId="1" xfId="0" applyFont="1" applyFill="1" applyBorder="1" applyAlignment="1" applyProtection="1">
      <alignment wrapText="1"/>
    </xf>
    <xf numFmtId="0" fontId="4" fillId="0" borderId="1" xfId="0" applyFont="1" applyFill="1" applyBorder="1" applyAlignment="1" applyProtection="1">
      <alignment horizontal="right"/>
    </xf>
    <xf numFmtId="0" fontId="8" fillId="0" borderId="1" xfId="0" applyFont="1" applyFill="1" applyBorder="1" applyAlignment="1" applyProtection="1">
      <alignment vertical="top" wrapText="1"/>
    </xf>
    <xf numFmtId="49" fontId="10" fillId="0" borderId="4" xfId="0" applyNumberFormat="1" applyFont="1" applyBorder="1" applyAlignment="1" applyProtection="1">
      <alignment horizontal="center" vertical="center" wrapText="1"/>
    </xf>
    <xf numFmtId="49" fontId="10" fillId="0" borderId="2" xfId="0" applyNumberFormat="1" applyFont="1" applyBorder="1" applyAlignment="1" applyProtection="1">
      <alignment horizontal="center" vertical="center" wrapText="1"/>
    </xf>
    <xf numFmtId="49" fontId="7" fillId="0" borderId="0" xfId="0" applyNumberFormat="1" applyFont="1" applyAlignment="1" applyProtection="1">
      <alignment horizontal="left" vertical="center" wrapText="1"/>
    </xf>
  </cellXfs>
  <cellStyles count="3">
    <cellStyle name="Standard" xfId="0" builtinId="0"/>
    <cellStyle name="Standard 2" xfId="1" xr:uid="{00000000-0005-0000-0000-000001000000}"/>
    <cellStyle name="Standard 3" xfId="2" xr:uid="{96C6AA66-FAF6-44A8-9298-018A7CA2028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263"/>
  <sheetViews>
    <sheetView tabSelected="1" zoomScaleNormal="100" workbookViewId="0">
      <pane ySplit="9" topLeftCell="A251" activePane="bottomLeft" state="frozen"/>
      <selection pane="bottomLeft" activeCell="C256" sqref="C256"/>
    </sheetView>
  </sheetViews>
  <sheetFormatPr baseColWidth="10" defaultColWidth="11.42578125" defaultRowHeight="12.75" x14ac:dyDescent="0.2"/>
  <cols>
    <col min="1" max="1" width="6.42578125" style="24" customWidth="1"/>
    <col min="2" max="2" width="108.140625" style="76" customWidth="1"/>
    <col min="3" max="3" width="45.140625" style="76" customWidth="1"/>
    <col min="4" max="4" width="14.28515625" style="29" customWidth="1"/>
    <col min="5" max="5" width="16.85546875" style="26" customWidth="1"/>
    <col min="6" max="6" width="20.28515625" style="26" customWidth="1"/>
    <col min="7" max="24" width="0" style="27" hidden="1" customWidth="1"/>
    <col min="25" max="16384" width="11.42578125" style="27"/>
  </cols>
  <sheetData>
    <row r="1" spans="1:24" s="17" customFormat="1" ht="30" customHeight="1" x14ac:dyDescent="0.35">
      <c r="A1" s="16"/>
      <c r="B1" s="17" t="s">
        <v>0</v>
      </c>
      <c r="D1" s="18"/>
      <c r="E1" s="19"/>
      <c r="F1" s="20"/>
    </row>
    <row r="2" spans="1:24" s="23" customFormat="1" ht="30" customHeight="1" x14ac:dyDescent="0.35">
      <c r="A2" s="21"/>
      <c r="B2" s="18" t="s">
        <v>4</v>
      </c>
      <c r="C2" s="18"/>
      <c r="D2" s="18"/>
      <c r="E2" s="22"/>
      <c r="F2" s="20"/>
    </row>
    <row r="3" spans="1:24" ht="15" x14ac:dyDescent="0.25">
      <c r="B3" s="101" t="s">
        <v>140</v>
      </c>
      <c r="C3" s="101"/>
      <c r="D3" s="25"/>
    </row>
    <row r="4" spans="1:24" x14ac:dyDescent="0.2">
      <c r="A4" s="28"/>
      <c r="B4" s="101"/>
      <c r="C4" s="101"/>
    </row>
    <row r="5" spans="1:24" ht="12.75" customHeight="1" x14ac:dyDescent="0.2">
      <c r="B5" s="101"/>
      <c r="C5" s="101"/>
    </row>
    <row r="6" spans="1:24" ht="12.75" customHeight="1" x14ac:dyDescent="0.2">
      <c r="B6" s="101"/>
      <c r="C6" s="101"/>
    </row>
    <row r="7" spans="1:24" ht="12.75" customHeight="1" x14ac:dyDescent="0.2">
      <c r="B7" s="101"/>
      <c r="C7" s="101"/>
    </row>
    <row r="8" spans="1:24" ht="12.75" customHeight="1" x14ac:dyDescent="0.2">
      <c r="B8" s="30"/>
      <c r="C8" s="30"/>
      <c r="E8" s="31"/>
      <c r="G8" s="32"/>
      <c r="H8" s="32"/>
      <c r="I8" s="33"/>
      <c r="J8" s="33"/>
      <c r="K8" s="32"/>
      <c r="L8" s="32"/>
      <c r="M8" s="33"/>
      <c r="N8" s="33"/>
      <c r="O8" s="32"/>
      <c r="P8" s="32"/>
      <c r="Q8" s="33"/>
      <c r="R8" s="33"/>
      <c r="S8" s="32"/>
      <c r="T8" s="32"/>
      <c r="U8" s="33"/>
      <c r="V8" s="33"/>
      <c r="W8" s="32"/>
      <c r="X8" s="32"/>
    </row>
    <row r="9" spans="1:24" s="92" customFormat="1" ht="38.25" x14ac:dyDescent="0.2">
      <c r="A9" s="89" t="s">
        <v>1</v>
      </c>
      <c r="B9" s="88" t="s">
        <v>5</v>
      </c>
      <c r="C9" s="88" t="s">
        <v>137</v>
      </c>
      <c r="D9" s="88" t="s">
        <v>113</v>
      </c>
      <c r="E9" s="90" t="s">
        <v>3</v>
      </c>
      <c r="F9" s="90" t="s">
        <v>2</v>
      </c>
      <c r="G9" s="38" t="s">
        <v>6</v>
      </c>
      <c r="H9" s="38" t="s">
        <v>2</v>
      </c>
      <c r="I9" s="91" t="s">
        <v>6</v>
      </c>
      <c r="J9" s="91" t="s">
        <v>2</v>
      </c>
      <c r="K9" s="38" t="s">
        <v>6</v>
      </c>
      <c r="L9" s="38" t="s">
        <v>2</v>
      </c>
      <c r="M9" s="91" t="s">
        <v>6</v>
      </c>
      <c r="N9" s="91" t="s">
        <v>2</v>
      </c>
      <c r="O9" s="38" t="s">
        <v>6</v>
      </c>
      <c r="P9" s="38" t="s">
        <v>2</v>
      </c>
      <c r="Q9" s="91" t="s">
        <v>6</v>
      </c>
      <c r="R9" s="91" t="s">
        <v>2</v>
      </c>
      <c r="S9" s="38" t="s">
        <v>6</v>
      </c>
      <c r="T9" s="38" t="s">
        <v>2</v>
      </c>
      <c r="U9" s="91" t="s">
        <v>6</v>
      </c>
      <c r="V9" s="91" t="s">
        <v>2</v>
      </c>
      <c r="W9" s="38" t="s">
        <v>6</v>
      </c>
      <c r="X9" s="38" t="s">
        <v>2</v>
      </c>
    </row>
    <row r="10" spans="1:24" s="35" customFormat="1" x14ac:dyDescent="0.2">
      <c r="A10" s="99"/>
      <c r="B10" s="100"/>
      <c r="C10" s="36"/>
      <c r="D10" s="37"/>
      <c r="E10" s="38"/>
      <c r="F10" s="39"/>
      <c r="G10" s="34"/>
      <c r="H10" s="34"/>
      <c r="I10" s="34"/>
      <c r="J10" s="34"/>
      <c r="K10" s="34"/>
      <c r="L10" s="34"/>
      <c r="M10" s="34"/>
      <c r="N10" s="34"/>
      <c r="O10" s="34"/>
      <c r="P10" s="34"/>
      <c r="Q10" s="34"/>
      <c r="R10" s="34"/>
      <c r="S10" s="34"/>
      <c r="T10" s="34"/>
      <c r="U10" s="34"/>
      <c r="V10" s="34"/>
      <c r="W10" s="34"/>
      <c r="X10" s="34"/>
    </row>
    <row r="11" spans="1:24" s="46" customFormat="1" ht="30" customHeight="1" x14ac:dyDescent="0.2">
      <c r="A11" s="40" t="s">
        <v>20</v>
      </c>
      <c r="B11" s="41" t="s">
        <v>21</v>
      </c>
      <c r="C11" s="41"/>
      <c r="D11" s="42"/>
      <c r="E11" s="43"/>
      <c r="F11" s="44"/>
      <c r="G11" s="45"/>
      <c r="H11" s="45"/>
      <c r="I11" s="45"/>
      <c r="J11" s="45"/>
      <c r="K11" s="45"/>
      <c r="L11" s="45"/>
      <c r="M11" s="45"/>
      <c r="N11" s="45"/>
      <c r="O11" s="45"/>
      <c r="P11" s="45"/>
      <c r="Q11" s="45"/>
      <c r="R11" s="45"/>
      <c r="S11" s="45"/>
      <c r="T11" s="45"/>
      <c r="U11" s="45"/>
      <c r="V11" s="45"/>
      <c r="W11" s="45"/>
      <c r="X11" s="45"/>
    </row>
    <row r="12" spans="1:24" s="46" customFormat="1" ht="153" x14ac:dyDescent="0.2">
      <c r="A12" s="47" t="s">
        <v>241</v>
      </c>
      <c r="B12" s="86" t="s">
        <v>404</v>
      </c>
      <c r="C12" s="2" t="s">
        <v>127</v>
      </c>
      <c r="D12" s="48">
        <v>1</v>
      </c>
      <c r="E12" s="11"/>
      <c r="F12" s="39">
        <f t="shared" ref="F12:F73" si="0">SUM(E12*D12)</f>
        <v>0</v>
      </c>
      <c r="G12" s="45"/>
      <c r="H12" s="45"/>
      <c r="I12" s="45"/>
      <c r="J12" s="45"/>
      <c r="K12" s="45"/>
      <c r="L12" s="45"/>
      <c r="M12" s="45"/>
      <c r="N12" s="45"/>
      <c r="O12" s="45"/>
      <c r="P12" s="45"/>
      <c r="Q12" s="45"/>
      <c r="R12" s="45"/>
      <c r="S12" s="45"/>
      <c r="T12" s="45"/>
      <c r="U12" s="45"/>
      <c r="V12" s="45"/>
      <c r="W12" s="45"/>
      <c r="X12" s="45"/>
    </row>
    <row r="13" spans="1:24" s="46" customFormat="1" ht="30" customHeight="1" x14ac:dyDescent="0.2">
      <c r="A13" s="40" t="s">
        <v>7</v>
      </c>
      <c r="B13" s="41" t="s">
        <v>22</v>
      </c>
      <c r="C13" s="1"/>
      <c r="D13" s="42"/>
      <c r="E13" s="12"/>
      <c r="F13" s="44"/>
      <c r="G13" s="45"/>
      <c r="H13" s="45"/>
      <c r="I13" s="45"/>
      <c r="J13" s="45"/>
      <c r="K13" s="45"/>
      <c r="L13" s="45"/>
      <c r="M13" s="45"/>
      <c r="N13" s="45"/>
      <c r="O13" s="45"/>
      <c r="P13" s="45"/>
      <c r="Q13" s="45"/>
      <c r="R13" s="45"/>
      <c r="S13" s="45"/>
      <c r="T13" s="45"/>
      <c r="U13" s="45"/>
      <c r="V13" s="45"/>
      <c r="W13" s="45"/>
      <c r="X13" s="45"/>
    </row>
    <row r="14" spans="1:24" s="46" customFormat="1" ht="63.75" x14ac:dyDescent="0.2">
      <c r="A14" s="47" t="s">
        <v>242</v>
      </c>
      <c r="B14" s="86" t="s">
        <v>405</v>
      </c>
      <c r="C14" s="2" t="s">
        <v>128</v>
      </c>
      <c r="D14" s="48">
        <v>1</v>
      </c>
      <c r="E14" s="11"/>
      <c r="F14" s="39">
        <f t="shared" si="0"/>
        <v>0</v>
      </c>
      <c r="G14" s="45"/>
      <c r="H14" s="45"/>
      <c r="I14" s="45"/>
      <c r="J14" s="45"/>
      <c r="K14" s="45"/>
      <c r="L14" s="45"/>
      <c r="M14" s="45"/>
      <c r="N14" s="45"/>
      <c r="O14" s="45"/>
      <c r="P14" s="45"/>
      <c r="Q14" s="45"/>
      <c r="R14" s="45"/>
      <c r="S14" s="45"/>
      <c r="T14" s="45"/>
      <c r="U14" s="45"/>
      <c r="V14" s="45"/>
      <c r="W14" s="45"/>
      <c r="X14" s="45"/>
    </row>
    <row r="15" spans="1:24" s="46" customFormat="1" ht="63.75" x14ac:dyDescent="0.2">
      <c r="A15" s="47" t="s">
        <v>243</v>
      </c>
      <c r="B15" s="86" t="s">
        <v>406</v>
      </c>
      <c r="C15" s="2" t="s">
        <v>142</v>
      </c>
      <c r="D15" s="48">
        <v>1</v>
      </c>
      <c r="E15" s="11"/>
      <c r="F15" s="39">
        <f t="shared" si="0"/>
        <v>0</v>
      </c>
      <c r="G15" s="45"/>
      <c r="H15" s="45"/>
      <c r="I15" s="45"/>
      <c r="J15" s="45"/>
      <c r="K15" s="45"/>
      <c r="L15" s="45"/>
      <c r="M15" s="45"/>
      <c r="N15" s="45"/>
      <c r="O15" s="45"/>
      <c r="P15" s="45"/>
      <c r="Q15" s="45"/>
      <c r="R15" s="45"/>
      <c r="S15" s="45"/>
      <c r="T15" s="45"/>
      <c r="U15" s="45"/>
      <c r="V15" s="45"/>
      <c r="W15" s="45"/>
      <c r="X15" s="45"/>
    </row>
    <row r="16" spans="1:24" s="46" customFormat="1" ht="63.75" x14ac:dyDescent="0.2">
      <c r="A16" s="47" t="s">
        <v>244</v>
      </c>
      <c r="B16" s="86" t="s">
        <v>407</v>
      </c>
      <c r="C16" s="2" t="s">
        <v>143</v>
      </c>
      <c r="D16" s="48">
        <v>1</v>
      </c>
      <c r="E16" s="11"/>
      <c r="F16" s="39">
        <f t="shared" si="0"/>
        <v>0</v>
      </c>
      <c r="G16" s="45"/>
      <c r="H16" s="45"/>
      <c r="I16" s="45"/>
      <c r="J16" s="45"/>
      <c r="K16" s="45"/>
      <c r="L16" s="45"/>
      <c r="M16" s="45"/>
      <c r="N16" s="45"/>
      <c r="O16" s="45"/>
      <c r="P16" s="45"/>
      <c r="Q16" s="45"/>
      <c r="R16" s="45"/>
      <c r="S16" s="45"/>
      <c r="T16" s="45"/>
      <c r="U16" s="45"/>
      <c r="V16" s="45"/>
      <c r="W16" s="45"/>
      <c r="X16" s="45"/>
    </row>
    <row r="17" spans="1:24" s="46" customFormat="1" ht="30" customHeight="1" x14ac:dyDescent="0.2">
      <c r="A17" s="47" t="s">
        <v>245</v>
      </c>
      <c r="B17" s="86" t="s">
        <v>408</v>
      </c>
      <c r="C17" s="2"/>
      <c r="D17" s="48">
        <v>1</v>
      </c>
      <c r="E17" s="11"/>
      <c r="F17" s="39">
        <f t="shared" si="0"/>
        <v>0</v>
      </c>
      <c r="G17" s="45"/>
      <c r="H17" s="45"/>
      <c r="I17" s="45"/>
      <c r="J17" s="45"/>
      <c r="K17" s="45"/>
      <c r="L17" s="45"/>
      <c r="M17" s="45"/>
      <c r="N17" s="45"/>
      <c r="O17" s="45"/>
      <c r="P17" s="45"/>
      <c r="Q17" s="45"/>
      <c r="R17" s="45"/>
      <c r="S17" s="45"/>
      <c r="T17" s="45"/>
      <c r="U17" s="45"/>
      <c r="V17" s="45"/>
      <c r="W17" s="45"/>
      <c r="X17" s="45"/>
    </row>
    <row r="18" spans="1:24" s="46" customFormat="1" ht="76.5" x14ac:dyDescent="0.2">
      <c r="A18" s="47" t="s">
        <v>246</v>
      </c>
      <c r="B18" s="86" t="s">
        <v>141</v>
      </c>
      <c r="C18" s="2"/>
      <c r="D18" s="48">
        <v>1</v>
      </c>
      <c r="E18" s="11"/>
      <c r="F18" s="39">
        <f t="shared" si="0"/>
        <v>0</v>
      </c>
      <c r="G18" s="45"/>
      <c r="H18" s="45"/>
      <c r="I18" s="45"/>
      <c r="J18" s="45"/>
      <c r="K18" s="45"/>
      <c r="L18" s="45"/>
      <c r="M18" s="45"/>
      <c r="N18" s="45"/>
      <c r="O18" s="45"/>
      <c r="P18" s="45"/>
      <c r="Q18" s="45"/>
      <c r="R18" s="45"/>
      <c r="S18" s="45"/>
      <c r="T18" s="45"/>
      <c r="U18" s="45"/>
      <c r="V18" s="45"/>
      <c r="W18" s="45"/>
      <c r="X18" s="45"/>
    </row>
    <row r="19" spans="1:24" s="46" customFormat="1" ht="30" customHeight="1" x14ac:dyDescent="0.2">
      <c r="A19" s="47" t="s">
        <v>247</v>
      </c>
      <c r="B19" s="86" t="s">
        <v>409</v>
      </c>
      <c r="C19" s="2"/>
      <c r="D19" s="48">
        <v>1</v>
      </c>
      <c r="E19" s="11"/>
      <c r="F19" s="39">
        <f t="shared" si="0"/>
        <v>0</v>
      </c>
      <c r="G19" s="45"/>
      <c r="H19" s="45"/>
      <c r="I19" s="45"/>
      <c r="J19" s="45"/>
      <c r="K19" s="45"/>
      <c r="L19" s="45"/>
      <c r="M19" s="45"/>
      <c r="N19" s="45"/>
      <c r="O19" s="45"/>
      <c r="P19" s="45"/>
      <c r="Q19" s="45"/>
      <c r="R19" s="45"/>
      <c r="S19" s="45"/>
      <c r="T19" s="45"/>
      <c r="U19" s="45"/>
      <c r="V19" s="45"/>
      <c r="W19" s="45"/>
      <c r="X19" s="45"/>
    </row>
    <row r="20" spans="1:24" s="46" customFormat="1" ht="30" customHeight="1" x14ac:dyDescent="0.2">
      <c r="A20" s="47" t="s">
        <v>248</v>
      </c>
      <c r="B20" s="86" t="s">
        <v>490</v>
      </c>
      <c r="C20" s="2"/>
      <c r="D20" s="48">
        <v>1</v>
      </c>
      <c r="E20" s="11"/>
      <c r="F20" s="39">
        <f t="shared" si="0"/>
        <v>0</v>
      </c>
      <c r="G20" s="45"/>
      <c r="H20" s="45"/>
      <c r="I20" s="45"/>
      <c r="J20" s="45"/>
      <c r="K20" s="45"/>
      <c r="L20" s="45"/>
      <c r="M20" s="45"/>
      <c r="N20" s="45"/>
      <c r="O20" s="45"/>
      <c r="P20" s="45"/>
      <c r="Q20" s="45"/>
      <c r="R20" s="45"/>
      <c r="S20" s="45"/>
      <c r="T20" s="45"/>
      <c r="U20" s="45"/>
      <c r="V20" s="45"/>
      <c r="W20" s="45"/>
      <c r="X20" s="45"/>
    </row>
    <row r="21" spans="1:24" s="46" customFormat="1" ht="63.75" x14ac:dyDescent="0.2">
      <c r="A21" s="47" t="s">
        <v>249</v>
      </c>
      <c r="B21" s="86" t="s">
        <v>144</v>
      </c>
      <c r="C21" s="2"/>
      <c r="D21" s="48">
        <v>1</v>
      </c>
      <c r="E21" s="11"/>
      <c r="F21" s="39">
        <f t="shared" si="0"/>
        <v>0</v>
      </c>
      <c r="G21" s="45"/>
      <c r="H21" s="45"/>
      <c r="I21" s="45"/>
      <c r="J21" s="45"/>
      <c r="K21" s="45"/>
      <c r="L21" s="45"/>
      <c r="M21" s="45"/>
      <c r="N21" s="45"/>
      <c r="O21" s="45"/>
      <c r="P21" s="45"/>
      <c r="Q21" s="45"/>
      <c r="R21" s="45"/>
      <c r="S21" s="45"/>
      <c r="T21" s="45"/>
      <c r="U21" s="45"/>
      <c r="V21" s="45"/>
      <c r="W21" s="45"/>
      <c r="X21" s="45"/>
    </row>
    <row r="22" spans="1:24" s="46" customFormat="1" ht="30" customHeight="1" x14ac:dyDescent="0.2">
      <c r="A22" s="47" t="s">
        <v>250</v>
      </c>
      <c r="B22" s="86" t="s">
        <v>410</v>
      </c>
      <c r="C22" s="2"/>
      <c r="D22" s="48">
        <v>1</v>
      </c>
      <c r="E22" s="11"/>
      <c r="F22" s="39">
        <f t="shared" si="0"/>
        <v>0</v>
      </c>
      <c r="G22" s="45"/>
      <c r="H22" s="45"/>
      <c r="I22" s="45"/>
      <c r="J22" s="45"/>
      <c r="K22" s="45"/>
      <c r="L22" s="45"/>
      <c r="M22" s="45"/>
      <c r="N22" s="45"/>
      <c r="O22" s="45"/>
      <c r="P22" s="45"/>
      <c r="Q22" s="45"/>
      <c r="R22" s="45"/>
      <c r="S22" s="45"/>
      <c r="T22" s="45"/>
      <c r="U22" s="45"/>
      <c r="V22" s="45"/>
      <c r="W22" s="45"/>
      <c r="X22" s="45"/>
    </row>
    <row r="23" spans="1:24" s="46" customFormat="1" ht="30" customHeight="1" x14ac:dyDescent="0.2">
      <c r="A23" s="47" t="s">
        <v>251</v>
      </c>
      <c r="B23" s="86" t="s">
        <v>411</v>
      </c>
      <c r="C23" s="2"/>
      <c r="D23" s="48">
        <v>1</v>
      </c>
      <c r="E23" s="11"/>
      <c r="F23" s="39">
        <f t="shared" si="0"/>
        <v>0</v>
      </c>
      <c r="G23" s="45"/>
      <c r="H23" s="45"/>
      <c r="I23" s="45"/>
      <c r="J23" s="45"/>
      <c r="K23" s="45"/>
      <c r="L23" s="45"/>
      <c r="M23" s="45"/>
      <c r="N23" s="45"/>
      <c r="O23" s="45"/>
      <c r="P23" s="45"/>
      <c r="Q23" s="45"/>
      <c r="R23" s="45"/>
      <c r="S23" s="45"/>
      <c r="T23" s="45"/>
      <c r="U23" s="45"/>
      <c r="V23" s="45"/>
      <c r="W23" s="45"/>
      <c r="X23" s="45"/>
    </row>
    <row r="24" spans="1:24" s="46" customFormat="1" ht="30" customHeight="1" x14ac:dyDescent="0.2">
      <c r="A24" s="47" t="s">
        <v>252</v>
      </c>
      <c r="B24" s="86" t="s">
        <v>412</v>
      </c>
      <c r="C24" s="2"/>
      <c r="D24" s="48">
        <v>1</v>
      </c>
      <c r="E24" s="11"/>
      <c r="F24" s="39">
        <f t="shared" si="0"/>
        <v>0</v>
      </c>
      <c r="G24" s="45"/>
      <c r="H24" s="45"/>
      <c r="I24" s="45"/>
      <c r="J24" s="45"/>
      <c r="K24" s="45"/>
      <c r="L24" s="45"/>
      <c r="M24" s="45"/>
      <c r="N24" s="45"/>
      <c r="O24" s="45"/>
      <c r="P24" s="45"/>
      <c r="Q24" s="45"/>
      <c r="R24" s="45"/>
      <c r="S24" s="45"/>
      <c r="T24" s="45"/>
      <c r="U24" s="45"/>
      <c r="V24" s="45"/>
      <c r="W24" s="45"/>
      <c r="X24" s="45"/>
    </row>
    <row r="25" spans="1:24" s="46" customFormat="1" ht="30" customHeight="1" x14ac:dyDescent="0.2">
      <c r="A25" s="47" t="s">
        <v>253</v>
      </c>
      <c r="B25" s="86" t="s">
        <v>413</v>
      </c>
      <c r="C25" s="3"/>
      <c r="D25" s="48">
        <v>1</v>
      </c>
      <c r="E25" s="11"/>
      <c r="F25" s="39">
        <f t="shared" si="0"/>
        <v>0</v>
      </c>
      <c r="G25" s="45"/>
      <c r="H25" s="45"/>
      <c r="I25" s="45"/>
      <c r="J25" s="45"/>
      <c r="K25" s="45"/>
      <c r="L25" s="45"/>
      <c r="M25" s="45"/>
      <c r="N25" s="45"/>
      <c r="O25" s="45"/>
      <c r="P25" s="45"/>
      <c r="Q25" s="45"/>
      <c r="R25" s="45"/>
      <c r="S25" s="45"/>
      <c r="T25" s="45"/>
      <c r="U25" s="45"/>
      <c r="V25" s="45"/>
      <c r="W25" s="45"/>
      <c r="X25" s="45"/>
    </row>
    <row r="26" spans="1:24" s="46" customFormat="1" ht="30" customHeight="1" x14ac:dyDescent="0.2">
      <c r="A26" s="40" t="s">
        <v>8</v>
      </c>
      <c r="B26" s="41" t="s">
        <v>24</v>
      </c>
      <c r="C26" s="1"/>
      <c r="D26" s="42"/>
      <c r="E26" s="12"/>
      <c r="F26" s="44"/>
      <c r="G26" s="45"/>
      <c r="H26" s="45"/>
      <c r="I26" s="45"/>
      <c r="J26" s="45"/>
      <c r="K26" s="45"/>
      <c r="L26" s="45"/>
      <c r="M26" s="45"/>
      <c r="N26" s="45"/>
      <c r="O26" s="45"/>
      <c r="P26" s="45"/>
      <c r="Q26" s="45"/>
      <c r="R26" s="45"/>
      <c r="S26" s="45"/>
      <c r="T26" s="45"/>
      <c r="U26" s="45"/>
      <c r="V26" s="45"/>
      <c r="W26" s="45"/>
      <c r="X26" s="45"/>
    </row>
    <row r="27" spans="1:24" s="46" customFormat="1" ht="30" customHeight="1" x14ac:dyDescent="0.2">
      <c r="A27" s="47" t="s">
        <v>23</v>
      </c>
      <c r="B27" s="86" t="s">
        <v>414</v>
      </c>
      <c r="C27" s="2"/>
      <c r="D27" s="48">
        <v>1</v>
      </c>
      <c r="E27" s="11"/>
      <c r="F27" s="39">
        <f t="shared" si="0"/>
        <v>0</v>
      </c>
      <c r="G27" s="45"/>
      <c r="H27" s="45"/>
      <c r="I27" s="45"/>
      <c r="J27" s="45"/>
      <c r="K27" s="45"/>
      <c r="L27" s="45"/>
      <c r="M27" s="45"/>
      <c r="N27" s="45"/>
      <c r="O27" s="45"/>
      <c r="P27" s="45"/>
      <c r="Q27" s="45"/>
      <c r="R27" s="45"/>
      <c r="S27" s="45"/>
      <c r="T27" s="45"/>
      <c r="U27" s="45"/>
      <c r="V27" s="45"/>
      <c r="W27" s="45"/>
      <c r="X27" s="45"/>
    </row>
    <row r="28" spans="1:24" s="46" customFormat="1" ht="63.75" x14ac:dyDescent="0.2">
      <c r="A28" s="47" t="s">
        <v>43</v>
      </c>
      <c r="B28" s="87" t="s">
        <v>415</v>
      </c>
      <c r="C28" s="4"/>
      <c r="D28" s="48">
        <v>1</v>
      </c>
      <c r="E28" s="11"/>
      <c r="F28" s="39">
        <f t="shared" si="0"/>
        <v>0</v>
      </c>
      <c r="G28" s="45"/>
      <c r="H28" s="45"/>
      <c r="I28" s="45"/>
      <c r="J28" s="45"/>
      <c r="K28" s="45"/>
      <c r="L28" s="45"/>
      <c r="M28" s="45"/>
      <c r="N28" s="45"/>
      <c r="O28" s="45"/>
      <c r="P28" s="45"/>
      <c r="Q28" s="45"/>
      <c r="R28" s="45"/>
      <c r="S28" s="45"/>
      <c r="T28" s="45"/>
      <c r="U28" s="45"/>
      <c r="V28" s="45"/>
      <c r="W28" s="45"/>
      <c r="X28" s="45"/>
    </row>
    <row r="29" spans="1:24" s="46" customFormat="1" ht="30" customHeight="1" x14ac:dyDescent="0.2">
      <c r="A29" s="47" t="s">
        <v>44</v>
      </c>
      <c r="B29" s="87" t="s">
        <v>416</v>
      </c>
      <c r="C29" s="4"/>
      <c r="D29" s="48">
        <v>1</v>
      </c>
      <c r="E29" s="11"/>
      <c r="F29" s="39">
        <f t="shared" si="0"/>
        <v>0</v>
      </c>
      <c r="G29" s="45"/>
      <c r="H29" s="45"/>
      <c r="I29" s="45"/>
      <c r="J29" s="45"/>
      <c r="K29" s="45"/>
      <c r="L29" s="45"/>
      <c r="M29" s="45"/>
      <c r="N29" s="45"/>
      <c r="O29" s="45"/>
      <c r="P29" s="45"/>
      <c r="Q29" s="45"/>
      <c r="R29" s="45"/>
      <c r="S29" s="45"/>
      <c r="T29" s="45"/>
      <c r="U29" s="45"/>
      <c r="V29" s="45"/>
      <c r="W29" s="45"/>
      <c r="X29" s="45"/>
    </row>
    <row r="30" spans="1:24" s="46" customFormat="1" ht="30" customHeight="1" x14ac:dyDescent="0.2">
      <c r="A30" s="47" t="s">
        <v>45</v>
      </c>
      <c r="B30" s="87" t="s">
        <v>417</v>
      </c>
      <c r="C30" s="4"/>
      <c r="D30" s="48">
        <v>1</v>
      </c>
      <c r="E30" s="11"/>
      <c r="F30" s="39">
        <f t="shared" si="0"/>
        <v>0</v>
      </c>
      <c r="G30" s="45"/>
      <c r="H30" s="45"/>
      <c r="I30" s="45"/>
      <c r="J30" s="45"/>
      <c r="K30" s="45"/>
      <c r="L30" s="45"/>
      <c r="M30" s="45"/>
      <c r="N30" s="45"/>
      <c r="O30" s="45"/>
      <c r="P30" s="45"/>
      <c r="Q30" s="45"/>
      <c r="R30" s="45"/>
      <c r="S30" s="45"/>
      <c r="T30" s="45"/>
      <c r="U30" s="45"/>
      <c r="V30" s="45"/>
      <c r="W30" s="45"/>
      <c r="X30" s="45"/>
    </row>
    <row r="31" spans="1:24" s="46" customFormat="1" ht="25.5" x14ac:dyDescent="0.2">
      <c r="A31" s="47" t="s">
        <v>46</v>
      </c>
      <c r="B31" s="86" t="s">
        <v>418</v>
      </c>
      <c r="C31" s="4"/>
      <c r="D31" s="48">
        <v>1</v>
      </c>
      <c r="E31" s="11"/>
      <c r="F31" s="39">
        <f t="shared" si="0"/>
        <v>0</v>
      </c>
      <c r="G31" s="45"/>
      <c r="H31" s="45"/>
      <c r="I31" s="45"/>
      <c r="J31" s="45"/>
      <c r="K31" s="45"/>
      <c r="L31" s="45"/>
      <c r="M31" s="45"/>
      <c r="N31" s="45"/>
      <c r="O31" s="45"/>
      <c r="P31" s="45"/>
      <c r="Q31" s="45"/>
      <c r="R31" s="45"/>
      <c r="S31" s="45"/>
      <c r="T31" s="45"/>
      <c r="U31" s="45"/>
      <c r="V31" s="45"/>
      <c r="W31" s="45"/>
      <c r="X31" s="45"/>
    </row>
    <row r="32" spans="1:24" s="46" customFormat="1" ht="30" customHeight="1" x14ac:dyDescent="0.2">
      <c r="A32" s="47" t="s">
        <v>47</v>
      </c>
      <c r="B32" s="87" t="s">
        <v>419</v>
      </c>
      <c r="C32" s="4"/>
      <c r="D32" s="48">
        <v>1</v>
      </c>
      <c r="E32" s="11"/>
      <c r="F32" s="39">
        <f t="shared" si="0"/>
        <v>0</v>
      </c>
      <c r="G32" s="45"/>
      <c r="H32" s="45"/>
      <c r="I32" s="45"/>
      <c r="J32" s="45"/>
      <c r="K32" s="45"/>
      <c r="L32" s="45"/>
      <c r="M32" s="45"/>
      <c r="N32" s="45"/>
      <c r="O32" s="45"/>
      <c r="P32" s="45"/>
      <c r="Q32" s="45"/>
      <c r="R32" s="45"/>
      <c r="S32" s="45"/>
      <c r="T32" s="45"/>
      <c r="U32" s="45"/>
      <c r="V32" s="45"/>
      <c r="W32" s="45"/>
      <c r="X32" s="45"/>
    </row>
    <row r="33" spans="1:24" s="46" customFormat="1" ht="30" customHeight="1" x14ac:dyDescent="0.2">
      <c r="A33" s="47" t="s">
        <v>48</v>
      </c>
      <c r="B33" s="87" t="s">
        <v>420</v>
      </c>
      <c r="C33" s="5"/>
      <c r="D33" s="48">
        <v>1</v>
      </c>
      <c r="E33" s="11"/>
      <c r="F33" s="39">
        <f t="shared" si="0"/>
        <v>0</v>
      </c>
      <c r="G33" s="45"/>
      <c r="H33" s="45"/>
      <c r="I33" s="45"/>
      <c r="J33" s="45"/>
      <c r="K33" s="45"/>
      <c r="L33" s="45"/>
      <c r="M33" s="45"/>
      <c r="N33" s="45"/>
      <c r="O33" s="45"/>
      <c r="P33" s="45"/>
      <c r="Q33" s="45"/>
      <c r="R33" s="45"/>
      <c r="S33" s="45"/>
      <c r="T33" s="45"/>
      <c r="U33" s="45"/>
      <c r="V33" s="45"/>
      <c r="W33" s="45"/>
      <c r="X33" s="45"/>
    </row>
    <row r="34" spans="1:24" s="46" customFormat="1" ht="63.75" x14ac:dyDescent="0.2">
      <c r="A34" s="47" t="s">
        <v>49</v>
      </c>
      <c r="B34" s="87" t="s">
        <v>421</v>
      </c>
      <c r="C34" s="2" t="s">
        <v>146</v>
      </c>
      <c r="D34" s="48">
        <v>4</v>
      </c>
      <c r="E34" s="11"/>
      <c r="F34" s="39">
        <f t="shared" si="0"/>
        <v>0</v>
      </c>
      <c r="G34" s="45"/>
      <c r="H34" s="45"/>
      <c r="I34" s="45"/>
      <c r="J34" s="45"/>
      <c r="K34" s="45"/>
      <c r="L34" s="45"/>
      <c r="M34" s="45"/>
      <c r="N34" s="45"/>
      <c r="O34" s="45"/>
      <c r="P34" s="45"/>
      <c r="Q34" s="45"/>
      <c r="R34" s="45"/>
      <c r="S34" s="45"/>
      <c r="T34" s="45"/>
      <c r="U34" s="45"/>
      <c r="V34" s="45"/>
      <c r="W34" s="45"/>
      <c r="X34" s="45"/>
    </row>
    <row r="35" spans="1:24" s="46" customFormat="1" ht="63.75" x14ac:dyDescent="0.2">
      <c r="A35" s="47" t="s">
        <v>50</v>
      </c>
      <c r="B35" s="87" t="s">
        <v>422</v>
      </c>
      <c r="C35" s="2" t="s">
        <v>146</v>
      </c>
      <c r="D35" s="48">
        <v>4</v>
      </c>
      <c r="E35" s="11"/>
      <c r="F35" s="39">
        <f t="shared" si="0"/>
        <v>0</v>
      </c>
      <c r="G35" s="45"/>
      <c r="H35" s="45"/>
      <c r="I35" s="45"/>
      <c r="J35" s="45"/>
      <c r="K35" s="45"/>
      <c r="L35" s="45"/>
      <c r="M35" s="45"/>
      <c r="N35" s="45"/>
      <c r="O35" s="45"/>
      <c r="P35" s="45"/>
      <c r="Q35" s="45"/>
      <c r="R35" s="45"/>
      <c r="S35" s="45"/>
      <c r="T35" s="45"/>
      <c r="U35" s="45"/>
      <c r="V35" s="45"/>
      <c r="W35" s="45"/>
      <c r="X35" s="45"/>
    </row>
    <row r="36" spans="1:24" s="46" customFormat="1" ht="30" customHeight="1" x14ac:dyDescent="0.2">
      <c r="A36" s="40" t="s">
        <v>9</v>
      </c>
      <c r="B36" s="41" t="s">
        <v>25</v>
      </c>
      <c r="C36" s="1"/>
      <c r="D36" s="42"/>
      <c r="E36" s="12"/>
      <c r="F36" s="44"/>
      <c r="G36" s="45"/>
      <c r="H36" s="45"/>
      <c r="I36" s="45"/>
      <c r="J36" s="45"/>
      <c r="K36" s="45"/>
      <c r="L36" s="45"/>
      <c r="M36" s="45"/>
      <c r="N36" s="45"/>
      <c r="O36" s="45"/>
      <c r="P36" s="45"/>
      <c r="Q36" s="45"/>
      <c r="R36" s="45"/>
      <c r="S36" s="45"/>
      <c r="T36" s="45"/>
      <c r="U36" s="45"/>
      <c r="V36" s="45"/>
      <c r="W36" s="45"/>
      <c r="X36" s="45"/>
    </row>
    <row r="37" spans="1:24" s="46" customFormat="1" ht="30" customHeight="1" x14ac:dyDescent="0.2">
      <c r="A37" s="47" t="s">
        <v>51</v>
      </c>
      <c r="B37" s="86" t="s">
        <v>423</v>
      </c>
      <c r="C37" s="2"/>
      <c r="D37" s="48">
        <v>1</v>
      </c>
      <c r="E37" s="11"/>
      <c r="F37" s="39">
        <f t="shared" si="0"/>
        <v>0</v>
      </c>
      <c r="G37" s="45"/>
      <c r="H37" s="45"/>
      <c r="I37" s="45"/>
      <c r="J37" s="45"/>
      <c r="K37" s="45"/>
      <c r="L37" s="45"/>
      <c r="M37" s="45"/>
      <c r="N37" s="45"/>
      <c r="O37" s="45"/>
      <c r="P37" s="45"/>
      <c r="Q37" s="45"/>
      <c r="R37" s="45"/>
      <c r="S37" s="45"/>
      <c r="T37" s="45"/>
      <c r="U37" s="45"/>
      <c r="V37" s="45"/>
      <c r="W37" s="45"/>
      <c r="X37" s="45"/>
    </row>
    <row r="38" spans="1:24" s="46" customFormat="1" ht="30" customHeight="1" x14ac:dyDescent="0.2">
      <c r="A38" s="47" t="s">
        <v>52</v>
      </c>
      <c r="B38" s="86" t="s">
        <v>424</v>
      </c>
      <c r="C38" s="2"/>
      <c r="D38" s="48">
        <v>1</v>
      </c>
      <c r="E38" s="11"/>
      <c r="F38" s="39">
        <f t="shared" si="0"/>
        <v>0</v>
      </c>
      <c r="G38" s="45"/>
      <c r="H38" s="45"/>
      <c r="I38" s="45"/>
      <c r="J38" s="45"/>
      <c r="K38" s="45"/>
      <c r="L38" s="45"/>
      <c r="M38" s="45"/>
      <c r="N38" s="45"/>
      <c r="O38" s="45"/>
      <c r="P38" s="45"/>
      <c r="Q38" s="45"/>
      <c r="R38" s="45"/>
      <c r="S38" s="45"/>
      <c r="T38" s="45"/>
      <c r="U38" s="45"/>
      <c r="V38" s="45"/>
      <c r="W38" s="45"/>
      <c r="X38" s="45"/>
    </row>
    <row r="39" spans="1:24" s="46" customFormat="1" ht="63.75" x14ac:dyDescent="0.2">
      <c r="A39" s="47" t="s">
        <v>53</v>
      </c>
      <c r="B39" s="86" t="s">
        <v>425</v>
      </c>
      <c r="C39" s="2"/>
      <c r="D39" s="48">
        <v>1</v>
      </c>
      <c r="E39" s="11"/>
      <c r="F39" s="39">
        <f t="shared" si="0"/>
        <v>0</v>
      </c>
      <c r="G39" s="45"/>
      <c r="H39" s="45"/>
      <c r="I39" s="45"/>
      <c r="J39" s="45"/>
      <c r="K39" s="45"/>
      <c r="L39" s="45"/>
      <c r="M39" s="45"/>
      <c r="N39" s="45"/>
      <c r="O39" s="45"/>
      <c r="P39" s="45"/>
      <c r="Q39" s="45"/>
      <c r="R39" s="45"/>
      <c r="S39" s="45"/>
      <c r="T39" s="45"/>
      <c r="U39" s="45"/>
      <c r="V39" s="45"/>
      <c r="W39" s="45"/>
      <c r="X39" s="45"/>
    </row>
    <row r="40" spans="1:24" s="46" customFormat="1" ht="30" customHeight="1" x14ac:dyDescent="0.2">
      <c r="A40" s="47" t="s">
        <v>54</v>
      </c>
      <c r="B40" s="86" t="s">
        <v>426</v>
      </c>
      <c r="C40" s="2"/>
      <c r="D40" s="48">
        <v>1</v>
      </c>
      <c r="E40" s="11"/>
      <c r="F40" s="39">
        <f t="shared" si="0"/>
        <v>0</v>
      </c>
      <c r="G40" s="45"/>
      <c r="H40" s="45"/>
      <c r="I40" s="45"/>
      <c r="J40" s="45"/>
      <c r="K40" s="45"/>
      <c r="L40" s="45"/>
      <c r="M40" s="45"/>
      <c r="N40" s="45"/>
      <c r="O40" s="45"/>
      <c r="P40" s="45"/>
      <c r="Q40" s="45"/>
      <c r="R40" s="45"/>
      <c r="S40" s="45"/>
      <c r="T40" s="45"/>
      <c r="U40" s="45"/>
      <c r="V40" s="45"/>
      <c r="W40" s="45"/>
      <c r="X40" s="45"/>
    </row>
    <row r="41" spans="1:24" s="46" customFormat="1" ht="30" customHeight="1" x14ac:dyDescent="0.2">
      <c r="A41" s="47" t="s">
        <v>254</v>
      </c>
      <c r="B41" s="86" t="s">
        <v>427</v>
      </c>
      <c r="C41" s="2"/>
      <c r="D41" s="48">
        <v>1</v>
      </c>
      <c r="E41" s="11"/>
      <c r="F41" s="39">
        <f t="shared" si="0"/>
        <v>0</v>
      </c>
      <c r="G41" s="45"/>
      <c r="H41" s="45"/>
      <c r="I41" s="45"/>
      <c r="J41" s="45"/>
      <c r="K41" s="45"/>
      <c r="L41" s="45"/>
      <c r="M41" s="45"/>
      <c r="N41" s="45"/>
      <c r="O41" s="45"/>
      <c r="P41" s="45"/>
      <c r="Q41" s="45"/>
      <c r="R41" s="45"/>
      <c r="S41" s="45"/>
      <c r="T41" s="45"/>
      <c r="U41" s="45"/>
      <c r="V41" s="45"/>
      <c r="W41" s="45"/>
      <c r="X41" s="45"/>
    </row>
    <row r="42" spans="1:24" s="46" customFormat="1" ht="30" customHeight="1" x14ac:dyDescent="0.2">
      <c r="A42" s="47" t="s">
        <v>55</v>
      </c>
      <c r="B42" s="86" t="s">
        <v>428</v>
      </c>
      <c r="C42" s="2"/>
      <c r="D42" s="48">
        <v>1</v>
      </c>
      <c r="E42" s="11"/>
      <c r="F42" s="39">
        <f t="shared" si="0"/>
        <v>0</v>
      </c>
      <c r="G42" s="45"/>
      <c r="H42" s="45"/>
      <c r="I42" s="45"/>
      <c r="J42" s="45"/>
      <c r="K42" s="45"/>
      <c r="L42" s="45"/>
      <c r="M42" s="45"/>
      <c r="N42" s="45"/>
      <c r="O42" s="45"/>
      <c r="P42" s="45"/>
      <c r="Q42" s="45"/>
      <c r="R42" s="45"/>
      <c r="S42" s="45"/>
      <c r="T42" s="45"/>
      <c r="U42" s="45"/>
      <c r="V42" s="45"/>
      <c r="W42" s="45"/>
      <c r="X42" s="45"/>
    </row>
    <row r="43" spans="1:24" s="46" customFormat="1" ht="30" customHeight="1" x14ac:dyDescent="0.2">
      <c r="A43" s="47" t="s">
        <v>56</v>
      </c>
      <c r="B43" s="86" t="s">
        <v>429</v>
      </c>
      <c r="C43" s="2"/>
      <c r="D43" s="48">
        <v>1</v>
      </c>
      <c r="E43" s="13"/>
      <c r="F43" s="39">
        <f t="shared" si="0"/>
        <v>0</v>
      </c>
      <c r="G43" s="45"/>
      <c r="H43" s="45"/>
      <c r="I43" s="45"/>
      <c r="J43" s="45"/>
      <c r="K43" s="45"/>
      <c r="L43" s="45"/>
      <c r="M43" s="45"/>
      <c r="N43" s="45"/>
      <c r="O43" s="45"/>
      <c r="P43" s="45"/>
      <c r="Q43" s="45"/>
      <c r="R43" s="45"/>
      <c r="S43" s="45"/>
      <c r="T43" s="45"/>
      <c r="U43" s="45"/>
      <c r="V43" s="45"/>
      <c r="W43" s="45"/>
      <c r="X43" s="45"/>
    </row>
    <row r="44" spans="1:24" s="46" customFormat="1" ht="30" customHeight="1" x14ac:dyDescent="0.2">
      <c r="A44" s="47" t="s">
        <v>255</v>
      </c>
      <c r="B44" s="86" t="s">
        <v>430</v>
      </c>
      <c r="C44" s="2"/>
      <c r="D44" s="48">
        <v>1</v>
      </c>
      <c r="E44" s="11"/>
      <c r="F44" s="39">
        <f t="shared" si="0"/>
        <v>0</v>
      </c>
      <c r="G44" s="45"/>
      <c r="H44" s="45"/>
      <c r="I44" s="45"/>
      <c r="J44" s="45"/>
      <c r="K44" s="45"/>
      <c r="L44" s="45"/>
      <c r="M44" s="45"/>
      <c r="N44" s="45"/>
      <c r="O44" s="45"/>
      <c r="P44" s="45"/>
      <c r="Q44" s="45"/>
      <c r="R44" s="45"/>
      <c r="S44" s="45"/>
      <c r="T44" s="45"/>
      <c r="U44" s="45"/>
      <c r="V44" s="45"/>
      <c r="W44" s="45"/>
      <c r="X44" s="45"/>
    </row>
    <row r="45" spans="1:24" s="46" customFormat="1" ht="30" customHeight="1" x14ac:dyDescent="0.2">
      <c r="A45" s="47" t="s">
        <v>57</v>
      </c>
      <c r="B45" s="86" t="s">
        <v>431</v>
      </c>
      <c r="C45" s="2"/>
      <c r="D45" s="48">
        <v>1</v>
      </c>
      <c r="E45" s="11"/>
      <c r="F45" s="39">
        <f t="shared" si="0"/>
        <v>0</v>
      </c>
      <c r="G45" s="45"/>
      <c r="H45" s="45"/>
      <c r="I45" s="45"/>
      <c r="J45" s="45"/>
      <c r="K45" s="45"/>
      <c r="L45" s="45"/>
      <c r="M45" s="45"/>
      <c r="N45" s="45"/>
      <c r="O45" s="45"/>
      <c r="P45" s="45"/>
      <c r="Q45" s="45"/>
      <c r="R45" s="45"/>
      <c r="S45" s="45"/>
      <c r="T45" s="45"/>
      <c r="U45" s="45"/>
      <c r="V45" s="45"/>
      <c r="W45" s="45"/>
      <c r="X45" s="45"/>
    </row>
    <row r="46" spans="1:24" s="46" customFormat="1" ht="51" x14ac:dyDescent="0.2">
      <c r="A46" s="47" t="s">
        <v>58</v>
      </c>
      <c r="B46" s="86" t="s">
        <v>512</v>
      </c>
      <c r="C46" s="2"/>
      <c r="D46" s="48">
        <v>1</v>
      </c>
      <c r="E46" s="11"/>
      <c r="F46" s="39">
        <f t="shared" si="0"/>
        <v>0</v>
      </c>
      <c r="G46" s="45"/>
      <c r="H46" s="45"/>
      <c r="I46" s="45"/>
      <c r="J46" s="45"/>
      <c r="K46" s="45"/>
      <c r="L46" s="45"/>
      <c r="M46" s="45"/>
      <c r="N46" s="45"/>
      <c r="O46" s="45"/>
      <c r="P46" s="45"/>
      <c r="Q46" s="45"/>
      <c r="R46" s="45"/>
      <c r="S46" s="45"/>
      <c r="T46" s="45"/>
      <c r="U46" s="45"/>
      <c r="V46" s="45"/>
      <c r="W46" s="45"/>
      <c r="X46" s="45"/>
    </row>
    <row r="47" spans="1:24" s="46" customFormat="1" ht="30" customHeight="1" x14ac:dyDescent="0.2">
      <c r="A47" s="47" t="s">
        <v>59</v>
      </c>
      <c r="B47" s="86" t="s">
        <v>432</v>
      </c>
      <c r="C47" s="2"/>
      <c r="D47" s="48">
        <v>1</v>
      </c>
      <c r="E47" s="11"/>
      <c r="F47" s="39">
        <f t="shared" si="0"/>
        <v>0</v>
      </c>
      <c r="G47" s="45"/>
      <c r="H47" s="45"/>
      <c r="I47" s="45"/>
      <c r="J47" s="45"/>
      <c r="K47" s="45"/>
      <c r="L47" s="45"/>
      <c r="M47" s="45"/>
      <c r="N47" s="45"/>
      <c r="O47" s="45"/>
      <c r="P47" s="45"/>
      <c r="Q47" s="45"/>
      <c r="R47" s="45"/>
      <c r="S47" s="45"/>
      <c r="T47" s="45"/>
      <c r="U47" s="45"/>
      <c r="V47" s="45"/>
      <c r="W47" s="45"/>
      <c r="X47" s="45"/>
    </row>
    <row r="48" spans="1:24" s="46" customFormat="1" ht="30" customHeight="1" x14ac:dyDescent="0.2">
      <c r="A48" s="40" t="s">
        <v>10</v>
      </c>
      <c r="B48" s="41" t="s">
        <v>26</v>
      </c>
      <c r="C48" s="1"/>
      <c r="D48" s="42"/>
      <c r="E48" s="12"/>
      <c r="F48" s="44"/>
      <c r="G48" s="45"/>
      <c r="H48" s="45"/>
      <c r="I48" s="45"/>
      <c r="J48" s="45"/>
      <c r="K48" s="45"/>
      <c r="L48" s="45"/>
      <c r="M48" s="45"/>
      <c r="N48" s="45"/>
      <c r="O48" s="45"/>
      <c r="P48" s="45"/>
      <c r="Q48" s="45"/>
      <c r="R48" s="45"/>
      <c r="S48" s="45"/>
      <c r="T48" s="45"/>
      <c r="U48" s="45"/>
      <c r="V48" s="45"/>
      <c r="W48" s="45"/>
      <c r="X48" s="45"/>
    </row>
    <row r="49" spans="1:24" s="46" customFormat="1" ht="63.75" x14ac:dyDescent="0.2">
      <c r="A49" s="47" t="s">
        <v>60</v>
      </c>
      <c r="B49" s="86" t="s">
        <v>433</v>
      </c>
      <c r="C49" s="2" t="s">
        <v>145</v>
      </c>
      <c r="D49" s="48">
        <v>1</v>
      </c>
      <c r="E49" s="11"/>
      <c r="F49" s="39">
        <f t="shared" si="0"/>
        <v>0</v>
      </c>
      <c r="G49" s="45"/>
      <c r="H49" s="45"/>
      <c r="I49" s="45"/>
      <c r="J49" s="45"/>
      <c r="K49" s="45"/>
      <c r="L49" s="45"/>
      <c r="M49" s="45"/>
      <c r="N49" s="45"/>
      <c r="O49" s="45"/>
      <c r="P49" s="45"/>
      <c r="Q49" s="45"/>
      <c r="R49" s="45"/>
      <c r="S49" s="45"/>
      <c r="T49" s="45"/>
      <c r="U49" s="45"/>
      <c r="V49" s="45"/>
      <c r="W49" s="45"/>
      <c r="X49" s="45"/>
    </row>
    <row r="50" spans="1:24" s="46" customFormat="1" ht="76.5" x14ac:dyDescent="0.2">
      <c r="A50" s="47" t="s">
        <v>61</v>
      </c>
      <c r="B50" s="86" t="s">
        <v>402</v>
      </c>
      <c r="C50" s="2" t="s">
        <v>145</v>
      </c>
      <c r="D50" s="48">
        <v>1</v>
      </c>
      <c r="E50" s="11"/>
      <c r="F50" s="39">
        <f t="shared" si="0"/>
        <v>0</v>
      </c>
      <c r="G50" s="45"/>
      <c r="H50" s="45"/>
      <c r="I50" s="45"/>
      <c r="J50" s="45"/>
      <c r="K50" s="45"/>
      <c r="L50" s="45"/>
      <c r="M50" s="45"/>
      <c r="N50" s="45"/>
      <c r="O50" s="45"/>
      <c r="P50" s="45"/>
      <c r="Q50" s="45"/>
      <c r="R50" s="45"/>
      <c r="S50" s="45"/>
      <c r="T50" s="45"/>
      <c r="U50" s="45"/>
      <c r="V50" s="45"/>
      <c r="W50" s="45"/>
      <c r="X50" s="45"/>
    </row>
    <row r="51" spans="1:24" s="46" customFormat="1" ht="30" customHeight="1" x14ac:dyDescent="0.2">
      <c r="A51" s="40" t="s">
        <v>11</v>
      </c>
      <c r="B51" s="41" t="s">
        <v>27</v>
      </c>
      <c r="C51" s="1"/>
      <c r="D51" s="42"/>
      <c r="E51" s="12"/>
      <c r="F51" s="44"/>
      <c r="G51" s="45"/>
      <c r="H51" s="45"/>
      <c r="I51" s="45"/>
      <c r="J51" s="45"/>
      <c r="K51" s="45"/>
      <c r="L51" s="45"/>
      <c r="M51" s="45"/>
      <c r="N51" s="45"/>
      <c r="O51" s="45"/>
      <c r="P51" s="45"/>
      <c r="Q51" s="45"/>
      <c r="R51" s="45"/>
      <c r="S51" s="45"/>
      <c r="T51" s="45"/>
      <c r="U51" s="45"/>
      <c r="V51" s="45"/>
      <c r="W51" s="45"/>
      <c r="X51" s="45"/>
    </row>
    <row r="52" spans="1:24" s="46" customFormat="1" ht="30" customHeight="1" x14ac:dyDescent="0.2">
      <c r="A52" s="49" t="s">
        <v>62</v>
      </c>
      <c r="B52" s="86" t="s">
        <v>521</v>
      </c>
      <c r="C52" s="6"/>
      <c r="D52" s="50">
        <v>1</v>
      </c>
      <c r="E52" s="11"/>
      <c r="F52" s="39">
        <f t="shared" si="0"/>
        <v>0</v>
      </c>
      <c r="G52" s="45"/>
      <c r="H52" s="45"/>
      <c r="I52" s="45"/>
      <c r="J52" s="45"/>
      <c r="K52" s="45"/>
      <c r="L52" s="45"/>
      <c r="M52" s="45"/>
      <c r="N52" s="45"/>
      <c r="O52" s="45"/>
      <c r="P52" s="45"/>
      <c r="Q52" s="45"/>
      <c r="R52" s="45"/>
      <c r="S52" s="45"/>
      <c r="T52" s="45"/>
      <c r="U52" s="45"/>
      <c r="V52" s="45"/>
      <c r="W52" s="45"/>
      <c r="X52" s="45"/>
    </row>
    <row r="53" spans="1:24" s="46" customFormat="1" ht="76.5" x14ac:dyDescent="0.2">
      <c r="A53" s="49" t="s">
        <v>63</v>
      </c>
      <c r="B53" s="86" t="s">
        <v>28</v>
      </c>
      <c r="C53" s="6"/>
      <c r="D53" s="50">
        <v>1</v>
      </c>
      <c r="E53" s="11"/>
      <c r="F53" s="39">
        <f t="shared" si="0"/>
        <v>0</v>
      </c>
      <c r="G53" s="45"/>
      <c r="H53" s="45"/>
      <c r="I53" s="45"/>
      <c r="J53" s="45"/>
      <c r="K53" s="45"/>
      <c r="L53" s="45"/>
      <c r="M53" s="45"/>
      <c r="N53" s="45"/>
      <c r="O53" s="45"/>
      <c r="P53" s="45"/>
      <c r="Q53" s="45"/>
      <c r="R53" s="45"/>
      <c r="S53" s="45"/>
      <c r="T53" s="45"/>
      <c r="U53" s="45"/>
      <c r="V53" s="45"/>
      <c r="W53" s="45"/>
      <c r="X53" s="45"/>
    </row>
    <row r="54" spans="1:24" s="46" customFormat="1" ht="30" customHeight="1" x14ac:dyDescent="0.2">
      <c r="A54" s="49" t="s">
        <v>256</v>
      </c>
      <c r="B54" s="86" t="s">
        <v>434</v>
      </c>
      <c r="C54" s="6"/>
      <c r="D54" s="50">
        <v>1</v>
      </c>
      <c r="E54" s="11"/>
      <c r="F54" s="39">
        <f t="shared" si="0"/>
        <v>0</v>
      </c>
      <c r="G54" s="45"/>
      <c r="H54" s="45"/>
      <c r="I54" s="45"/>
      <c r="J54" s="45"/>
      <c r="K54" s="45"/>
      <c r="L54" s="45"/>
      <c r="M54" s="45"/>
      <c r="N54" s="45"/>
      <c r="O54" s="45"/>
      <c r="P54" s="45"/>
      <c r="Q54" s="45"/>
      <c r="R54" s="45"/>
      <c r="S54" s="45"/>
      <c r="T54" s="45"/>
      <c r="U54" s="45"/>
      <c r="V54" s="45"/>
      <c r="W54" s="45"/>
      <c r="X54" s="45"/>
    </row>
    <row r="55" spans="1:24" s="46" customFormat="1" ht="30" customHeight="1" x14ac:dyDescent="0.2">
      <c r="A55" s="49" t="s">
        <v>257</v>
      </c>
      <c r="B55" s="86" t="s">
        <v>435</v>
      </c>
      <c r="C55" s="6"/>
      <c r="D55" s="50">
        <v>1</v>
      </c>
      <c r="E55" s="11"/>
      <c r="F55" s="39">
        <f t="shared" si="0"/>
        <v>0</v>
      </c>
      <c r="G55" s="45"/>
      <c r="H55" s="45"/>
      <c r="I55" s="45"/>
      <c r="J55" s="45"/>
      <c r="K55" s="45"/>
      <c r="L55" s="45"/>
      <c r="M55" s="45"/>
      <c r="N55" s="45"/>
      <c r="O55" s="45"/>
      <c r="P55" s="45"/>
      <c r="Q55" s="45"/>
      <c r="R55" s="45"/>
      <c r="S55" s="45"/>
      <c r="T55" s="45"/>
      <c r="U55" s="45"/>
      <c r="V55" s="45"/>
      <c r="W55" s="45"/>
      <c r="X55" s="45"/>
    </row>
    <row r="56" spans="1:24" s="46" customFormat="1" ht="30" customHeight="1" x14ac:dyDescent="0.2">
      <c r="A56" s="49" t="s">
        <v>258</v>
      </c>
      <c r="B56" s="86" t="s">
        <v>436</v>
      </c>
      <c r="C56" s="6"/>
      <c r="D56" s="50">
        <v>1</v>
      </c>
      <c r="E56" s="11"/>
      <c r="F56" s="39">
        <f t="shared" si="0"/>
        <v>0</v>
      </c>
      <c r="G56" s="45"/>
      <c r="H56" s="45"/>
      <c r="I56" s="45"/>
      <c r="J56" s="45"/>
      <c r="K56" s="45"/>
      <c r="L56" s="45"/>
      <c r="M56" s="45"/>
      <c r="N56" s="45"/>
      <c r="O56" s="45"/>
      <c r="P56" s="45"/>
      <c r="Q56" s="45"/>
      <c r="R56" s="45"/>
      <c r="S56" s="45"/>
      <c r="T56" s="45"/>
      <c r="U56" s="45"/>
      <c r="V56" s="45"/>
      <c r="W56" s="45"/>
      <c r="X56" s="45"/>
    </row>
    <row r="57" spans="1:24" s="46" customFormat="1" ht="30" customHeight="1" x14ac:dyDescent="0.2">
      <c r="A57" s="49" t="s">
        <v>259</v>
      </c>
      <c r="B57" s="86" t="s">
        <v>148</v>
      </c>
      <c r="C57" s="6"/>
      <c r="D57" s="50">
        <v>1</v>
      </c>
      <c r="E57" s="11"/>
      <c r="F57" s="39">
        <f t="shared" si="0"/>
        <v>0</v>
      </c>
      <c r="G57" s="45"/>
      <c r="H57" s="45"/>
      <c r="I57" s="45"/>
      <c r="J57" s="45"/>
      <c r="K57" s="45"/>
      <c r="L57" s="45"/>
      <c r="M57" s="45"/>
      <c r="N57" s="45"/>
      <c r="O57" s="45"/>
      <c r="P57" s="45"/>
      <c r="Q57" s="45"/>
      <c r="R57" s="45"/>
      <c r="S57" s="45"/>
      <c r="T57" s="45"/>
      <c r="U57" s="45"/>
      <c r="V57" s="45"/>
      <c r="W57" s="45"/>
      <c r="X57" s="45"/>
    </row>
    <row r="58" spans="1:24" s="46" customFormat="1" ht="30" customHeight="1" x14ac:dyDescent="0.2">
      <c r="A58" s="49" t="s">
        <v>260</v>
      </c>
      <c r="B58" s="86" t="s">
        <v>147</v>
      </c>
      <c r="C58" s="6"/>
      <c r="D58" s="50">
        <v>1</v>
      </c>
      <c r="E58" s="11"/>
      <c r="F58" s="39">
        <f t="shared" si="0"/>
        <v>0</v>
      </c>
      <c r="G58" s="45"/>
      <c r="H58" s="45"/>
      <c r="I58" s="45"/>
      <c r="J58" s="45"/>
      <c r="K58" s="45"/>
      <c r="L58" s="45"/>
      <c r="M58" s="45"/>
      <c r="N58" s="45"/>
      <c r="O58" s="45"/>
      <c r="P58" s="45"/>
      <c r="Q58" s="45"/>
      <c r="R58" s="45"/>
      <c r="S58" s="45"/>
      <c r="T58" s="45"/>
      <c r="U58" s="45"/>
      <c r="V58" s="45"/>
      <c r="W58" s="45"/>
      <c r="X58" s="45"/>
    </row>
    <row r="59" spans="1:24" s="46" customFormat="1" ht="30" customHeight="1" x14ac:dyDescent="0.2">
      <c r="A59" s="49" t="s">
        <v>261</v>
      </c>
      <c r="B59" s="86" t="s">
        <v>437</v>
      </c>
      <c r="C59" s="6"/>
      <c r="D59" s="50">
        <v>1</v>
      </c>
      <c r="E59" s="11"/>
      <c r="F59" s="39">
        <f t="shared" si="0"/>
        <v>0</v>
      </c>
      <c r="G59" s="45"/>
      <c r="H59" s="45"/>
      <c r="I59" s="45"/>
      <c r="J59" s="45"/>
      <c r="K59" s="45"/>
      <c r="L59" s="45"/>
      <c r="M59" s="45"/>
      <c r="N59" s="45"/>
      <c r="O59" s="45"/>
      <c r="P59" s="45"/>
      <c r="Q59" s="45"/>
      <c r="R59" s="45"/>
      <c r="S59" s="45"/>
      <c r="T59" s="45"/>
      <c r="U59" s="45"/>
      <c r="V59" s="45"/>
      <c r="W59" s="45"/>
      <c r="X59" s="45"/>
    </row>
    <row r="60" spans="1:24" s="46" customFormat="1" ht="30" customHeight="1" x14ac:dyDescent="0.2">
      <c r="A60" s="49" t="s">
        <v>262</v>
      </c>
      <c r="B60" s="86" t="s">
        <v>438</v>
      </c>
      <c r="C60" s="6"/>
      <c r="D60" s="50">
        <v>1</v>
      </c>
      <c r="E60" s="11"/>
      <c r="F60" s="39">
        <f t="shared" si="0"/>
        <v>0</v>
      </c>
      <c r="G60" s="45"/>
      <c r="H60" s="45"/>
      <c r="I60" s="45"/>
      <c r="J60" s="45"/>
      <c r="K60" s="45"/>
      <c r="L60" s="45"/>
      <c r="M60" s="45"/>
      <c r="N60" s="45"/>
      <c r="O60" s="45"/>
      <c r="P60" s="45"/>
      <c r="Q60" s="45"/>
      <c r="R60" s="45"/>
      <c r="S60" s="45"/>
      <c r="T60" s="45"/>
      <c r="U60" s="45"/>
      <c r="V60" s="45"/>
      <c r="W60" s="45"/>
      <c r="X60" s="45"/>
    </row>
    <row r="61" spans="1:24" s="46" customFormat="1" ht="30" customHeight="1" x14ac:dyDescent="0.2">
      <c r="A61" s="49" t="s">
        <v>263</v>
      </c>
      <c r="B61" s="86" t="s">
        <v>439</v>
      </c>
      <c r="C61" s="6"/>
      <c r="D61" s="50">
        <v>1</v>
      </c>
      <c r="E61" s="11"/>
      <c r="F61" s="39">
        <f t="shared" si="0"/>
        <v>0</v>
      </c>
      <c r="G61" s="45"/>
      <c r="H61" s="45"/>
      <c r="I61" s="45"/>
      <c r="J61" s="45"/>
      <c r="K61" s="45"/>
      <c r="L61" s="45"/>
      <c r="M61" s="45"/>
      <c r="N61" s="45"/>
      <c r="O61" s="45"/>
      <c r="P61" s="45"/>
      <c r="Q61" s="45"/>
      <c r="R61" s="45"/>
      <c r="S61" s="45"/>
      <c r="T61" s="45"/>
      <c r="U61" s="45"/>
      <c r="V61" s="45"/>
      <c r="W61" s="45"/>
      <c r="X61" s="45"/>
    </row>
    <row r="62" spans="1:24" s="46" customFormat="1" ht="30" customHeight="1" x14ac:dyDescent="0.2">
      <c r="A62" s="49" t="s">
        <v>264</v>
      </c>
      <c r="B62" s="86" t="s">
        <v>440</v>
      </c>
      <c r="C62" s="6"/>
      <c r="D62" s="50">
        <v>1</v>
      </c>
      <c r="E62" s="11"/>
      <c r="F62" s="39">
        <f t="shared" si="0"/>
        <v>0</v>
      </c>
      <c r="G62" s="45"/>
      <c r="H62" s="45"/>
      <c r="I62" s="45"/>
      <c r="J62" s="45"/>
      <c r="K62" s="45"/>
      <c r="L62" s="45"/>
      <c r="M62" s="45"/>
      <c r="N62" s="45"/>
      <c r="O62" s="45"/>
      <c r="P62" s="45"/>
      <c r="Q62" s="45"/>
      <c r="R62" s="45"/>
      <c r="S62" s="45"/>
      <c r="T62" s="45"/>
      <c r="U62" s="45"/>
      <c r="V62" s="45"/>
      <c r="W62" s="45"/>
      <c r="X62" s="45"/>
    </row>
    <row r="63" spans="1:24" s="46" customFormat="1" ht="30" customHeight="1" x14ac:dyDescent="0.2">
      <c r="A63" s="49" t="s">
        <v>265</v>
      </c>
      <c r="B63" s="86" t="s">
        <v>441</v>
      </c>
      <c r="C63" s="6"/>
      <c r="D63" s="50">
        <v>1</v>
      </c>
      <c r="E63" s="11"/>
      <c r="F63" s="39">
        <f t="shared" si="0"/>
        <v>0</v>
      </c>
      <c r="G63" s="45"/>
      <c r="H63" s="45"/>
      <c r="I63" s="45"/>
      <c r="J63" s="45"/>
      <c r="K63" s="45"/>
      <c r="L63" s="45"/>
      <c r="M63" s="45"/>
      <c r="N63" s="45"/>
      <c r="O63" s="45"/>
      <c r="P63" s="45"/>
      <c r="Q63" s="45"/>
      <c r="R63" s="45"/>
      <c r="S63" s="45"/>
      <c r="T63" s="45"/>
      <c r="U63" s="45"/>
      <c r="V63" s="45"/>
      <c r="W63" s="45"/>
      <c r="X63" s="45"/>
    </row>
    <row r="64" spans="1:24" s="46" customFormat="1" ht="30" customHeight="1" x14ac:dyDescent="0.2">
      <c r="A64" s="49" t="s">
        <v>266</v>
      </c>
      <c r="B64" s="86" t="s">
        <v>442</v>
      </c>
      <c r="C64" s="6"/>
      <c r="D64" s="50">
        <v>1</v>
      </c>
      <c r="E64" s="11"/>
      <c r="F64" s="39">
        <f t="shared" si="0"/>
        <v>0</v>
      </c>
      <c r="G64" s="45"/>
      <c r="H64" s="45"/>
      <c r="I64" s="45"/>
      <c r="J64" s="45"/>
      <c r="K64" s="45"/>
      <c r="L64" s="45"/>
      <c r="M64" s="45"/>
      <c r="N64" s="45"/>
      <c r="O64" s="45"/>
      <c r="P64" s="45"/>
      <c r="Q64" s="45"/>
      <c r="R64" s="45"/>
      <c r="S64" s="45"/>
      <c r="T64" s="45"/>
      <c r="U64" s="45"/>
      <c r="V64" s="45"/>
      <c r="W64" s="45"/>
      <c r="X64" s="45"/>
    </row>
    <row r="65" spans="1:24" s="46" customFormat="1" ht="30" customHeight="1" x14ac:dyDescent="0.2">
      <c r="A65" s="49" t="s">
        <v>267</v>
      </c>
      <c r="B65" s="86" t="s">
        <v>443</v>
      </c>
      <c r="C65" s="6"/>
      <c r="D65" s="50">
        <v>1</v>
      </c>
      <c r="E65" s="11"/>
      <c r="F65" s="39">
        <f t="shared" si="0"/>
        <v>0</v>
      </c>
      <c r="G65" s="45"/>
      <c r="H65" s="45"/>
      <c r="I65" s="45"/>
      <c r="J65" s="45"/>
      <c r="K65" s="45"/>
      <c r="L65" s="45"/>
      <c r="M65" s="45"/>
      <c r="N65" s="45"/>
      <c r="O65" s="45"/>
      <c r="P65" s="45"/>
      <c r="Q65" s="45"/>
      <c r="R65" s="45"/>
      <c r="S65" s="45"/>
      <c r="T65" s="45"/>
      <c r="U65" s="45"/>
      <c r="V65" s="45"/>
      <c r="W65" s="45"/>
      <c r="X65" s="45"/>
    </row>
    <row r="66" spans="1:24" s="46" customFormat="1" ht="30" customHeight="1" x14ac:dyDescent="0.2">
      <c r="A66" s="49" t="s">
        <v>268</v>
      </c>
      <c r="B66" s="86" t="s">
        <v>444</v>
      </c>
      <c r="C66" s="6"/>
      <c r="D66" s="50">
        <v>1</v>
      </c>
      <c r="E66" s="11"/>
      <c r="F66" s="39">
        <f t="shared" si="0"/>
        <v>0</v>
      </c>
      <c r="G66" s="45"/>
      <c r="H66" s="45"/>
      <c r="I66" s="45"/>
      <c r="J66" s="45"/>
      <c r="K66" s="45"/>
      <c r="L66" s="45"/>
      <c r="M66" s="45"/>
      <c r="N66" s="45"/>
      <c r="O66" s="45"/>
      <c r="P66" s="45"/>
      <c r="Q66" s="45"/>
      <c r="R66" s="45"/>
      <c r="S66" s="45"/>
      <c r="T66" s="45"/>
      <c r="U66" s="45"/>
      <c r="V66" s="45"/>
      <c r="W66" s="45"/>
      <c r="X66" s="45"/>
    </row>
    <row r="67" spans="1:24" s="46" customFormat="1" ht="30" customHeight="1" x14ac:dyDescent="0.2">
      <c r="A67" s="49" t="s">
        <v>269</v>
      </c>
      <c r="B67" s="86" t="s">
        <v>445</v>
      </c>
      <c r="C67" s="6"/>
      <c r="D67" s="50">
        <v>1</v>
      </c>
      <c r="E67" s="11"/>
      <c r="F67" s="39">
        <f t="shared" si="0"/>
        <v>0</v>
      </c>
      <c r="G67" s="45"/>
      <c r="H67" s="45"/>
      <c r="I67" s="45"/>
      <c r="J67" s="45"/>
      <c r="K67" s="45"/>
      <c r="L67" s="45"/>
      <c r="M67" s="45"/>
      <c r="N67" s="45"/>
      <c r="O67" s="45"/>
      <c r="P67" s="45"/>
      <c r="Q67" s="45"/>
      <c r="R67" s="45"/>
      <c r="S67" s="45"/>
      <c r="T67" s="45"/>
      <c r="U67" s="45"/>
      <c r="V67" s="45"/>
      <c r="W67" s="45"/>
      <c r="X67" s="45"/>
    </row>
    <row r="68" spans="1:24" s="46" customFormat="1" ht="30" customHeight="1" x14ac:dyDescent="0.2">
      <c r="A68" s="49" t="s">
        <v>270</v>
      </c>
      <c r="B68" s="86" t="s">
        <v>156</v>
      </c>
      <c r="C68" s="6"/>
      <c r="D68" s="50">
        <v>1</v>
      </c>
      <c r="E68" s="11"/>
      <c r="F68" s="39">
        <f t="shared" si="0"/>
        <v>0</v>
      </c>
      <c r="G68" s="45"/>
      <c r="H68" s="45"/>
      <c r="I68" s="45"/>
      <c r="J68" s="45"/>
      <c r="K68" s="45"/>
      <c r="L68" s="45"/>
      <c r="M68" s="45"/>
      <c r="N68" s="45"/>
      <c r="O68" s="45"/>
      <c r="P68" s="45"/>
      <c r="Q68" s="45"/>
      <c r="R68" s="45"/>
      <c r="S68" s="45"/>
      <c r="T68" s="45"/>
      <c r="U68" s="45"/>
      <c r="V68" s="45"/>
      <c r="W68" s="45"/>
      <c r="X68" s="45"/>
    </row>
    <row r="69" spans="1:24" s="46" customFormat="1" ht="30" customHeight="1" x14ac:dyDescent="0.2">
      <c r="A69" s="49" t="s">
        <v>271</v>
      </c>
      <c r="B69" s="86" t="s">
        <v>157</v>
      </c>
      <c r="C69" s="6"/>
      <c r="D69" s="50">
        <v>1</v>
      </c>
      <c r="E69" s="11"/>
      <c r="F69" s="39">
        <f t="shared" si="0"/>
        <v>0</v>
      </c>
      <c r="G69" s="45"/>
      <c r="H69" s="45"/>
      <c r="I69" s="45"/>
      <c r="J69" s="45"/>
      <c r="K69" s="45"/>
      <c r="L69" s="45"/>
      <c r="M69" s="45"/>
      <c r="N69" s="45"/>
      <c r="O69" s="45"/>
      <c r="P69" s="45"/>
      <c r="Q69" s="45"/>
      <c r="R69" s="45"/>
      <c r="S69" s="45"/>
      <c r="T69" s="45"/>
      <c r="U69" s="45"/>
      <c r="V69" s="45"/>
      <c r="W69" s="45"/>
      <c r="X69" s="45"/>
    </row>
    <row r="70" spans="1:24" s="46" customFormat="1" ht="30" customHeight="1" x14ac:dyDescent="0.2">
      <c r="A70" s="49" t="s">
        <v>272</v>
      </c>
      <c r="B70" s="86" t="s">
        <v>446</v>
      </c>
      <c r="C70" s="6"/>
      <c r="D70" s="50">
        <v>1</v>
      </c>
      <c r="E70" s="11"/>
      <c r="F70" s="39">
        <f t="shared" si="0"/>
        <v>0</v>
      </c>
      <c r="G70" s="45"/>
      <c r="H70" s="45"/>
      <c r="I70" s="45"/>
      <c r="J70" s="45"/>
      <c r="K70" s="45"/>
      <c r="L70" s="45"/>
      <c r="M70" s="45"/>
      <c r="N70" s="45"/>
      <c r="O70" s="45"/>
      <c r="P70" s="45"/>
      <c r="Q70" s="45"/>
      <c r="R70" s="45"/>
      <c r="S70" s="45"/>
      <c r="T70" s="45"/>
      <c r="U70" s="45"/>
      <c r="V70" s="45"/>
      <c r="W70" s="45"/>
      <c r="X70" s="45"/>
    </row>
    <row r="71" spans="1:24" s="46" customFormat="1" ht="30" customHeight="1" x14ac:dyDescent="0.2">
      <c r="A71" s="49" t="s">
        <v>273</v>
      </c>
      <c r="B71" s="86" t="s">
        <v>447</v>
      </c>
      <c r="C71" s="6"/>
      <c r="D71" s="50">
        <v>1</v>
      </c>
      <c r="E71" s="11"/>
      <c r="F71" s="39">
        <f t="shared" si="0"/>
        <v>0</v>
      </c>
      <c r="G71" s="45"/>
      <c r="H71" s="45"/>
      <c r="I71" s="45"/>
      <c r="J71" s="45"/>
      <c r="K71" s="45"/>
      <c r="L71" s="45"/>
      <c r="M71" s="45"/>
      <c r="N71" s="45"/>
      <c r="O71" s="45"/>
      <c r="P71" s="45"/>
      <c r="Q71" s="45"/>
      <c r="R71" s="45"/>
      <c r="S71" s="45"/>
      <c r="T71" s="45"/>
      <c r="U71" s="45"/>
      <c r="V71" s="45"/>
      <c r="W71" s="45"/>
      <c r="X71" s="45"/>
    </row>
    <row r="72" spans="1:24" s="53" customFormat="1" ht="30" customHeight="1" x14ac:dyDescent="0.2">
      <c r="A72" s="40" t="s">
        <v>12</v>
      </c>
      <c r="B72" s="41" t="s">
        <v>198</v>
      </c>
      <c r="C72" s="1"/>
      <c r="D72" s="51"/>
      <c r="E72" s="14"/>
      <c r="F72" s="44"/>
      <c r="G72" s="52"/>
      <c r="H72" s="52"/>
      <c r="I72" s="52"/>
      <c r="J72" s="52"/>
      <c r="K72" s="52"/>
      <c r="L72" s="52"/>
      <c r="M72" s="52"/>
      <c r="N72" s="52"/>
      <c r="O72" s="52"/>
      <c r="P72" s="52"/>
      <c r="Q72" s="52"/>
      <c r="R72" s="52"/>
      <c r="S72" s="52"/>
      <c r="T72" s="52"/>
      <c r="U72" s="52"/>
      <c r="V72" s="52"/>
      <c r="W72" s="52"/>
      <c r="X72" s="52"/>
    </row>
    <row r="73" spans="1:24" s="46" customFormat="1" ht="30" customHeight="1" x14ac:dyDescent="0.2">
      <c r="A73" s="47" t="s">
        <v>64</v>
      </c>
      <c r="B73" s="86" t="s">
        <v>448</v>
      </c>
      <c r="C73" s="2"/>
      <c r="D73" s="48">
        <v>1</v>
      </c>
      <c r="E73" s="11"/>
      <c r="F73" s="39">
        <f t="shared" si="0"/>
        <v>0</v>
      </c>
      <c r="G73" s="45"/>
      <c r="H73" s="45"/>
      <c r="I73" s="45"/>
      <c r="J73" s="45"/>
      <c r="K73" s="45"/>
      <c r="L73" s="45"/>
      <c r="M73" s="45"/>
      <c r="N73" s="45"/>
      <c r="O73" s="45"/>
      <c r="P73" s="45"/>
      <c r="Q73" s="45"/>
      <c r="R73" s="45"/>
      <c r="S73" s="45"/>
      <c r="T73" s="45"/>
      <c r="U73" s="45"/>
      <c r="V73" s="45"/>
      <c r="W73" s="45"/>
      <c r="X73" s="45"/>
    </row>
    <row r="74" spans="1:24" s="46" customFormat="1" ht="45" customHeight="1" x14ac:dyDescent="0.2">
      <c r="A74" s="47" t="s">
        <v>65</v>
      </c>
      <c r="B74" s="86" t="s">
        <v>114</v>
      </c>
      <c r="C74" s="2"/>
      <c r="D74" s="48">
        <v>3</v>
      </c>
      <c r="E74" s="11"/>
      <c r="F74" s="39">
        <f t="shared" ref="F74:F123" si="1">SUM(E74*D74)</f>
        <v>0</v>
      </c>
      <c r="G74" s="45"/>
      <c r="H74" s="45"/>
      <c r="I74" s="45"/>
      <c r="J74" s="45"/>
      <c r="K74" s="45"/>
      <c r="L74" s="45"/>
      <c r="M74" s="45"/>
      <c r="N74" s="45"/>
      <c r="O74" s="45"/>
      <c r="P74" s="45"/>
      <c r="Q74" s="45"/>
      <c r="R74" s="45"/>
      <c r="S74" s="45"/>
      <c r="T74" s="45"/>
      <c r="U74" s="45"/>
      <c r="V74" s="45"/>
      <c r="W74" s="45"/>
      <c r="X74" s="45"/>
    </row>
    <row r="75" spans="1:24" s="46" customFormat="1" ht="63.75" x14ac:dyDescent="0.2">
      <c r="A75" s="47" t="s">
        <v>66</v>
      </c>
      <c r="B75" s="86" t="s">
        <v>449</v>
      </c>
      <c r="C75" s="2" t="s">
        <v>153</v>
      </c>
      <c r="D75" s="48">
        <v>1</v>
      </c>
      <c r="E75" s="11"/>
      <c r="F75" s="39">
        <f t="shared" si="1"/>
        <v>0</v>
      </c>
      <c r="G75" s="45"/>
      <c r="H75" s="45"/>
      <c r="I75" s="45"/>
      <c r="J75" s="45"/>
      <c r="K75" s="45"/>
      <c r="L75" s="45"/>
      <c r="M75" s="45"/>
      <c r="N75" s="45"/>
      <c r="O75" s="45"/>
      <c r="P75" s="45"/>
      <c r="Q75" s="45"/>
      <c r="R75" s="45"/>
      <c r="S75" s="45"/>
      <c r="T75" s="45"/>
      <c r="U75" s="45"/>
      <c r="V75" s="45"/>
      <c r="W75" s="45"/>
      <c r="X75" s="45"/>
    </row>
    <row r="76" spans="1:24" s="46" customFormat="1" ht="63.75" x14ac:dyDescent="0.2">
      <c r="A76" s="47" t="s">
        <v>67</v>
      </c>
      <c r="B76" s="86" t="s">
        <v>450</v>
      </c>
      <c r="C76" s="2" t="s">
        <v>153</v>
      </c>
      <c r="D76" s="48">
        <v>1</v>
      </c>
      <c r="E76" s="11"/>
      <c r="F76" s="39">
        <f t="shared" si="1"/>
        <v>0</v>
      </c>
      <c r="G76" s="45"/>
      <c r="H76" s="45"/>
      <c r="I76" s="45"/>
      <c r="J76" s="45"/>
      <c r="K76" s="45"/>
      <c r="L76" s="45"/>
      <c r="M76" s="45"/>
      <c r="N76" s="45"/>
      <c r="O76" s="45"/>
      <c r="P76" s="45"/>
      <c r="Q76" s="45"/>
      <c r="R76" s="45"/>
      <c r="S76" s="45"/>
      <c r="T76" s="45"/>
      <c r="U76" s="45"/>
      <c r="V76" s="45"/>
      <c r="W76" s="45"/>
      <c r="X76" s="45"/>
    </row>
    <row r="77" spans="1:24" s="46" customFormat="1" ht="45" customHeight="1" x14ac:dyDescent="0.2">
      <c r="A77" s="47" t="s">
        <v>68</v>
      </c>
      <c r="B77" s="86" t="s">
        <v>451</v>
      </c>
      <c r="C77" s="3"/>
      <c r="D77" s="48">
        <v>1</v>
      </c>
      <c r="E77" s="11"/>
      <c r="F77" s="39">
        <f t="shared" si="1"/>
        <v>0</v>
      </c>
      <c r="G77" s="45"/>
      <c r="H77" s="45"/>
      <c r="I77" s="45"/>
      <c r="J77" s="45"/>
      <c r="K77" s="45"/>
      <c r="L77" s="45"/>
      <c r="M77" s="45"/>
      <c r="N77" s="45"/>
      <c r="O77" s="45"/>
      <c r="P77" s="45"/>
      <c r="Q77" s="45"/>
      <c r="R77" s="45"/>
      <c r="S77" s="45"/>
      <c r="T77" s="45"/>
      <c r="U77" s="45"/>
      <c r="V77" s="45"/>
      <c r="W77" s="45"/>
      <c r="X77" s="45"/>
    </row>
    <row r="78" spans="1:24" s="46" customFormat="1" ht="30" customHeight="1" x14ac:dyDescent="0.2">
      <c r="A78" s="47" t="s">
        <v>69</v>
      </c>
      <c r="B78" s="86" t="s">
        <v>452</v>
      </c>
      <c r="C78" s="3"/>
      <c r="D78" s="48">
        <v>1</v>
      </c>
      <c r="E78" s="11"/>
      <c r="F78" s="39">
        <f t="shared" si="1"/>
        <v>0</v>
      </c>
      <c r="G78" s="45"/>
      <c r="H78" s="45"/>
      <c r="I78" s="45"/>
      <c r="J78" s="45"/>
      <c r="K78" s="45"/>
      <c r="L78" s="45"/>
      <c r="M78" s="45"/>
      <c r="N78" s="45"/>
      <c r="O78" s="45"/>
      <c r="P78" s="45"/>
      <c r="Q78" s="45"/>
      <c r="R78" s="45"/>
      <c r="S78" s="45"/>
      <c r="T78" s="45"/>
      <c r="U78" s="45"/>
      <c r="V78" s="45"/>
      <c r="W78" s="45"/>
      <c r="X78" s="45"/>
    </row>
    <row r="79" spans="1:24" s="46" customFormat="1" ht="30" customHeight="1" x14ac:dyDescent="0.2">
      <c r="A79" s="47" t="s">
        <v>70</v>
      </c>
      <c r="B79" s="86" t="s">
        <v>453</v>
      </c>
      <c r="C79" s="3"/>
      <c r="D79" s="48">
        <v>1</v>
      </c>
      <c r="E79" s="11"/>
      <c r="F79" s="39">
        <f t="shared" si="1"/>
        <v>0</v>
      </c>
      <c r="G79" s="45"/>
      <c r="H79" s="45"/>
      <c r="I79" s="45"/>
      <c r="J79" s="45"/>
      <c r="K79" s="45"/>
      <c r="L79" s="45"/>
      <c r="M79" s="45"/>
      <c r="N79" s="45"/>
      <c r="O79" s="45"/>
      <c r="P79" s="45"/>
      <c r="Q79" s="45"/>
      <c r="R79" s="45"/>
      <c r="S79" s="45"/>
      <c r="T79" s="45"/>
      <c r="U79" s="45"/>
      <c r="V79" s="45"/>
      <c r="W79" s="45"/>
      <c r="X79" s="45"/>
    </row>
    <row r="80" spans="1:24" s="46" customFormat="1" ht="30" customHeight="1" x14ac:dyDescent="0.2">
      <c r="A80" s="47" t="s">
        <v>71</v>
      </c>
      <c r="B80" s="86" t="s">
        <v>454</v>
      </c>
      <c r="C80" s="3"/>
      <c r="D80" s="48">
        <v>1</v>
      </c>
      <c r="E80" s="11"/>
      <c r="F80" s="39">
        <f t="shared" si="1"/>
        <v>0</v>
      </c>
      <c r="G80" s="45"/>
      <c r="H80" s="45"/>
      <c r="I80" s="45"/>
      <c r="J80" s="45"/>
      <c r="K80" s="45"/>
      <c r="L80" s="45"/>
      <c r="M80" s="45"/>
      <c r="N80" s="45"/>
      <c r="O80" s="45"/>
      <c r="P80" s="45"/>
      <c r="Q80" s="45"/>
      <c r="R80" s="45"/>
      <c r="S80" s="45"/>
      <c r="T80" s="45"/>
      <c r="U80" s="45"/>
      <c r="V80" s="45"/>
      <c r="W80" s="45"/>
      <c r="X80" s="45"/>
    </row>
    <row r="81" spans="1:24" s="46" customFormat="1" ht="30" customHeight="1" x14ac:dyDescent="0.2">
      <c r="A81" s="47" t="s">
        <v>72</v>
      </c>
      <c r="B81" s="86" t="s">
        <v>455</v>
      </c>
      <c r="C81" s="3"/>
      <c r="D81" s="48">
        <v>1</v>
      </c>
      <c r="E81" s="11"/>
      <c r="F81" s="39">
        <f t="shared" si="1"/>
        <v>0</v>
      </c>
      <c r="G81" s="45"/>
      <c r="H81" s="45"/>
      <c r="I81" s="45"/>
      <c r="J81" s="45"/>
      <c r="K81" s="45"/>
      <c r="L81" s="45"/>
      <c r="M81" s="45"/>
      <c r="N81" s="45"/>
      <c r="O81" s="45"/>
      <c r="P81" s="45"/>
      <c r="Q81" s="45"/>
      <c r="R81" s="45"/>
      <c r="S81" s="45"/>
      <c r="T81" s="45"/>
      <c r="U81" s="45"/>
      <c r="V81" s="45"/>
      <c r="W81" s="45"/>
      <c r="X81" s="45"/>
    </row>
    <row r="82" spans="1:24" s="46" customFormat="1" ht="30" customHeight="1" x14ac:dyDescent="0.2">
      <c r="A82" s="47" t="s">
        <v>73</v>
      </c>
      <c r="B82" s="86" t="s">
        <v>456</v>
      </c>
      <c r="C82" s="3"/>
      <c r="D82" s="48">
        <v>1</v>
      </c>
      <c r="E82" s="11"/>
      <c r="F82" s="39">
        <f t="shared" si="1"/>
        <v>0</v>
      </c>
      <c r="G82" s="45"/>
      <c r="H82" s="45"/>
      <c r="I82" s="45"/>
      <c r="J82" s="45"/>
      <c r="K82" s="45"/>
      <c r="L82" s="45"/>
      <c r="M82" s="45"/>
      <c r="N82" s="45"/>
      <c r="O82" s="45"/>
      <c r="P82" s="45"/>
      <c r="Q82" s="45"/>
      <c r="R82" s="45"/>
      <c r="S82" s="45"/>
      <c r="T82" s="45"/>
      <c r="U82" s="45"/>
      <c r="V82" s="45"/>
      <c r="W82" s="45"/>
      <c r="X82" s="45"/>
    </row>
    <row r="83" spans="1:24" s="46" customFormat="1" ht="30" customHeight="1" x14ac:dyDescent="0.2">
      <c r="A83" s="47" t="s">
        <v>74</v>
      </c>
      <c r="B83" s="86" t="s">
        <v>457</v>
      </c>
      <c r="C83" s="3"/>
      <c r="D83" s="48">
        <v>1</v>
      </c>
      <c r="E83" s="11"/>
      <c r="F83" s="39">
        <f t="shared" si="1"/>
        <v>0</v>
      </c>
      <c r="G83" s="45"/>
      <c r="H83" s="45"/>
      <c r="I83" s="45"/>
      <c r="J83" s="45"/>
      <c r="K83" s="45"/>
      <c r="L83" s="45"/>
      <c r="M83" s="45"/>
      <c r="N83" s="45"/>
      <c r="O83" s="45"/>
      <c r="P83" s="45"/>
      <c r="Q83" s="45"/>
      <c r="R83" s="45"/>
      <c r="S83" s="45"/>
      <c r="T83" s="45"/>
      <c r="U83" s="45"/>
      <c r="V83" s="45"/>
      <c r="W83" s="45"/>
      <c r="X83" s="45"/>
    </row>
    <row r="84" spans="1:24" s="46" customFormat="1" ht="30" customHeight="1" x14ac:dyDescent="0.2">
      <c r="A84" s="47" t="s">
        <v>75</v>
      </c>
      <c r="B84" s="86" t="s">
        <v>458</v>
      </c>
      <c r="C84" s="3"/>
      <c r="D84" s="54">
        <v>1</v>
      </c>
      <c r="E84" s="15"/>
      <c r="F84" s="39">
        <f t="shared" si="1"/>
        <v>0</v>
      </c>
      <c r="G84" s="45"/>
      <c r="H84" s="45"/>
      <c r="I84" s="45"/>
      <c r="J84" s="45"/>
      <c r="K84" s="45"/>
      <c r="L84" s="45"/>
      <c r="M84" s="45"/>
      <c r="N84" s="45"/>
      <c r="O84" s="45"/>
      <c r="P84" s="45"/>
      <c r="Q84" s="45"/>
      <c r="R84" s="45"/>
      <c r="S84" s="45"/>
      <c r="T84" s="45"/>
      <c r="U84" s="45"/>
      <c r="V84" s="45"/>
      <c r="W84" s="45"/>
      <c r="X84" s="45"/>
    </row>
    <row r="85" spans="1:24" s="46" customFormat="1" ht="30" customHeight="1" x14ac:dyDescent="0.2">
      <c r="A85" s="47" t="s">
        <v>76</v>
      </c>
      <c r="B85" s="86" t="s">
        <v>459</v>
      </c>
      <c r="C85" s="3"/>
      <c r="D85" s="54">
        <v>1</v>
      </c>
      <c r="E85" s="15"/>
      <c r="F85" s="39">
        <f t="shared" si="1"/>
        <v>0</v>
      </c>
      <c r="G85" s="45"/>
      <c r="H85" s="45"/>
      <c r="I85" s="45"/>
      <c r="J85" s="45"/>
      <c r="K85" s="45"/>
      <c r="L85" s="45"/>
      <c r="M85" s="45"/>
      <c r="N85" s="45"/>
      <c r="O85" s="45"/>
      <c r="P85" s="45"/>
      <c r="Q85" s="45"/>
      <c r="R85" s="45"/>
      <c r="S85" s="45"/>
      <c r="T85" s="45"/>
      <c r="U85" s="45"/>
      <c r="V85" s="45"/>
      <c r="W85" s="45"/>
      <c r="X85" s="45"/>
    </row>
    <row r="86" spans="1:24" s="46" customFormat="1" ht="63.75" x14ac:dyDescent="0.2">
      <c r="A86" s="47" t="s">
        <v>77</v>
      </c>
      <c r="B86" s="86" t="s">
        <v>152</v>
      </c>
      <c r="C86" s="2" t="s">
        <v>151</v>
      </c>
      <c r="D86" s="54">
        <v>1</v>
      </c>
      <c r="E86" s="15"/>
      <c r="F86" s="39">
        <f t="shared" si="1"/>
        <v>0</v>
      </c>
      <c r="G86" s="45"/>
      <c r="H86" s="45"/>
      <c r="I86" s="45"/>
      <c r="J86" s="45"/>
      <c r="K86" s="45"/>
      <c r="L86" s="45"/>
      <c r="M86" s="45"/>
      <c r="N86" s="45"/>
      <c r="O86" s="45"/>
      <c r="P86" s="45"/>
      <c r="Q86" s="45"/>
      <c r="R86" s="45"/>
      <c r="S86" s="45"/>
      <c r="T86" s="45"/>
      <c r="U86" s="45"/>
      <c r="V86" s="45"/>
      <c r="W86" s="45"/>
      <c r="X86" s="45"/>
    </row>
    <row r="87" spans="1:24" s="46" customFormat="1" ht="30" customHeight="1" x14ac:dyDescent="0.2">
      <c r="A87" s="47" t="s">
        <v>78</v>
      </c>
      <c r="B87" s="86" t="s">
        <v>460</v>
      </c>
      <c r="C87" s="3"/>
      <c r="D87" s="54">
        <v>1</v>
      </c>
      <c r="E87" s="15"/>
      <c r="F87" s="39">
        <f t="shared" si="1"/>
        <v>0</v>
      </c>
      <c r="G87" s="45"/>
      <c r="H87" s="45"/>
      <c r="I87" s="45"/>
      <c r="J87" s="45"/>
      <c r="K87" s="45"/>
      <c r="L87" s="45"/>
      <c r="M87" s="45"/>
      <c r="N87" s="45"/>
      <c r="O87" s="45"/>
      <c r="P87" s="45"/>
      <c r="Q87" s="45"/>
      <c r="R87" s="45"/>
      <c r="S87" s="45"/>
      <c r="T87" s="45"/>
      <c r="U87" s="45"/>
      <c r="V87" s="45"/>
      <c r="W87" s="45"/>
      <c r="X87" s="45"/>
    </row>
    <row r="88" spans="1:24" s="46" customFormat="1" ht="60" customHeight="1" x14ac:dyDescent="0.2">
      <c r="A88" s="47" t="s">
        <v>79</v>
      </c>
      <c r="B88" s="86" t="s">
        <v>29</v>
      </c>
      <c r="C88" s="2"/>
      <c r="D88" s="54">
        <v>1</v>
      </c>
      <c r="E88" s="15"/>
      <c r="F88" s="39">
        <f t="shared" si="1"/>
        <v>0</v>
      </c>
      <c r="G88" s="45"/>
      <c r="H88" s="45"/>
      <c r="I88" s="45"/>
      <c r="J88" s="45"/>
      <c r="K88" s="45"/>
      <c r="L88" s="45"/>
      <c r="M88" s="45"/>
      <c r="N88" s="45"/>
      <c r="O88" s="45"/>
      <c r="P88" s="45"/>
      <c r="Q88" s="45"/>
      <c r="R88" s="45"/>
      <c r="S88" s="45"/>
      <c r="T88" s="45"/>
      <c r="U88" s="45"/>
      <c r="V88" s="45"/>
      <c r="W88" s="45"/>
      <c r="X88" s="45"/>
    </row>
    <row r="89" spans="1:24" s="46" customFormat="1" ht="30" customHeight="1" x14ac:dyDescent="0.2">
      <c r="A89" s="47" t="s">
        <v>80</v>
      </c>
      <c r="B89" s="86" t="s">
        <v>461</v>
      </c>
      <c r="C89" s="3"/>
      <c r="D89" s="54">
        <v>1</v>
      </c>
      <c r="E89" s="15"/>
      <c r="F89" s="39">
        <f t="shared" si="1"/>
        <v>0</v>
      </c>
      <c r="G89" s="45"/>
      <c r="H89" s="45"/>
      <c r="I89" s="45"/>
      <c r="J89" s="45"/>
      <c r="K89" s="45"/>
      <c r="L89" s="45"/>
      <c r="M89" s="45"/>
      <c r="N89" s="45"/>
      <c r="O89" s="45"/>
      <c r="P89" s="45"/>
      <c r="Q89" s="45"/>
      <c r="R89" s="45"/>
      <c r="S89" s="45"/>
      <c r="T89" s="45"/>
      <c r="U89" s="45"/>
      <c r="V89" s="45"/>
      <c r="W89" s="45"/>
      <c r="X89" s="45"/>
    </row>
    <row r="90" spans="1:24" s="46" customFormat="1" ht="76.5" x14ac:dyDescent="0.2">
      <c r="A90" s="47" t="s">
        <v>81</v>
      </c>
      <c r="B90" s="86" t="s">
        <v>516</v>
      </c>
      <c r="C90" s="3"/>
      <c r="D90" s="54">
        <v>1</v>
      </c>
      <c r="E90" s="15"/>
      <c r="F90" s="39">
        <f t="shared" si="1"/>
        <v>0</v>
      </c>
      <c r="G90" s="45"/>
      <c r="H90" s="45"/>
      <c r="I90" s="45"/>
      <c r="J90" s="45"/>
      <c r="K90" s="45"/>
      <c r="L90" s="45"/>
      <c r="M90" s="45"/>
      <c r="N90" s="45"/>
      <c r="O90" s="45"/>
      <c r="P90" s="45"/>
      <c r="Q90" s="45"/>
      <c r="R90" s="45"/>
      <c r="S90" s="45"/>
      <c r="T90" s="45"/>
      <c r="U90" s="45"/>
      <c r="V90" s="45"/>
      <c r="W90" s="45"/>
      <c r="X90" s="45"/>
    </row>
    <row r="91" spans="1:24" s="46" customFormat="1" ht="45" customHeight="1" x14ac:dyDescent="0.2">
      <c r="A91" s="47" t="s">
        <v>82</v>
      </c>
      <c r="B91" s="86" t="s">
        <v>150</v>
      </c>
      <c r="C91" s="3"/>
      <c r="D91" s="54">
        <v>1</v>
      </c>
      <c r="E91" s="15"/>
      <c r="F91" s="39">
        <f t="shared" si="1"/>
        <v>0</v>
      </c>
      <c r="G91" s="45"/>
      <c r="H91" s="45"/>
      <c r="I91" s="45"/>
      <c r="J91" s="45"/>
      <c r="K91" s="45"/>
      <c r="L91" s="45"/>
      <c r="M91" s="45"/>
      <c r="N91" s="45"/>
      <c r="O91" s="45"/>
      <c r="P91" s="45"/>
      <c r="Q91" s="45"/>
      <c r="R91" s="45"/>
      <c r="S91" s="45"/>
      <c r="T91" s="45"/>
      <c r="U91" s="45"/>
      <c r="V91" s="45"/>
      <c r="W91" s="45"/>
      <c r="X91" s="45"/>
    </row>
    <row r="92" spans="1:24" s="46" customFormat="1" ht="30" customHeight="1" x14ac:dyDescent="0.2">
      <c r="A92" s="47" t="s">
        <v>274</v>
      </c>
      <c r="B92" s="86" t="s">
        <v>149</v>
      </c>
      <c r="C92" s="2"/>
      <c r="D92" s="54">
        <v>1</v>
      </c>
      <c r="E92" s="15"/>
      <c r="F92" s="39">
        <f t="shared" si="1"/>
        <v>0</v>
      </c>
      <c r="G92" s="45"/>
      <c r="H92" s="45"/>
      <c r="I92" s="45"/>
      <c r="J92" s="45"/>
      <c r="K92" s="45"/>
      <c r="L92" s="45"/>
      <c r="M92" s="45"/>
      <c r="N92" s="45"/>
      <c r="O92" s="45"/>
      <c r="P92" s="45"/>
      <c r="Q92" s="45"/>
      <c r="R92" s="45"/>
      <c r="S92" s="45"/>
      <c r="T92" s="45"/>
      <c r="U92" s="45"/>
      <c r="V92" s="45"/>
      <c r="W92" s="45"/>
      <c r="X92" s="45"/>
    </row>
    <row r="93" spans="1:24" s="46" customFormat="1" ht="30" customHeight="1" x14ac:dyDescent="0.2">
      <c r="A93" s="47" t="s">
        <v>275</v>
      </c>
      <c r="B93" s="86" t="s">
        <v>154</v>
      </c>
      <c r="C93" s="2"/>
      <c r="D93" s="54">
        <v>1</v>
      </c>
      <c r="E93" s="15"/>
      <c r="F93" s="39">
        <f t="shared" si="1"/>
        <v>0</v>
      </c>
      <c r="G93" s="45"/>
      <c r="H93" s="45"/>
      <c r="I93" s="45"/>
      <c r="J93" s="45"/>
      <c r="K93" s="45"/>
      <c r="L93" s="45"/>
      <c r="M93" s="45"/>
      <c r="N93" s="45"/>
      <c r="O93" s="45"/>
      <c r="P93" s="45"/>
      <c r="Q93" s="45"/>
      <c r="R93" s="45"/>
      <c r="S93" s="45"/>
      <c r="T93" s="45"/>
      <c r="U93" s="45"/>
      <c r="V93" s="45"/>
      <c r="W93" s="45"/>
      <c r="X93" s="45"/>
    </row>
    <row r="94" spans="1:24" s="46" customFormat="1" ht="30" customHeight="1" x14ac:dyDescent="0.2">
      <c r="A94" s="47" t="s">
        <v>276</v>
      </c>
      <c r="B94" s="86" t="s">
        <v>462</v>
      </c>
      <c r="C94" s="3"/>
      <c r="D94" s="54">
        <v>1</v>
      </c>
      <c r="E94" s="15"/>
      <c r="F94" s="39">
        <f t="shared" si="1"/>
        <v>0</v>
      </c>
      <c r="G94" s="45"/>
      <c r="H94" s="45"/>
      <c r="I94" s="45"/>
      <c r="J94" s="45"/>
      <c r="K94" s="45"/>
      <c r="L94" s="45"/>
      <c r="M94" s="45"/>
      <c r="N94" s="45"/>
      <c r="O94" s="45"/>
      <c r="P94" s="45"/>
      <c r="Q94" s="45"/>
      <c r="R94" s="45"/>
      <c r="S94" s="45"/>
      <c r="T94" s="45"/>
      <c r="U94" s="45"/>
      <c r="V94" s="45"/>
      <c r="W94" s="45"/>
      <c r="X94" s="45"/>
    </row>
    <row r="95" spans="1:24" s="46" customFormat="1" ht="63.75" x14ac:dyDescent="0.2">
      <c r="A95" s="47" t="s">
        <v>277</v>
      </c>
      <c r="B95" s="86" t="s">
        <v>522</v>
      </c>
      <c r="C95" s="2" t="s">
        <v>115</v>
      </c>
      <c r="D95" s="54">
        <v>1</v>
      </c>
      <c r="E95" s="15"/>
      <c r="F95" s="39">
        <f t="shared" si="1"/>
        <v>0</v>
      </c>
      <c r="G95" s="45"/>
      <c r="H95" s="45"/>
      <c r="I95" s="45"/>
      <c r="J95" s="45"/>
      <c r="K95" s="45"/>
      <c r="L95" s="45"/>
      <c r="M95" s="45"/>
      <c r="N95" s="45"/>
      <c r="O95" s="45"/>
      <c r="P95" s="45"/>
      <c r="Q95" s="45"/>
      <c r="R95" s="45"/>
      <c r="S95" s="45"/>
      <c r="T95" s="45"/>
      <c r="U95" s="45"/>
      <c r="V95" s="45"/>
      <c r="W95" s="45"/>
      <c r="X95" s="45"/>
    </row>
    <row r="96" spans="1:24" s="46" customFormat="1" ht="25.5" x14ac:dyDescent="0.2">
      <c r="A96" s="47" t="s">
        <v>278</v>
      </c>
      <c r="B96" s="86" t="s">
        <v>463</v>
      </c>
      <c r="C96" s="2"/>
      <c r="D96" s="54">
        <v>1</v>
      </c>
      <c r="E96" s="15"/>
      <c r="F96" s="39">
        <f t="shared" si="1"/>
        <v>0</v>
      </c>
      <c r="G96" s="45"/>
      <c r="H96" s="45"/>
      <c r="I96" s="45"/>
      <c r="J96" s="45"/>
      <c r="K96" s="45"/>
      <c r="L96" s="45"/>
      <c r="M96" s="45"/>
      <c r="N96" s="45"/>
      <c r="O96" s="45"/>
      <c r="P96" s="45"/>
      <c r="Q96" s="45"/>
      <c r="R96" s="45"/>
      <c r="S96" s="45"/>
      <c r="T96" s="45"/>
      <c r="U96" s="45"/>
      <c r="V96" s="45"/>
      <c r="W96" s="45"/>
      <c r="X96" s="45"/>
    </row>
    <row r="97" spans="1:24" s="46" customFormat="1" ht="25.5" x14ac:dyDescent="0.2">
      <c r="A97" s="47" t="s">
        <v>279</v>
      </c>
      <c r="B97" s="86" t="s">
        <v>464</v>
      </c>
      <c r="C97" s="2"/>
      <c r="D97" s="54">
        <v>1</v>
      </c>
      <c r="E97" s="15"/>
      <c r="F97" s="39">
        <f t="shared" si="1"/>
        <v>0</v>
      </c>
      <c r="G97" s="45"/>
      <c r="H97" s="45"/>
      <c r="I97" s="45"/>
      <c r="J97" s="45"/>
      <c r="K97" s="45"/>
      <c r="L97" s="45"/>
      <c r="M97" s="45"/>
      <c r="N97" s="45"/>
      <c r="O97" s="45"/>
      <c r="P97" s="45"/>
      <c r="Q97" s="45"/>
      <c r="R97" s="45"/>
      <c r="S97" s="45"/>
      <c r="T97" s="45"/>
      <c r="U97" s="45"/>
      <c r="V97" s="45"/>
      <c r="W97" s="45"/>
      <c r="X97" s="45"/>
    </row>
    <row r="98" spans="1:24" s="46" customFormat="1" ht="25.5" x14ac:dyDescent="0.2">
      <c r="A98" s="47" t="s">
        <v>280</v>
      </c>
      <c r="B98" s="86" t="s">
        <v>465</v>
      </c>
      <c r="C98" s="2"/>
      <c r="D98" s="54">
        <v>1</v>
      </c>
      <c r="E98" s="15"/>
      <c r="F98" s="39">
        <f t="shared" si="1"/>
        <v>0</v>
      </c>
      <c r="G98" s="45"/>
      <c r="H98" s="45"/>
      <c r="I98" s="45"/>
      <c r="J98" s="45"/>
      <c r="K98" s="45"/>
      <c r="L98" s="45"/>
      <c r="M98" s="45"/>
      <c r="N98" s="45"/>
      <c r="O98" s="45"/>
      <c r="P98" s="45"/>
      <c r="Q98" s="45"/>
      <c r="R98" s="45"/>
      <c r="S98" s="45"/>
      <c r="T98" s="45"/>
      <c r="U98" s="45"/>
      <c r="V98" s="45"/>
      <c r="W98" s="45"/>
      <c r="X98" s="45"/>
    </row>
    <row r="99" spans="1:24" s="46" customFormat="1" ht="52.5" customHeight="1" x14ac:dyDescent="0.2">
      <c r="A99" s="47" t="s">
        <v>281</v>
      </c>
      <c r="B99" s="86" t="s">
        <v>403</v>
      </c>
      <c r="C99" s="2"/>
      <c r="D99" s="54">
        <v>2</v>
      </c>
      <c r="E99" s="15"/>
      <c r="F99" s="39">
        <f t="shared" si="1"/>
        <v>0</v>
      </c>
      <c r="G99" s="45"/>
      <c r="H99" s="45"/>
      <c r="I99" s="45"/>
      <c r="J99" s="45"/>
      <c r="K99" s="45"/>
      <c r="L99" s="45"/>
      <c r="M99" s="45"/>
      <c r="N99" s="45"/>
      <c r="O99" s="45"/>
      <c r="P99" s="45"/>
      <c r="Q99" s="45"/>
      <c r="R99" s="45"/>
      <c r="S99" s="45"/>
      <c r="T99" s="45"/>
      <c r="U99" s="45"/>
      <c r="V99" s="45"/>
      <c r="W99" s="45"/>
      <c r="X99" s="45"/>
    </row>
    <row r="100" spans="1:24" s="46" customFormat="1" ht="25.5" x14ac:dyDescent="0.2">
      <c r="A100" s="47" t="s">
        <v>282</v>
      </c>
      <c r="B100" s="86" t="s">
        <v>466</v>
      </c>
      <c r="C100" s="2"/>
      <c r="D100" s="54">
        <v>1</v>
      </c>
      <c r="E100" s="15"/>
      <c r="F100" s="39">
        <f t="shared" si="1"/>
        <v>0</v>
      </c>
      <c r="G100" s="45"/>
      <c r="H100" s="45"/>
      <c r="I100" s="45"/>
      <c r="J100" s="45"/>
      <c r="K100" s="45"/>
      <c r="L100" s="45"/>
      <c r="M100" s="45"/>
      <c r="N100" s="45"/>
      <c r="O100" s="45"/>
      <c r="P100" s="45"/>
      <c r="Q100" s="45"/>
      <c r="R100" s="45"/>
      <c r="S100" s="45"/>
      <c r="T100" s="45"/>
      <c r="U100" s="45"/>
      <c r="V100" s="45"/>
      <c r="W100" s="45"/>
      <c r="X100" s="45"/>
    </row>
    <row r="101" spans="1:24" s="46" customFormat="1" ht="60" customHeight="1" x14ac:dyDescent="0.2">
      <c r="A101" s="47" t="s">
        <v>283</v>
      </c>
      <c r="B101" s="86" t="s">
        <v>467</v>
      </c>
      <c r="C101" s="2" t="s">
        <v>155</v>
      </c>
      <c r="D101" s="54">
        <v>1</v>
      </c>
      <c r="E101" s="15"/>
      <c r="F101" s="39">
        <f t="shared" si="1"/>
        <v>0</v>
      </c>
      <c r="G101" s="45"/>
      <c r="H101" s="45"/>
      <c r="I101" s="45"/>
      <c r="J101" s="45"/>
      <c r="K101" s="45"/>
      <c r="L101" s="45"/>
      <c r="M101" s="45"/>
      <c r="N101" s="45"/>
      <c r="O101" s="45"/>
      <c r="P101" s="45"/>
      <c r="Q101" s="45"/>
      <c r="R101" s="45"/>
      <c r="S101" s="45"/>
      <c r="T101" s="45"/>
      <c r="U101" s="45"/>
      <c r="V101" s="45"/>
      <c r="W101" s="45"/>
      <c r="X101" s="45"/>
    </row>
    <row r="102" spans="1:24" s="46" customFormat="1" ht="30" customHeight="1" x14ac:dyDescent="0.2">
      <c r="A102" s="40" t="s">
        <v>13</v>
      </c>
      <c r="B102" s="41" t="s">
        <v>30</v>
      </c>
      <c r="C102" s="1"/>
      <c r="D102" s="42"/>
      <c r="E102" s="12"/>
      <c r="F102" s="44"/>
      <c r="G102" s="45"/>
      <c r="H102" s="45"/>
      <c r="I102" s="45"/>
      <c r="J102" s="45"/>
      <c r="K102" s="45"/>
      <c r="L102" s="45"/>
      <c r="M102" s="45"/>
      <c r="N102" s="45"/>
      <c r="O102" s="45"/>
      <c r="P102" s="45"/>
      <c r="Q102" s="45"/>
      <c r="R102" s="45"/>
      <c r="S102" s="45"/>
      <c r="T102" s="45"/>
      <c r="U102" s="45"/>
      <c r="V102" s="45"/>
      <c r="W102" s="45"/>
      <c r="X102" s="45"/>
    </row>
    <row r="103" spans="1:24" s="46" customFormat="1" ht="30" customHeight="1" x14ac:dyDescent="0.2">
      <c r="A103" s="55" t="s">
        <v>83</v>
      </c>
      <c r="B103" s="86" t="s">
        <v>468</v>
      </c>
      <c r="C103" s="6"/>
      <c r="D103" s="56">
        <v>1</v>
      </c>
      <c r="E103" s="15"/>
      <c r="F103" s="39">
        <f t="shared" si="1"/>
        <v>0</v>
      </c>
      <c r="G103" s="45"/>
      <c r="H103" s="45"/>
      <c r="I103" s="45"/>
      <c r="J103" s="45"/>
      <c r="K103" s="45"/>
      <c r="L103" s="45"/>
      <c r="M103" s="45"/>
      <c r="N103" s="45"/>
      <c r="O103" s="45"/>
      <c r="P103" s="45"/>
      <c r="Q103" s="45"/>
      <c r="R103" s="45"/>
      <c r="S103" s="45"/>
      <c r="T103" s="45"/>
      <c r="U103" s="45"/>
      <c r="V103" s="45"/>
      <c r="W103" s="45"/>
      <c r="X103" s="45"/>
    </row>
    <row r="104" spans="1:24" s="46" customFormat="1" ht="30" customHeight="1" x14ac:dyDescent="0.2">
      <c r="A104" s="55" t="s">
        <v>84</v>
      </c>
      <c r="B104" s="86" t="s">
        <v>469</v>
      </c>
      <c r="C104" s="6"/>
      <c r="D104" s="56">
        <v>1</v>
      </c>
      <c r="E104" s="15"/>
      <c r="F104" s="39">
        <f t="shared" si="1"/>
        <v>0</v>
      </c>
      <c r="G104" s="45"/>
      <c r="H104" s="45"/>
      <c r="I104" s="45"/>
      <c r="J104" s="45"/>
      <c r="K104" s="45"/>
      <c r="L104" s="45"/>
      <c r="M104" s="45"/>
      <c r="N104" s="45"/>
      <c r="O104" s="45"/>
      <c r="P104" s="45"/>
      <c r="Q104" s="45"/>
      <c r="R104" s="45"/>
      <c r="S104" s="45"/>
      <c r="T104" s="45"/>
      <c r="U104" s="45"/>
      <c r="V104" s="45"/>
      <c r="W104" s="45"/>
      <c r="X104" s="45"/>
    </row>
    <row r="105" spans="1:24" s="46" customFormat="1" ht="30" customHeight="1" x14ac:dyDescent="0.2">
      <c r="A105" s="55" t="s">
        <v>284</v>
      </c>
      <c r="B105" s="86" t="s">
        <v>470</v>
      </c>
      <c r="C105" s="6"/>
      <c r="D105" s="56">
        <v>1</v>
      </c>
      <c r="E105" s="15"/>
      <c r="F105" s="39">
        <f t="shared" si="1"/>
        <v>0</v>
      </c>
      <c r="G105" s="45"/>
      <c r="H105" s="45"/>
      <c r="I105" s="45"/>
      <c r="J105" s="45"/>
      <c r="K105" s="45"/>
      <c r="L105" s="45"/>
      <c r="M105" s="45"/>
      <c r="N105" s="45"/>
      <c r="O105" s="45"/>
      <c r="P105" s="45"/>
      <c r="Q105" s="45"/>
      <c r="R105" s="45"/>
      <c r="S105" s="45"/>
      <c r="T105" s="45"/>
      <c r="U105" s="45"/>
      <c r="V105" s="45"/>
      <c r="W105" s="45"/>
      <c r="X105" s="45"/>
    </row>
    <row r="106" spans="1:24" s="46" customFormat="1" ht="30" customHeight="1" x14ac:dyDescent="0.2">
      <c r="A106" s="55" t="s">
        <v>85</v>
      </c>
      <c r="B106" s="86" t="s">
        <v>471</v>
      </c>
      <c r="C106" s="6"/>
      <c r="D106" s="56">
        <v>1</v>
      </c>
      <c r="E106" s="15"/>
      <c r="F106" s="39">
        <f t="shared" si="1"/>
        <v>0</v>
      </c>
      <c r="G106" s="45"/>
      <c r="H106" s="45"/>
      <c r="I106" s="45"/>
      <c r="J106" s="45"/>
      <c r="K106" s="45"/>
      <c r="L106" s="45"/>
      <c r="M106" s="45"/>
      <c r="N106" s="45"/>
      <c r="O106" s="45"/>
      <c r="P106" s="45"/>
      <c r="Q106" s="45"/>
      <c r="R106" s="45"/>
      <c r="S106" s="45"/>
      <c r="T106" s="45"/>
      <c r="U106" s="45"/>
      <c r="V106" s="45"/>
      <c r="W106" s="45"/>
      <c r="X106" s="45"/>
    </row>
    <row r="107" spans="1:24" s="46" customFormat="1" ht="30" customHeight="1" x14ac:dyDescent="0.2">
      <c r="A107" s="40" t="s">
        <v>14</v>
      </c>
      <c r="B107" s="58" t="s">
        <v>19</v>
      </c>
      <c r="C107" s="8"/>
      <c r="D107" s="42"/>
      <c r="E107" s="12"/>
      <c r="F107" s="44"/>
      <c r="G107" s="45"/>
      <c r="H107" s="45"/>
      <c r="I107" s="45"/>
      <c r="J107" s="45"/>
      <c r="K107" s="45"/>
      <c r="L107" s="45"/>
      <c r="M107" s="45"/>
      <c r="N107" s="45"/>
      <c r="O107" s="45"/>
      <c r="P107" s="45"/>
      <c r="Q107" s="45"/>
      <c r="R107" s="45"/>
      <c r="S107" s="45"/>
      <c r="T107" s="45"/>
      <c r="U107" s="45"/>
      <c r="V107" s="45"/>
      <c r="W107" s="45"/>
      <c r="X107" s="45"/>
    </row>
    <row r="108" spans="1:24" s="46" customFormat="1" ht="38.25" x14ac:dyDescent="0.2">
      <c r="A108" s="57" t="s">
        <v>86</v>
      </c>
      <c r="B108" s="87" t="s">
        <v>31</v>
      </c>
      <c r="C108" s="5"/>
      <c r="D108" s="54">
        <v>1</v>
      </c>
      <c r="E108" s="15"/>
      <c r="F108" s="39">
        <f t="shared" si="1"/>
        <v>0</v>
      </c>
      <c r="G108" s="45"/>
      <c r="H108" s="45"/>
      <c r="I108" s="45"/>
      <c r="J108" s="45"/>
      <c r="K108" s="45"/>
      <c r="L108" s="45"/>
      <c r="M108" s="45"/>
      <c r="N108" s="45"/>
      <c r="O108" s="45"/>
      <c r="P108" s="45"/>
      <c r="Q108" s="45"/>
      <c r="R108" s="45"/>
      <c r="S108" s="45"/>
      <c r="T108" s="45"/>
      <c r="U108" s="45"/>
      <c r="V108" s="45"/>
      <c r="W108" s="45"/>
      <c r="X108" s="45"/>
    </row>
    <row r="109" spans="1:24" s="46" customFormat="1" ht="38.25" customHeight="1" x14ac:dyDescent="0.2">
      <c r="A109" s="57" t="s">
        <v>87</v>
      </c>
      <c r="B109" s="87" t="s">
        <v>163</v>
      </c>
      <c r="C109" s="5"/>
      <c r="D109" s="54">
        <v>1</v>
      </c>
      <c r="E109" s="15"/>
      <c r="F109" s="39">
        <f t="shared" si="1"/>
        <v>0</v>
      </c>
      <c r="G109" s="45"/>
      <c r="H109" s="45"/>
      <c r="I109" s="45"/>
      <c r="J109" s="45"/>
      <c r="K109" s="45"/>
      <c r="L109" s="45"/>
      <c r="M109" s="45"/>
      <c r="N109" s="45"/>
      <c r="O109" s="45"/>
      <c r="P109" s="45"/>
      <c r="Q109" s="45"/>
      <c r="R109" s="45"/>
      <c r="S109" s="45"/>
      <c r="T109" s="45"/>
      <c r="U109" s="45"/>
      <c r="V109" s="45"/>
      <c r="W109" s="45"/>
      <c r="X109" s="45"/>
    </row>
    <row r="110" spans="1:24" s="46" customFormat="1" ht="60" customHeight="1" x14ac:dyDescent="0.2">
      <c r="A110" s="57" t="s">
        <v>88</v>
      </c>
      <c r="B110" s="87" t="s">
        <v>159</v>
      </c>
      <c r="C110" s="2" t="s">
        <v>160</v>
      </c>
      <c r="D110" s="54">
        <v>1</v>
      </c>
      <c r="E110" s="15"/>
      <c r="F110" s="39">
        <f t="shared" si="1"/>
        <v>0</v>
      </c>
      <c r="G110" s="45"/>
      <c r="H110" s="45"/>
      <c r="I110" s="45"/>
      <c r="J110" s="45"/>
      <c r="K110" s="45"/>
      <c r="L110" s="45"/>
      <c r="M110" s="45"/>
      <c r="N110" s="45"/>
      <c r="O110" s="45"/>
      <c r="P110" s="45"/>
      <c r="Q110" s="45"/>
      <c r="R110" s="45"/>
      <c r="S110" s="45"/>
      <c r="T110" s="45"/>
      <c r="U110" s="45"/>
      <c r="V110" s="45"/>
      <c r="W110" s="45"/>
      <c r="X110" s="45"/>
    </row>
    <row r="111" spans="1:24" s="46" customFormat="1" ht="30" customHeight="1" x14ac:dyDescent="0.2">
      <c r="A111" s="57" t="s">
        <v>89</v>
      </c>
      <c r="B111" s="87" t="s">
        <v>34</v>
      </c>
      <c r="C111" s="5"/>
      <c r="D111" s="54">
        <v>1</v>
      </c>
      <c r="E111" s="15"/>
      <c r="F111" s="39">
        <f t="shared" si="1"/>
        <v>0</v>
      </c>
      <c r="G111" s="45"/>
      <c r="H111" s="45"/>
      <c r="I111" s="45"/>
      <c r="J111" s="45"/>
      <c r="K111" s="45"/>
      <c r="L111" s="45"/>
      <c r="M111" s="45"/>
      <c r="N111" s="45"/>
      <c r="O111" s="45"/>
      <c r="P111" s="45"/>
      <c r="Q111" s="45"/>
      <c r="R111" s="45"/>
      <c r="S111" s="45"/>
      <c r="T111" s="45"/>
      <c r="U111" s="45"/>
      <c r="V111" s="45"/>
      <c r="W111" s="45"/>
      <c r="X111" s="45"/>
    </row>
    <row r="112" spans="1:24" s="46" customFormat="1" ht="30" customHeight="1" x14ac:dyDescent="0.2">
      <c r="A112" s="57" t="s">
        <v>285</v>
      </c>
      <c r="B112" s="87" t="s">
        <v>32</v>
      </c>
      <c r="C112" s="5"/>
      <c r="D112" s="54">
        <v>1</v>
      </c>
      <c r="E112" s="15"/>
      <c r="F112" s="39">
        <f t="shared" si="1"/>
        <v>0</v>
      </c>
      <c r="G112" s="45"/>
      <c r="H112" s="45"/>
      <c r="I112" s="45"/>
      <c r="J112" s="45"/>
      <c r="K112" s="45"/>
      <c r="L112" s="45"/>
      <c r="M112" s="45"/>
      <c r="N112" s="45"/>
      <c r="O112" s="45"/>
      <c r="P112" s="45"/>
      <c r="Q112" s="45"/>
      <c r="R112" s="45"/>
      <c r="S112" s="45"/>
      <c r="T112" s="45"/>
      <c r="U112" s="45"/>
      <c r="V112" s="45"/>
      <c r="W112" s="45"/>
      <c r="X112" s="45"/>
    </row>
    <row r="113" spans="1:24" s="46" customFormat="1" ht="51" x14ac:dyDescent="0.2">
      <c r="A113" s="57" t="s">
        <v>286</v>
      </c>
      <c r="B113" s="87" t="s">
        <v>33</v>
      </c>
      <c r="C113" s="5"/>
      <c r="D113" s="54">
        <v>1</v>
      </c>
      <c r="E113" s="15"/>
      <c r="F113" s="39">
        <f t="shared" si="1"/>
        <v>0</v>
      </c>
      <c r="G113" s="45"/>
      <c r="H113" s="45"/>
      <c r="I113" s="45"/>
      <c r="J113" s="45"/>
      <c r="K113" s="45"/>
      <c r="L113" s="45"/>
      <c r="M113" s="45"/>
      <c r="N113" s="45"/>
      <c r="O113" s="45"/>
      <c r="P113" s="45"/>
      <c r="Q113" s="45"/>
      <c r="R113" s="45"/>
      <c r="S113" s="45"/>
      <c r="T113" s="45"/>
      <c r="U113" s="45"/>
      <c r="V113" s="45"/>
      <c r="W113" s="45"/>
      <c r="X113" s="45"/>
    </row>
    <row r="114" spans="1:24" s="46" customFormat="1" ht="30" customHeight="1" x14ac:dyDescent="0.2">
      <c r="A114" s="57" t="s">
        <v>287</v>
      </c>
      <c r="B114" s="87" t="s">
        <v>162</v>
      </c>
      <c r="C114" s="5"/>
      <c r="D114" s="54">
        <v>1</v>
      </c>
      <c r="E114" s="15"/>
      <c r="F114" s="39">
        <f t="shared" si="1"/>
        <v>0</v>
      </c>
      <c r="G114" s="45"/>
      <c r="H114" s="45"/>
      <c r="I114" s="45"/>
      <c r="J114" s="45"/>
      <c r="K114" s="45"/>
      <c r="L114" s="45"/>
      <c r="M114" s="45"/>
      <c r="N114" s="45"/>
      <c r="O114" s="45"/>
      <c r="P114" s="45"/>
      <c r="Q114" s="45"/>
      <c r="R114" s="45"/>
      <c r="S114" s="45"/>
      <c r="T114" s="45"/>
      <c r="U114" s="45"/>
      <c r="V114" s="45"/>
      <c r="W114" s="45"/>
      <c r="X114" s="45"/>
    </row>
    <row r="115" spans="1:24" s="46" customFormat="1" ht="30" customHeight="1" x14ac:dyDescent="0.2">
      <c r="A115" s="57" t="s">
        <v>288</v>
      </c>
      <c r="B115" s="87" t="s">
        <v>158</v>
      </c>
      <c r="C115" s="5"/>
      <c r="D115" s="54">
        <v>1</v>
      </c>
      <c r="E115" s="15"/>
      <c r="F115" s="39">
        <f t="shared" si="1"/>
        <v>0</v>
      </c>
      <c r="G115" s="45"/>
      <c r="H115" s="45"/>
      <c r="I115" s="45"/>
      <c r="J115" s="45"/>
      <c r="K115" s="45"/>
      <c r="L115" s="45"/>
      <c r="M115" s="45"/>
      <c r="N115" s="45"/>
      <c r="O115" s="45"/>
      <c r="P115" s="45"/>
      <c r="Q115" s="45"/>
      <c r="R115" s="45"/>
      <c r="S115" s="45"/>
      <c r="T115" s="45"/>
      <c r="U115" s="45"/>
      <c r="V115" s="45"/>
      <c r="W115" s="45"/>
      <c r="X115" s="45"/>
    </row>
    <row r="116" spans="1:24" s="46" customFormat="1" ht="89.25" x14ac:dyDescent="0.2">
      <c r="A116" s="57" t="s">
        <v>289</v>
      </c>
      <c r="B116" s="86" t="s">
        <v>116</v>
      </c>
      <c r="C116" s="2" t="s">
        <v>161</v>
      </c>
      <c r="D116" s="54">
        <v>1</v>
      </c>
      <c r="E116" s="15"/>
      <c r="F116" s="39">
        <f t="shared" si="1"/>
        <v>0</v>
      </c>
      <c r="G116" s="45"/>
      <c r="H116" s="45"/>
      <c r="I116" s="45"/>
      <c r="J116" s="45"/>
      <c r="K116" s="45"/>
      <c r="L116" s="45"/>
      <c r="M116" s="45"/>
      <c r="N116" s="45"/>
      <c r="O116" s="45"/>
      <c r="P116" s="45"/>
      <c r="Q116" s="45"/>
      <c r="R116" s="45"/>
      <c r="S116" s="45"/>
      <c r="T116" s="45"/>
      <c r="U116" s="45"/>
      <c r="V116" s="45"/>
      <c r="W116" s="45"/>
      <c r="X116" s="45"/>
    </row>
    <row r="117" spans="1:24" s="46" customFormat="1" ht="51" x14ac:dyDescent="0.2">
      <c r="A117" s="57" t="s">
        <v>290</v>
      </c>
      <c r="B117" s="87" t="s">
        <v>117</v>
      </c>
      <c r="C117" s="5" t="s">
        <v>118</v>
      </c>
      <c r="D117" s="54">
        <v>1</v>
      </c>
      <c r="E117" s="15"/>
      <c r="F117" s="39">
        <f t="shared" si="1"/>
        <v>0</v>
      </c>
      <c r="G117" s="45"/>
      <c r="H117" s="45"/>
      <c r="I117" s="45"/>
      <c r="J117" s="45"/>
      <c r="K117" s="45"/>
      <c r="L117" s="45"/>
      <c r="M117" s="45"/>
      <c r="N117" s="45"/>
      <c r="O117" s="45"/>
      <c r="P117" s="45"/>
      <c r="Q117" s="45"/>
      <c r="R117" s="45"/>
      <c r="S117" s="45"/>
      <c r="T117" s="45"/>
      <c r="U117" s="45"/>
      <c r="V117" s="45"/>
      <c r="W117" s="45"/>
      <c r="X117" s="45"/>
    </row>
    <row r="118" spans="1:24" s="46" customFormat="1" ht="30" customHeight="1" x14ac:dyDescent="0.2">
      <c r="A118" s="40" t="s">
        <v>291</v>
      </c>
      <c r="B118" s="58" t="s">
        <v>164</v>
      </c>
      <c r="C118" s="8"/>
      <c r="D118" s="42"/>
      <c r="E118" s="12"/>
      <c r="F118" s="44"/>
      <c r="G118" s="45"/>
      <c r="H118" s="45"/>
      <c r="I118" s="45"/>
      <c r="J118" s="45"/>
      <c r="K118" s="45"/>
      <c r="L118" s="45"/>
      <c r="M118" s="45"/>
      <c r="N118" s="45"/>
      <c r="O118" s="45"/>
      <c r="P118" s="45"/>
      <c r="Q118" s="45"/>
      <c r="R118" s="45"/>
      <c r="S118" s="45"/>
      <c r="T118" s="45"/>
      <c r="U118" s="45"/>
      <c r="V118" s="45"/>
      <c r="W118" s="45"/>
      <c r="X118" s="45"/>
    </row>
    <row r="119" spans="1:24" s="46" customFormat="1" ht="285" customHeight="1" x14ac:dyDescent="0.2">
      <c r="A119" s="57" t="s">
        <v>172</v>
      </c>
      <c r="B119" s="93" t="s">
        <v>165</v>
      </c>
      <c r="C119" s="7"/>
      <c r="D119" s="54">
        <v>1</v>
      </c>
      <c r="E119" s="15"/>
      <c r="F119" s="39">
        <f t="shared" si="1"/>
        <v>0</v>
      </c>
      <c r="G119" s="45"/>
      <c r="H119" s="45"/>
      <c r="I119" s="45"/>
      <c r="J119" s="45"/>
      <c r="K119" s="45"/>
      <c r="L119" s="45"/>
      <c r="M119" s="45"/>
      <c r="N119" s="45"/>
      <c r="O119" s="45"/>
      <c r="P119" s="45"/>
      <c r="Q119" s="45"/>
      <c r="R119" s="45"/>
      <c r="S119" s="45"/>
      <c r="T119" s="45"/>
      <c r="U119" s="45"/>
      <c r="V119" s="45"/>
      <c r="W119" s="45"/>
      <c r="X119" s="45"/>
    </row>
    <row r="120" spans="1:24" s="46" customFormat="1" ht="267.75" x14ac:dyDescent="0.2">
      <c r="A120" s="57" t="s">
        <v>171</v>
      </c>
      <c r="B120" s="93" t="s">
        <v>199</v>
      </c>
      <c r="C120" s="7"/>
      <c r="D120" s="54">
        <v>1</v>
      </c>
      <c r="E120" s="15"/>
      <c r="F120" s="39">
        <f t="shared" si="1"/>
        <v>0</v>
      </c>
      <c r="G120" s="45"/>
      <c r="H120" s="45"/>
      <c r="I120" s="45"/>
      <c r="J120" s="45"/>
      <c r="K120" s="45"/>
      <c r="L120" s="45"/>
      <c r="M120" s="45"/>
      <c r="N120" s="45"/>
      <c r="O120" s="45"/>
      <c r="P120" s="45"/>
      <c r="Q120" s="45"/>
      <c r="R120" s="45"/>
      <c r="S120" s="45"/>
      <c r="T120" s="45"/>
      <c r="U120" s="45"/>
      <c r="V120" s="45"/>
      <c r="W120" s="45"/>
      <c r="X120" s="45"/>
    </row>
    <row r="121" spans="1:24" s="46" customFormat="1" ht="45" customHeight="1" x14ac:dyDescent="0.2">
      <c r="A121" s="57" t="s">
        <v>292</v>
      </c>
      <c r="B121" s="93" t="s">
        <v>173</v>
      </c>
      <c r="C121" s="7"/>
      <c r="D121" s="54">
        <v>1</v>
      </c>
      <c r="E121" s="15"/>
      <c r="F121" s="39">
        <f t="shared" si="1"/>
        <v>0</v>
      </c>
      <c r="G121" s="45"/>
      <c r="H121" s="45"/>
      <c r="I121" s="45"/>
      <c r="J121" s="45"/>
      <c r="K121" s="45"/>
      <c r="L121" s="45"/>
      <c r="M121" s="45"/>
      <c r="N121" s="45"/>
      <c r="O121" s="45"/>
      <c r="P121" s="45"/>
      <c r="Q121" s="45"/>
      <c r="R121" s="45"/>
      <c r="S121" s="45"/>
      <c r="T121" s="45"/>
      <c r="U121" s="45"/>
      <c r="V121" s="45"/>
      <c r="W121" s="45"/>
      <c r="X121" s="45"/>
    </row>
    <row r="122" spans="1:24" s="46" customFormat="1" ht="30" customHeight="1" x14ac:dyDescent="0.2">
      <c r="A122" s="40" t="s">
        <v>15</v>
      </c>
      <c r="B122" s="58" t="s">
        <v>222</v>
      </c>
      <c r="C122" s="8"/>
      <c r="D122" s="42"/>
      <c r="E122" s="12"/>
      <c r="F122" s="44"/>
      <c r="G122" s="45"/>
      <c r="H122" s="45"/>
      <c r="I122" s="45"/>
      <c r="J122" s="45"/>
      <c r="K122" s="45"/>
      <c r="L122" s="45"/>
      <c r="M122" s="45"/>
      <c r="N122" s="45"/>
      <c r="O122" s="45"/>
      <c r="P122" s="45"/>
      <c r="Q122" s="45"/>
      <c r="R122" s="45"/>
      <c r="S122" s="45"/>
      <c r="T122" s="45"/>
      <c r="U122" s="45"/>
      <c r="V122" s="45"/>
      <c r="W122" s="45"/>
      <c r="X122" s="45"/>
    </row>
    <row r="123" spans="1:24" s="46" customFormat="1" ht="63.75" x14ac:dyDescent="0.2">
      <c r="A123" s="57" t="s">
        <v>293</v>
      </c>
      <c r="B123" s="93" t="s">
        <v>238</v>
      </c>
      <c r="C123" s="2" t="s">
        <v>201</v>
      </c>
      <c r="D123" s="54">
        <v>1</v>
      </c>
      <c r="E123" s="15"/>
      <c r="F123" s="39">
        <f t="shared" si="1"/>
        <v>0</v>
      </c>
      <c r="G123" s="45"/>
      <c r="H123" s="45"/>
      <c r="I123" s="45"/>
      <c r="J123" s="45"/>
      <c r="K123" s="45"/>
      <c r="L123" s="45"/>
      <c r="M123" s="45"/>
      <c r="N123" s="45"/>
      <c r="O123" s="45"/>
      <c r="P123" s="45"/>
      <c r="Q123" s="45"/>
      <c r="R123" s="45"/>
      <c r="S123" s="45"/>
      <c r="T123" s="45"/>
      <c r="U123" s="45"/>
      <c r="V123" s="45"/>
      <c r="W123" s="45"/>
      <c r="X123" s="45"/>
    </row>
    <row r="124" spans="1:24" s="46" customFormat="1" ht="63.75" x14ac:dyDescent="0.2">
      <c r="A124" s="57" t="s">
        <v>294</v>
      </c>
      <c r="B124" s="93" t="s">
        <v>519</v>
      </c>
      <c r="C124" s="2" t="s">
        <v>200</v>
      </c>
      <c r="D124" s="54">
        <v>1</v>
      </c>
      <c r="E124" s="15"/>
      <c r="F124" s="39">
        <f t="shared" ref="F124:F146" si="2">SUM(E124*D124)</f>
        <v>0</v>
      </c>
      <c r="G124" s="45"/>
      <c r="H124" s="45"/>
      <c r="I124" s="45"/>
      <c r="J124" s="45"/>
      <c r="K124" s="45"/>
      <c r="L124" s="45"/>
      <c r="M124" s="45"/>
      <c r="N124" s="45"/>
      <c r="O124" s="45"/>
      <c r="P124" s="45"/>
      <c r="Q124" s="45"/>
      <c r="R124" s="45"/>
      <c r="S124" s="45"/>
      <c r="T124" s="45"/>
      <c r="U124" s="45"/>
      <c r="V124" s="45"/>
      <c r="W124" s="45"/>
      <c r="X124" s="45"/>
    </row>
    <row r="125" spans="1:24" s="46" customFormat="1" ht="30" customHeight="1" x14ac:dyDescent="0.2">
      <c r="A125" s="40" t="s">
        <v>16</v>
      </c>
      <c r="B125" s="58" t="s">
        <v>166</v>
      </c>
      <c r="C125" s="8"/>
      <c r="D125" s="42"/>
      <c r="E125" s="12"/>
      <c r="F125" s="44"/>
      <c r="G125" s="45"/>
      <c r="H125" s="45"/>
      <c r="I125" s="45"/>
      <c r="J125" s="45"/>
      <c r="K125" s="45"/>
      <c r="L125" s="45"/>
      <c r="M125" s="45"/>
      <c r="N125" s="45"/>
      <c r="O125" s="45"/>
      <c r="P125" s="45"/>
      <c r="Q125" s="45"/>
      <c r="R125" s="45"/>
      <c r="S125" s="45"/>
      <c r="T125" s="45"/>
      <c r="U125" s="45"/>
      <c r="V125" s="45"/>
      <c r="W125" s="45"/>
      <c r="X125" s="45"/>
    </row>
    <row r="126" spans="1:24" s="46" customFormat="1" ht="242.25" x14ac:dyDescent="0.2">
      <c r="A126" s="57" t="s">
        <v>295</v>
      </c>
      <c r="B126" s="93" t="s">
        <v>491</v>
      </c>
      <c r="C126" s="7"/>
      <c r="D126" s="54">
        <v>1</v>
      </c>
      <c r="E126" s="15"/>
      <c r="F126" s="39">
        <f t="shared" si="2"/>
        <v>0</v>
      </c>
      <c r="G126" s="45"/>
      <c r="H126" s="45"/>
      <c r="I126" s="45"/>
      <c r="J126" s="45"/>
      <c r="K126" s="45"/>
      <c r="L126" s="45"/>
      <c r="M126" s="45"/>
      <c r="N126" s="45"/>
      <c r="O126" s="45"/>
      <c r="P126" s="45"/>
      <c r="Q126" s="45"/>
      <c r="R126" s="45"/>
      <c r="S126" s="45"/>
      <c r="T126" s="45"/>
      <c r="U126" s="45"/>
      <c r="V126" s="45"/>
      <c r="W126" s="45"/>
      <c r="X126" s="45"/>
    </row>
    <row r="127" spans="1:24" s="46" customFormat="1" ht="63.75" x14ac:dyDescent="0.2">
      <c r="A127" s="57" t="s">
        <v>90</v>
      </c>
      <c r="B127" s="93" t="s">
        <v>525</v>
      </c>
      <c r="C127" s="7"/>
      <c r="D127" s="54">
        <v>1</v>
      </c>
      <c r="E127" s="15"/>
      <c r="F127" s="39">
        <f t="shared" si="2"/>
        <v>0</v>
      </c>
      <c r="G127" s="45"/>
      <c r="H127" s="45"/>
      <c r="I127" s="45"/>
      <c r="J127" s="45"/>
      <c r="K127" s="45"/>
      <c r="L127" s="45"/>
      <c r="M127" s="45"/>
      <c r="N127" s="45"/>
      <c r="O127" s="45"/>
      <c r="P127" s="45"/>
      <c r="Q127" s="45"/>
      <c r="R127" s="45"/>
      <c r="S127" s="45"/>
      <c r="T127" s="45"/>
      <c r="U127" s="45"/>
      <c r="V127" s="45"/>
      <c r="W127" s="45"/>
      <c r="X127" s="45"/>
    </row>
    <row r="128" spans="1:24" s="46" customFormat="1" ht="89.25" x14ac:dyDescent="0.2">
      <c r="A128" s="57" t="s">
        <v>91</v>
      </c>
      <c r="B128" s="93" t="s">
        <v>169</v>
      </c>
      <c r="C128" s="7"/>
      <c r="D128" s="54">
        <v>1</v>
      </c>
      <c r="E128" s="15"/>
      <c r="F128" s="39">
        <f t="shared" si="2"/>
        <v>0</v>
      </c>
      <c r="G128" s="45"/>
      <c r="H128" s="45"/>
      <c r="I128" s="45"/>
      <c r="J128" s="45"/>
      <c r="K128" s="45"/>
      <c r="L128" s="45"/>
      <c r="M128" s="45"/>
      <c r="N128" s="45"/>
      <c r="O128" s="45"/>
      <c r="P128" s="45"/>
      <c r="Q128" s="45"/>
      <c r="R128" s="45"/>
      <c r="S128" s="45"/>
      <c r="T128" s="45"/>
      <c r="U128" s="45"/>
      <c r="V128" s="45"/>
      <c r="W128" s="45"/>
      <c r="X128" s="45"/>
    </row>
    <row r="129" spans="1:24" s="46" customFormat="1" ht="63.75" x14ac:dyDescent="0.2">
      <c r="A129" s="57" t="s">
        <v>296</v>
      </c>
      <c r="B129" s="93" t="s">
        <v>511</v>
      </c>
      <c r="C129" s="7"/>
      <c r="D129" s="54">
        <v>1</v>
      </c>
      <c r="E129" s="15"/>
      <c r="F129" s="39">
        <f t="shared" si="2"/>
        <v>0</v>
      </c>
      <c r="G129" s="45"/>
      <c r="H129" s="45"/>
      <c r="I129" s="45"/>
      <c r="J129" s="45"/>
      <c r="K129" s="45"/>
      <c r="L129" s="45"/>
      <c r="M129" s="45"/>
      <c r="N129" s="45"/>
      <c r="O129" s="45"/>
      <c r="P129" s="45"/>
      <c r="Q129" s="45"/>
      <c r="R129" s="45"/>
      <c r="S129" s="45"/>
      <c r="T129" s="45"/>
      <c r="U129" s="45"/>
      <c r="V129" s="45"/>
      <c r="W129" s="45"/>
      <c r="X129" s="45"/>
    </row>
    <row r="130" spans="1:24" s="46" customFormat="1" ht="63.75" x14ac:dyDescent="0.2">
      <c r="A130" s="57" t="s">
        <v>297</v>
      </c>
      <c r="B130" s="93" t="s">
        <v>167</v>
      </c>
      <c r="C130" s="7"/>
      <c r="D130" s="54">
        <v>1</v>
      </c>
      <c r="E130" s="15"/>
      <c r="F130" s="39">
        <f t="shared" si="2"/>
        <v>0</v>
      </c>
      <c r="G130" s="45"/>
      <c r="H130" s="45"/>
      <c r="I130" s="45"/>
      <c r="J130" s="45"/>
      <c r="K130" s="45"/>
      <c r="L130" s="45"/>
      <c r="M130" s="45"/>
      <c r="N130" s="45"/>
      <c r="O130" s="45"/>
      <c r="P130" s="45"/>
      <c r="Q130" s="45"/>
      <c r="R130" s="45"/>
      <c r="S130" s="45"/>
      <c r="T130" s="45"/>
      <c r="U130" s="45"/>
      <c r="V130" s="45"/>
      <c r="W130" s="45"/>
      <c r="X130" s="45"/>
    </row>
    <row r="131" spans="1:24" s="46" customFormat="1" ht="127.5" x14ac:dyDescent="0.2">
      <c r="A131" s="57" t="s">
        <v>298</v>
      </c>
      <c r="B131" s="93" t="s">
        <v>129</v>
      </c>
      <c r="C131" s="7"/>
      <c r="D131" s="54">
        <v>1</v>
      </c>
      <c r="E131" s="15"/>
      <c r="F131" s="39">
        <f t="shared" si="2"/>
        <v>0</v>
      </c>
      <c r="G131" s="45"/>
      <c r="H131" s="45"/>
      <c r="I131" s="45"/>
      <c r="J131" s="45"/>
      <c r="K131" s="45"/>
      <c r="L131" s="45"/>
      <c r="M131" s="45"/>
      <c r="N131" s="45"/>
      <c r="O131" s="45"/>
      <c r="P131" s="45"/>
      <c r="Q131" s="45"/>
      <c r="R131" s="45"/>
      <c r="S131" s="45"/>
      <c r="T131" s="45"/>
      <c r="U131" s="45"/>
      <c r="V131" s="45"/>
      <c r="W131" s="45"/>
      <c r="X131" s="45"/>
    </row>
    <row r="132" spans="1:24" s="46" customFormat="1" ht="76.5" x14ac:dyDescent="0.2">
      <c r="A132" s="57" t="s">
        <v>299</v>
      </c>
      <c r="B132" s="93" t="s">
        <v>175</v>
      </c>
      <c r="C132" s="7"/>
      <c r="D132" s="54">
        <v>2</v>
      </c>
      <c r="E132" s="15"/>
      <c r="F132" s="39">
        <f t="shared" si="2"/>
        <v>0</v>
      </c>
      <c r="G132" s="45"/>
      <c r="H132" s="45"/>
      <c r="I132" s="45"/>
      <c r="J132" s="45"/>
      <c r="K132" s="45"/>
      <c r="L132" s="45"/>
      <c r="M132" s="45"/>
      <c r="N132" s="45"/>
      <c r="O132" s="45"/>
      <c r="P132" s="45"/>
      <c r="Q132" s="45"/>
      <c r="R132" s="45"/>
      <c r="S132" s="45"/>
      <c r="T132" s="45"/>
      <c r="U132" s="45"/>
      <c r="V132" s="45"/>
      <c r="W132" s="45"/>
      <c r="X132" s="45"/>
    </row>
    <row r="133" spans="1:24" s="46" customFormat="1" ht="63.75" x14ac:dyDescent="0.2">
      <c r="A133" s="57" t="s">
        <v>300</v>
      </c>
      <c r="B133" s="93" t="s">
        <v>208</v>
      </c>
      <c r="C133" s="7"/>
      <c r="D133" s="54">
        <v>1</v>
      </c>
      <c r="E133" s="15"/>
      <c r="F133" s="39">
        <f t="shared" si="2"/>
        <v>0</v>
      </c>
      <c r="G133" s="45"/>
      <c r="H133" s="45"/>
      <c r="I133" s="45"/>
      <c r="J133" s="45"/>
      <c r="K133" s="45"/>
      <c r="L133" s="45"/>
      <c r="M133" s="45"/>
      <c r="N133" s="45"/>
      <c r="O133" s="45"/>
      <c r="P133" s="45"/>
      <c r="Q133" s="45"/>
      <c r="R133" s="45"/>
      <c r="S133" s="45"/>
      <c r="T133" s="45"/>
      <c r="U133" s="45"/>
      <c r="V133" s="45"/>
      <c r="W133" s="45"/>
      <c r="X133" s="45"/>
    </row>
    <row r="134" spans="1:24" s="46" customFormat="1" ht="30" customHeight="1" x14ac:dyDescent="0.2">
      <c r="A134" s="40" t="s">
        <v>17</v>
      </c>
      <c r="B134" s="58" t="s">
        <v>170</v>
      </c>
      <c r="C134" s="8"/>
      <c r="D134" s="42"/>
      <c r="E134" s="12"/>
      <c r="F134" s="44"/>
      <c r="G134" s="45"/>
      <c r="H134" s="45"/>
      <c r="I134" s="45"/>
      <c r="J134" s="45"/>
      <c r="K134" s="45"/>
      <c r="L134" s="45"/>
      <c r="M134" s="45"/>
      <c r="N134" s="45"/>
      <c r="O134" s="45"/>
      <c r="P134" s="45"/>
      <c r="Q134" s="45"/>
      <c r="R134" s="45"/>
      <c r="S134" s="45"/>
      <c r="T134" s="45"/>
      <c r="U134" s="45"/>
      <c r="V134" s="45"/>
      <c r="W134" s="45"/>
      <c r="X134" s="45"/>
    </row>
    <row r="135" spans="1:24" s="46" customFormat="1" ht="38.25" x14ac:dyDescent="0.2">
      <c r="A135" s="57" t="s">
        <v>92</v>
      </c>
      <c r="B135" s="93" t="s">
        <v>492</v>
      </c>
      <c r="C135" s="7"/>
      <c r="D135" s="54">
        <v>1</v>
      </c>
      <c r="E135" s="15"/>
      <c r="F135" s="39">
        <f t="shared" si="2"/>
        <v>0</v>
      </c>
      <c r="G135" s="45"/>
      <c r="H135" s="45"/>
      <c r="I135" s="45"/>
      <c r="J135" s="45"/>
      <c r="K135" s="45"/>
      <c r="L135" s="45"/>
      <c r="M135" s="45"/>
      <c r="N135" s="45"/>
      <c r="O135" s="45"/>
      <c r="P135" s="45"/>
      <c r="Q135" s="45"/>
      <c r="R135" s="45"/>
      <c r="S135" s="45"/>
      <c r="T135" s="45"/>
      <c r="U135" s="45"/>
      <c r="V135" s="45"/>
      <c r="W135" s="45"/>
      <c r="X135" s="45"/>
    </row>
    <row r="136" spans="1:24" s="46" customFormat="1" ht="306" x14ac:dyDescent="0.2">
      <c r="A136" s="57" t="s">
        <v>301</v>
      </c>
      <c r="B136" s="93" t="s">
        <v>178</v>
      </c>
      <c r="C136" s="7"/>
      <c r="D136" s="54">
        <v>1</v>
      </c>
      <c r="E136" s="15"/>
      <c r="F136" s="39">
        <f t="shared" si="2"/>
        <v>0</v>
      </c>
      <c r="G136" s="45"/>
      <c r="H136" s="45"/>
      <c r="I136" s="45"/>
      <c r="J136" s="45"/>
      <c r="K136" s="45"/>
      <c r="L136" s="45"/>
      <c r="M136" s="45"/>
      <c r="N136" s="45"/>
      <c r="O136" s="45"/>
      <c r="P136" s="45"/>
      <c r="Q136" s="45"/>
      <c r="R136" s="45"/>
      <c r="S136" s="45"/>
      <c r="T136" s="45"/>
      <c r="U136" s="45"/>
      <c r="V136" s="45"/>
      <c r="W136" s="45"/>
      <c r="X136" s="45"/>
    </row>
    <row r="137" spans="1:24" s="46" customFormat="1" ht="89.25" x14ac:dyDescent="0.2">
      <c r="A137" s="57" t="s">
        <v>302</v>
      </c>
      <c r="B137" s="93" t="s">
        <v>472</v>
      </c>
      <c r="C137" s="7"/>
      <c r="D137" s="54">
        <v>1</v>
      </c>
      <c r="E137" s="15"/>
      <c r="F137" s="39">
        <f t="shared" si="2"/>
        <v>0</v>
      </c>
      <c r="G137" s="45"/>
      <c r="H137" s="45"/>
      <c r="I137" s="45"/>
      <c r="J137" s="45"/>
      <c r="K137" s="45"/>
      <c r="L137" s="45"/>
      <c r="M137" s="45"/>
      <c r="N137" s="45"/>
      <c r="O137" s="45"/>
      <c r="P137" s="45"/>
      <c r="Q137" s="45"/>
      <c r="R137" s="45"/>
      <c r="S137" s="45"/>
      <c r="T137" s="45"/>
      <c r="U137" s="45"/>
      <c r="V137" s="45"/>
      <c r="W137" s="45"/>
      <c r="X137" s="45"/>
    </row>
    <row r="138" spans="1:24" s="46" customFormat="1" ht="89.25" x14ac:dyDescent="0.2">
      <c r="A138" s="57" t="s">
        <v>303</v>
      </c>
      <c r="B138" s="93" t="s">
        <v>473</v>
      </c>
      <c r="C138" s="7"/>
      <c r="D138" s="54">
        <v>1</v>
      </c>
      <c r="E138" s="15"/>
      <c r="F138" s="39">
        <f t="shared" si="2"/>
        <v>0</v>
      </c>
      <c r="G138" s="45"/>
      <c r="H138" s="45"/>
      <c r="I138" s="45"/>
      <c r="J138" s="45"/>
      <c r="K138" s="45"/>
      <c r="L138" s="45"/>
      <c r="M138" s="45"/>
      <c r="N138" s="45"/>
      <c r="O138" s="45"/>
      <c r="P138" s="45"/>
      <c r="Q138" s="45"/>
      <c r="R138" s="45"/>
      <c r="S138" s="45"/>
      <c r="T138" s="45"/>
      <c r="U138" s="45"/>
      <c r="V138" s="45"/>
      <c r="W138" s="45"/>
      <c r="X138" s="45"/>
    </row>
    <row r="139" spans="1:24" s="46" customFormat="1" ht="63.75" x14ac:dyDescent="0.2">
      <c r="A139" s="57" t="s">
        <v>304</v>
      </c>
      <c r="B139" s="93" t="s">
        <v>488</v>
      </c>
      <c r="C139" s="7"/>
      <c r="D139" s="54">
        <v>3</v>
      </c>
      <c r="E139" s="15"/>
      <c r="F139" s="39">
        <f t="shared" si="2"/>
        <v>0</v>
      </c>
      <c r="G139" s="45"/>
      <c r="H139" s="45"/>
      <c r="I139" s="45"/>
      <c r="J139" s="45"/>
      <c r="K139" s="45"/>
      <c r="L139" s="45"/>
      <c r="M139" s="45"/>
      <c r="N139" s="45"/>
      <c r="O139" s="45"/>
      <c r="P139" s="45"/>
      <c r="Q139" s="45"/>
      <c r="R139" s="45"/>
      <c r="S139" s="45"/>
      <c r="T139" s="45"/>
      <c r="U139" s="45"/>
      <c r="V139" s="45"/>
      <c r="W139" s="45"/>
      <c r="X139" s="45"/>
    </row>
    <row r="140" spans="1:24" s="46" customFormat="1" ht="140.25" x14ac:dyDescent="0.2">
      <c r="A140" s="57" t="s">
        <v>305</v>
      </c>
      <c r="B140" s="93" t="s">
        <v>489</v>
      </c>
      <c r="C140" s="7"/>
      <c r="D140" s="54">
        <v>3</v>
      </c>
      <c r="E140" s="15"/>
      <c r="F140" s="39">
        <f t="shared" si="2"/>
        <v>0</v>
      </c>
      <c r="G140" s="45"/>
      <c r="H140" s="45"/>
      <c r="I140" s="45"/>
      <c r="J140" s="45"/>
      <c r="K140" s="45"/>
      <c r="L140" s="45"/>
      <c r="M140" s="45"/>
      <c r="N140" s="45"/>
      <c r="O140" s="45"/>
      <c r="P140" s="45"/>
      <c r="Q140" s="45"/>
      <c r="R140" s="45"/>
      <c r="S140" s="45"/>
      <c r="T140" s="45"/>
      <c r="U140" s="45"/>
      <c r="V140" s="45"/>
      <c r="W140" s="45"/>
      <c r="X140" s="45"/>
    </row>
    <row r="141" spans="1:24" s="46" customFormat="1" ht="105" customHeight="1" x14ac:dyDescent="0.2">
      <c r="A141" s="57" t="s">
        <v>306</v>
      </c>
      <c r="B141" s="93" t="s">
        <v>205</v>
      </c>
      <c r="C141" s="7" t="s">
        <v>130</v>
      </c>
      <c r="D141" s="54">
        <v>3</v>
      </c>
      <c r="E141" s="15"/>
      <c r="F141" s="39">
        <f t="shared" si="2"/>
        <v>0</v>
      </c>
      <c r="G141" s="45"/>
      <c r="H141" s="45"/>
      <c r="I141" s="45"/>
      <c r="J141" s="45"/>
      <c r="K141" s="45"/>
      <c r="L141" s="45"/>
      <c r="M141" s="45"/>
      <c r="N141" s="45"/>
      <c r="O141" s="45"/>
      <c r="P141" s="45"/>
      <c r="Q141" s="45"/>
      <c r="R141" s="45"/>
      <c r="S141" s="45"/>
      <c r="T141" s="45"/>
      <c r="U141" s="45"/>
      <c r="V141" s="45"/>
      <c r="W141" s="45"/>
      <c r="X141" s="45"/>
    </row>
    <row r="142" spans="1:24" s="46" customFormat="1" ht="52.5" customHeight="1" x14ac:dyDescent="0.2">
      <c r="A142" s="57" t="s">
        <v>307</v>
      </c>
      <c r="B142" s="93" t="s">
        <v>237</v>
      </c>
      <c r="C142" s="7"/>
      <c r="D142" s="54">
        <v>1</v>
      </c>
      <c r="E142" s="15"/>
      <c r="F142" s="39">
        <f t="shared" si="2"/>
        <v>0</v>
      </c>
      <c r="G142" s="45"/>
      <c r="H142" s="45"/>
      <c r="I142" s="45"/>
      <c r="J142" s="45"/>
      <c r="K142" s="45"/>
      <c r="L142" s="45"/>
      <c r="M142" s="45"/>
      <c r="N142" s="45"/>
      <c r="O142" s="45"/>
      <c r="P142" s="45"/>
      <c r="Q142" s="45"/>
      <c r="R142" s="45"/>
      <c r="S142" s="45"/>
      <c r="T142" s="45"/>
      <c r="U142" s="45"/>
      <c r="V142" s="45"/>
      <c r="W142" s="45"/>
      <c r="X142" s="45"/>
    </row>
    <row r="143" spans="1:24" s="46" customFormat="1" ht="38.25" x14ac:dyDescent="0.2">
      <c r="A143" s="57" t="s">
        <v>308</v>
      </c>
      <c r="B143" s="93" t="s">
        <v>204</v>
      </c>
      <c r="C143" s="7"/>
      <c r="D143" s="54">
        <v>1</v>
      </c>
      <c r="E143" s="15"/>
      <c r="F143" s="39">
        <f t="shared" si="2"/>
        <v>0</v>
      </c>
      <c r="G143" s="45"/>
      <c r="H143" s="45"/>
      <c r="I143" s="45"/>
      <c r="J143" s="45"/>
      <c r="K143" s="45"/>
      <c r="L143" s="45"/>
      <c r="M143" s="45"/>
      <c r="N143" s="45"/>
      <c r="O143" s="45"/>
      <c r="P143" s="45"/>
      <c r="Q143" s="45"/>
      <c r="R143" s="45"/>
      <c r="S143" s="45"/>
      <c r="T143" s="45"/>
      <c r="U143" s="45"/>
      <c r="V143" s="45"/>
      <c r="W143" s="45"/>
      <c r="X143" s="45"/>
    </row>
    <row r="144" spans="1:24" s="46" customFormat="1" ht="76.5" x14ac:dyDescent="0.2">
      <c r="A144" s="57" t="s">
        <v>309</v>
      </c>
      <c r="B144" s="93" t="s">
        <v>174</v>
      </c>
      <c r="C144" s="7"/>
      <c r="D144" s="54">
        <v>2</v>
      </c>
      <c r="E144" s="15"/>
      <c r="F144" s="39">
        <f t="shared" si="2"/>
        <v>0</v>
      </c>
      <c r="G144" s="45"/>
      <c r="H144" s="45"/>
      <c r="I144" s="45"/>
      <c r="J144" s="45"/>
      <c r="K144" s="45"/>
      <c r="L144" s="45"/>
      <c r="M144" s="45"/>
      <c r="N144" s="45"/>
      <c r="O144" s="45"/>
      <c r="P144" s="45"/>
      <c r="Q144" s="45"/>
      <c r="R144" s="45"/>
      <c r="S144" s="45"/>
      <c r="T144" s="45"/>
      <c r="U144" s="45"/>
      <c r="V144" s="45"/>
      <c r="W144" s="45"/>
      <c r="X144" s="45"/>
    </row>
    <row r="145" spans="1:24" s="46" customFormat="1" ht="89.25" x14ac:dyDescent="0.2">
      <c r="A145" s="57" t="s">
        <v>310</v>
      </c>
      <c r="B145" s="93" t="s">
        <v>235</v>
      </c>
      <c r="C145" s="7"/>
      <c r="D145" s="54">
        <v>1</v>
      </c>
      <c r="E145" s="15"/>
      <c r="F145" s="39">
        <f t="shared" si="2"/>
        <v>0</v>
      </c>
      <c r="G145" s="45"/>
      <c r="H145" s="45"/>
      <c r="I145" s="45"/>
      <c r="J145" s="45"/>
      <c r="K145" s="45"/>
      <c r="L145" s="45"/>
      <c r="M145" s="45"/>
      <c r="N145" s="45"/>
      <c r="O145" s="45"/>
      <c r="P145" s="45"/>
      <c r="Q145" s="45"/>
      <c r="R145" s="45"/>
      <c r="S145" s="45"/>
      <c r="T145" s="45"/>
      <c r="U145" s="45"/>
      <c r="V145" s="45"/>
      <c r="W145" s="45"/>
      <c r="X145" s="45"/>
    </row>
    <row r="146" spans="1:24" s="46" customFormat="1" ht="51" x14ac:dyDescent="0.2">
      <c r="A146" s="57" t="s">
        <v>311</v>
      </c>
      <c r="B146" s="86" t="s">
        <v>474</v>
      </c>
      <c r="C146" s="7"/>
      <c r="D146" s="54">
        <v>1</v>
      </c>
      <c r="E146" s="15"/>
      <c r="F146" s="39">
        <f t="shared" si="2"/>
        <v>0</v>
      </c>
      <c r="G146" s="45"/>
      <c r="H146" s="45"/>
      <c r="I146" s="45"/>
      <c r="J146" s="45"/>
      <c r="K146" s="45"/>
      <c r="L146" s="45"/>
      <c r="M146" s="45"/>
      <c r="N146" s="45"/>
      <c r="O146" s="45"/>
      <c r="P146" s="45"/>
      <c r="Q146" s="45"/>
      <c r="R146" s="45"/>
      <c r="S146" s="45"/>
      <c r="T146" s="45"/>
      <c r="U146" s="45"/>
      <c r="V146" s="45"/>
      <c r="W146" s="45"/>
      <c r="X146" s="45"/>
    </row>
    <row r="147" spans="1:24" s="46" customFormat="1" ht="38.25" x14ac:dyDescent="0.2">
      <c r="A147" s="57" t="s">
        <v>312</v>
      </c>
      <c r="B147" s="93" t="s">
        <v>35</v>
      </c>
      <c r="C147" s="7"/>
      <c r="D147" s="54">
        <v>1</v>
      </c>
      <c r="E147" s="15"/>
      <c r="F147" s="39">
        <f t="shared" ref="F147:F189" si="3">SUM(E147*D147)</f>
        <v>0</v>
      </c>
      <c r="G147" s="45"/>
      <c r="H147" s="45"/>
      <c r="I147" s="45"/>
      <c r="J147" s="45"/>
      <c r="K147" s="45"/>
      <c r="L147" s="45"/>
      <c r="M147" s="45"/>
      <c r="N147" s="45"/>
      <c r="O147" s="45"/>
      <c r="P147" s="45"/>
      <c r="Q147" s="45"/>
      <c r="R147" s="45"/>
      <c r="S147" s="45"/>
      <c r="T147" s="45"/>
      <c r="U147" s="45"/>
      <c r="V147" s="45"/>
      <c r="W147" s="45"/>
      <c r="X147" s="45"/>
    </row>
    <row r="148" spans="1:24" s="46" customFormat="1" ht="76.5" x14ac:dyDescent="0.2">
      <c r="A148" s="57" t="s">
        <v>313</v>
      </c>
      <c r="B148" s="93" t="s">
        <v>206</v>
      </c>
      <c r="C148" s="7"/>
      <c r="D148" s="54">
        <v>1</v>
      </c>
      <c r="E148" s="15"/>
      <c r="F148" s="39">
        <f t="shared" si="3"/>
        <v>0</v>
      </c>
      <c r="G148" s="45"/>
      <c r="H148" s="45"/>
      <c r="I148" s="45"/>
      <c r="J148" s="45"/>
      <c r="K148" s="45"/>
      <c r="L148" s="45"/>
      <c r="M148" s="45"/>
      <c r="N148" s="45"/>
      <c r="O148" s="45"/>
      <c r="P148" s="45"/>
      <c r="Q148" s="45"/>
      <c r="R148" s="45"/>
      <c r="S148" s="45"/>
      <c r="T148" s="45"/>
      <c r="U148" s="45"/>
      <c r="V148" s="45"/>
      <c r="W148" s="45"/>
      <c r="X148" s="45"/>
    </row>
    <row r="149" spans="1:24" s="46" customFormat="1" ht="63.75" x14ac:dyDescent="0.2">
      <c r="A149" s="57" t="s">
        <v>314</v>
      </c>
      <c r="B149" s="93" t="s">
        <v>207</v>
      </c>
      <c r="C149" s="7"/>
      <c r="D149" s="54">
        <v>1</v>
      </c>
      <c r="E149" s="15"/>
      <c r="F149" s="39">
        <f t="shared" si="3"/>
        <v>0</v>
      </c>
      <c r="G149" s="45"/>
      <c r="H149" s="45"/>
      <c r="I149" s="45"/>
      <c r="J149" s="45"/>
      <c r="K149" s="45"/>
      <c r="L149" s="45"/>
      <c r="M149" s="45"/>
      <c r="N149" s="45"/>
      <c r="O149" s="45"/>
      <c r="P149" s="45"/>
      <c r="Q149" s="45"/>
      <c r="R149" s="45"/>
      <c r="S149" s="45"/>
      <c r="T149" s="45"/>
      <c r="U149" s="45"/>
      <c r="V149" s="45"/>
      <c r="W149" s="45"/>
      <c r="X149" s="45"/>
    </row>
    <row r="150" spans="1:24" s="46" customFormat="1" ht="30" customHeight="1" x14ac:dyDescent="0.2">
      <c r="A150" s="40" t="s">
        <v>18</v>
      </c>
      <c r="B150" s="58" t="s">
        <v>99</v>
      </c>
      <c r="C150" s="8"/>
      <c r="D150" s="42"/>
      <c r="E150" s="12"/>
      <c r="F150" s="44"/>
      <c r="G150" s="45"/>
      <c r="H150" s="45"/>
      <c r="I150" s="45"/>
      <c r="J150" s="45"/>
      <c r="K150" s="45"/>
      <c r="L150" s="45"/>
      <c r="M150" s="45"/>
      <c r="N150" s="45"/>
      <c r="O150" s="45"/>
      <c r="P150" s="45"/>
      <c r="Q150" s="45"/>
      <c r="R150" s="45"/>
      <c r="S150" s="45"/>
      <c r="T150" s="45"/>
      <c r="U150" s="45"/>
      <c r="V150" s="45"/>
      <c r="W150" s="45"/>
      <c r="X150" s="45"/>
    </row>
    <row r="151" spans="1:24" s="46" customFormat="1" ht="336" x14ac:dyDescent="0.2">
      <c r="A151" s="57" t="s">
        <v>315</v>
      </c>
      <c r="B151" s="98" t="s">
        <v>493</v>
      </c>
      <c r="C151" s="7"/>
      <c r="D151" s="54">
        <v>1</v>
      </c>
      <c r="E151" s="15"/>
      <c r="F151" s="39">
        <f t="shared" si="3"/>
        <v>0</v>
      </c>
      <c r="G151" s="45"/>
      <c r="H151" s="45"/>
      <c r="I151" s="45"/>
      <c r="J151" s="45"/>
      <c r="K151" s="45"/>
      <c r="L151" s="45"/>
      <c r="M151" s="45"/>
      <c r="N151" s="45"/>
      <c r="O151" s="45"/>
      <c r="P151" s="45"/>
      <c r="Q151" s="45"/>
      <c r="R151" s="45"/>
      <c r="S151" s="45"/>
      <c r="T151" s="45"/>
      <c r="U151" s="45"/>
      <c r="V151" s="45"/>
      <c r="W151" s="45"/>
      <c r="X151" s="45"/>
    </row>
    <row r="152" spans="1:24" s="46" customFormat="1" ht="76.5" x14ac:dyDescent="0.2">
      <c r="A152" s="57" t="s">
        <v>316</v>
      </c>
      <c r="B152" s="93" t="s">
        <v>476</v>
      </c>
      <c r="C152" s="7"/>
      <c r="D152" s="54">
        <v>1</v>
      </c>
      <c r="E152" s="15"/>
      <c r="F152" s="39">
        <f t="shared" si="3"/>
        <v>0</v>
      </c>
      <c r="G152" s="45"/>
      <c r="H152" s="45"/>
      <c r="I152" s="45"/>
      <c r="J152" s="45"/>
      <c r="K152" s="45"/>
      <c r="L152" s="45"/>
      <c r="M152" s="45"/>
      <c r="N152" s="45"/>
      <c r="O152" s="45"/>
      <c r="P152" s="45"/>
      <c r="Q152" s="45"/>
      <c r="R152" s="45"/>
      <c r="S152" s="45"/>
      <c r="T152" s="45"/>
      <c r="U152" s="45"/>
      <c r="V152" s="45"/>
      <c r="W152" s="45"/>
      <c r="X152" s="45"/>
    </row>
    <row r="153" spans="1:24" s="46" customFormat="1" ht="89.25" x14ac:dyDescent="0.2">
      <c r="A153" s="57" t="s">
        <v>317</v>
      </c>
      <c r="B153" s="94" t="s">
        <v>203</v>
      </c>
      <c r="C153" s="7"/>
      <c r="D153" s="54">
        <v>1</v>
      </c>
      <c r="E153" s="15"/>
      <c r="F153" s="39">
        <f t="shared" si="3"/>
        <v>0</v>
      </c>
      <c r="G153" s="45"/>
      <c r="H153" s="45"/>
      <c r="I153" s="45"/>
      <c r="J153" s="45"/>
      <c r="K153" s="45"/>
      <c r="L153" s="45"/>
      <c r="M153" s="45"/>
      <c r="N153" s="45"/>
      <c r="O153" s="45"/>
      <c r="P153" s="45"/>
      <c r="Q153" s="45"/>
      <c r="R153" s="45"/>
      <c r="S153" s="45"/>
      <c r="T153" s="45"/>
      <c r="U153" s="45"/>
      <c r="V153" s="45"/>
      <c r="W153" s="45"/>
      <c r="X153" s="45"/>
    </row>
    <row r="154" spans="1:24" s="46" customFormat="1" ht="204" x14ac:dyDescent="0.2">
      <c r="A154" s="57" t="s">
        <v>318</v>
      </c>
      <c r="B154" s="93" t="s">
        <v>495</v>
      </c>
      <c r="C154" s="7"/>
      <c r="D154" s="54">
        <v>1</v>
      </c>
      <c r="E154" s="15"/>
      <c r="F154" s="39">
        <f t="shared" si="3"/>
        <v>0</v>
      </c>
      <c r="G154" s="45"/>
      <c r="H154" s="45"/>
      <c r="I154" s="45"/>
      <c r="J154" s="45"/>
      <c r="K154" s="45"/>
      <c r="L154" s="45"/>
      <c r="M154" s="45"/>
      <c r="N154" s="45"/>
      <c r="O154" s="45"/>
      <c r="P154" s="45"/>
      <c r="Q154" s="45"/>
      <c r="R154" s="45"/>
      <c r="S154" s="45"/>
      <c r="T154" s="45"/>
      <c r="U154" s="45"/>
      <c r="V154" s="45"/>
      <c r="W154" s="45"/>
      <c r="X154" s="45"/>
    </row>
    <row r="155" spans="1:24" s="46" customFormat="1" ht="73.5" customHeight="1" x14ac:dyDescent="0.2">
      <c r="A155" s="57" t="s">
        <v>319</v>
      </c>
      <c r="B155" s="93" t="s">
        <v>202</v>
      </c>
      <c r="C155" s="7" t="s">
        <v>130</v>
      </c>
      <c r="D155" s="54">
        <v>1</v>
      </c>
      <c r="E155" s="15"/>
      <c r="F155" s="39">
        <f t="shared" si="3"/>
        <v>0</v>
      </c>
      <c r="G155" s="45"/>
      <c r="H155" s="45"/>
      <c r="I155" s="45"/>
      <c r="J155" s="45"/>
      <c r="K155" s="45"/>
      <c r="L155" s="45"/>
      <c r="M155" s="45"/>
      <c r="N155" s="45"/>
      <c r="O155" s="45"/>
      <c r="P155" s="45"/>
      <c r="Q155" s="45"/>
      <c r="R155" s="45"/>
      <c r="S155" s="45"/>
      <c r="T155" s="45"/>
      <c r="U155" s="45"/>
      <c r="V155" s="45"/>
      <c r="W155" s="45"/>
      <c r="X155" s="45"/>
    </row>
    <row r="156" spans="1:24" s="46" customFormat="1" ht="76.5" x14ac:dyDescent="0.2">
      <c r="A156" s="57" t="s">
        <v>320</v>
      </c>
      <c r="B156" s="93" t="s">
        <v>513</v>
      </c>
      <c r="C156" s="7"/>
      <c r="D156" s="54">
        <v>2</v>
      </c>
      <c r="E156" s="15"/>
      <c r="F156" s="39">
        <f t="shared" si="3"/>
        <v>0</v>
      </c>
      <c r="G156" s="45"/>
      <c r="H156" s="45"/>
      <c r="I156" s="45"/>
      <c r="J156" s="45"/>
      <c r="K156" s="45"/>
      <c r="L156" s="45"/>
      <c r="M156" s="45"/>
      <c r="N156" s="45"/>
      <c r="O156" s="45"/>
      <c r="P156" s="45"/>
      <c r="Q156" s="45"/>
      <c r="R156" s="45"/>
      <c r="S156" s="45"/>
      <c r="T156" s="45"/>
      <c r="U156" s="45"/>
      <c r="V156" s="45"/>
      <c r="W156" s="45"/>
      <c r="X156" s="45"/>
    </row>
    <row r="157" spans="1:24" s="46" customFormat="1" ht="51" x14ac:dyDescent="0.2">
      <c r="A157" s="57" t="s">
        <v>321</v>
      </c>
      <c r="B157" s="93" t="s">
        <v>475</v>
      </c>
      <c r="C157" s="2"/>
      <c r="D157" s="54">
        <v>1</v>
      </c>
      <c r="E157" s="15"/>
      <c r="F157" s="39">
        <f t="shared" si="3"/>
        <v>0</v>
      </c>
      <c r="G157" s="45"/>
      <c r="H157" s="45"/>
      <c r="I157" s="45"/>
      <c r="J157" s="45"/>
      <c r="K157" s="45"/>
      <c r="L157" s="45"/>
      <c r="M157" s="45"/>
      <c r="N157" s="45"/>
      <c r="O157" s="45"/>
      <c r="P157" s="45"/>
      <c r="Q157" s="45"/>
      <c r="R157" s="45"/>
      <c r="S157" s="45"/>
      <c r="T157" s="45"/>
      <c r="U157" s="45"/>
      <c r="V157" s="45"/>
      <c r="W157" s="45"/>
      <c r="X157" s="45"/>
    </row>
    <row r="158" spans="1:24" s="46" customFormat="1" ht="38.25" x14ac:dyDescent="0.2">
      <c r="A158" s="57" t="s">
        <v>322</v>
      </c>
      <c r="B158" s="93" t="s">
        <v>35</v>
      </c>
      <c r="C158" s="7"/>
      <c r="D158" s="54">
        <v>1</v>
      </c>
      <c r="E158" s="15"/>
      <c r="F158" s="39">
        <f t="shared" si="3"/>
        <v>0</v>
      </c>
      <c r="G158" s="45"/>
      <c r="H158" s="45"/>
      <c r="I158" s="45"/>
      <c r="J158" s="45"/>
      <c r="K158" s="45"/>
      <c r="L158" s="45"/>
      <c r="M158" s="45"/>
      <c r="N158" s="45"/>
      <c r="O158" s="45"/>
      <c r="P158" s="45"/>
      <c r="Q158" s="45"/>
      <c r="R158" s="45"/>
      <c r="S158" s="45"/>
      <c r="T158" s="45"/>
      <c r="U158" s="45"/>
      <c r="V158" s="45"/>
      <c r="W158" s="45"/>
      <c r="X158" s="45"/>
    </row>
    <row r="159" spans="1:24" s="46" customFormat="1" ht="25.5" x14ac:dyDescent="0.2">
      <c r="A159" s="40" t="s">
        <v>229</v>
      </c>
      <c r="B159" s="85" t="s">
        <v>230</v>
      </c>
      <c r="C159" s="8"/>
      <c r="D159" s="42"/>
      <c r="E159" s="12"/>
      <c r="F159" s="44"/>
      <c r="G159" s="45"/>
      <c r="H159" s="45"/>
      <c r="I159" s="45"/>
      <c r="J159" s="45"/>
      <c r="K159" s="45"/>
      <c r="L159" s="45"/>
      <c r="M159" s="45"/>
      <c r="N159" s="45"/>
      <c r="O159" s="45"/>
      <c r="P159" s="45"/>
      <c r="Q159" s="45"/>
      <c r="R159" s="45"/>
      <c r="S159" s="45"/>
      <c r="T159" s="45"/>
      <c r="U159" s="45"/>
      <c r="V159" s="45"/>
      <c r="W159" s="45"/>
      <c r="X159" s="45"/>
    </row>
    <row r="160" spans="1:24" s="83" customFormat="1" ht="89.25" x14ac:dyDescent="0.2">
      <c r="A160" s="78" t="s">
        <v>323</v>
      </c>
      <c r="B160" s="93" t="s">
        <v>236</v>
      </c>
      <c r="C160" s="7" t="s">
        <v>130</v>
      </c>
      <c r="D160" s="80">
        <v>6</v>
      </c>
      <c r="E160" s="81"/>
      <c r="F160" s="39">
        <f t="shared" si="3"/>
        <v>0</v>
      </c>
      <c r="G160" s="82"/>
      <c r="H160" s="82"/>
      <c r="I160" s="82"/>
      <c r="J160" s="82"/>
      <c r="K160" s="82"/>
      <c r="L160" s="82"/>
      <c r="M160" s="82"/>
      <c r="N160" s="82"/>
      <c r="O160" s="82"/>
      <c r="P160" s="82"/>
      <c r="Q160" s="82"/>
      <c r="R160" s="82"/>
      <c r="S160" s="82"/>
      <c r="T160" s="82"/>
      <c r="U160" s="82"/>
      <c r="V160" s="82"/>
      <c r="W160" s="82"/>
      <c r="X160" s="82"/>
    </row>
    <row r="161" spans="1:24" s="83" customFormat="1" ht="25.5" x14ac:dyDescent="0.2">
      <c r="A161" s="78" t="s">
        <v>324</v>
      </c>
      <c r="B161" s="93" t="s">
        <v>325</v>
      </c>
      <c r="C161" s="79"/>
      <c r="D161" s="80">
        <v>3</v>
      </c>
      <c r="E161" s="81"/>
      <c r="F161" s="39">
        <f t="shared" si="3"/>
        <v>0</v>
      </c>
      <c r="G161" s="82"/>
      <c r="H161" s="82"/>
      <c r="I161" s="82"/>
      <c r="J161" s="82"/>
      <c r="K161" s="82"/>
      <c r="L161" s="82"/>
      <c r="M161" s="82"/>
      <c r="N161" s="82"/>
      <c r="O161" s="82"/>
      <c r="P161" s="82"/>
      <c r="Q161" s="82"/>
      <c r="R161" s="82"/>
      <c r="S161" s="82"/>
      <c r="T161" s="82"/>
      <c r="U161" s="82"/>
      <c r="V161" s="82"/>
      <c r="W161" s="82"/>
      <c r="X161" s="82"/>
    </row>
    <row r="162" spans="1:24" s="46" customFormat="1" ht="75" customHeight="1" x14ac:dyDescent="0.2">
      <c r="A162" s="40" t="s">
        <v>224</v>
      </c>
      <c r="B162" s="84" t="s">
        <v>223</v>
      </c>
      <c r="C162" s="8"/>
      <c r="D162" s="42"/>
      <c r="E162" s="12"/>
      <c r="F162" s="44"/>
      <c r="G162" s="45"/>
      <c r="H162" s="45"/>
      <c r="I162" s="45"/>
      <c r="J162" s="45"/>
      <c r="K162" s="45"/>
      <c r="L162" s="45"/>
      <c r="M162" s="45"/>
      <c r="N162" s="45"/>
      <c r="O162" s="45"/>
      <c r="P162" s="45"/>
      <c r="Q162" s="45"/>
      <c r="R162" s="45"/>
      <c r="S162" s="45"/>
      <c r="T162" s="45"/>
      <c r="U162" s="45"/>
      <c r="V162" s="45"/>
      <c r="W162" s="45"/>
      <c r="X162" s="45"/>
    </row>
    <row r="163" spans="1:24" s="46" customFormat="1" ht="76.5" x14ac:dyDescent="0.2">
      <c r="A163" s="78" t="s">
        <v>326</v>
      </c>
      <c r="B163" s="93" t="s">
        <v>494</v>
      </c>
      <c r="C163" s="79"/>
      <c r="D163" s="80">
        <v>1</v>
      </c>
      <c r="E163" s="81"/>
      <c r="F163" s="39">
        <f t="shared" si="3"/>
        <v>0</v>
      </c>
      <c r="G163" s="45"/>
      <c r="H163" s="45"/>
      <c r="I163" s="45"/>
      <c r="J163" s="45"/>
      <c r="K163" s="45"/>
      <c r="L163" s="45"/>
      <c r="M163" s="45"/>
      <c r="N163" s="45"/>
      <c r="O163" s="45"/>
      <c r="P163" s="45"/>
      <c r="Q163" s="45"/>
      <c r="R163" s="45"/>
      <c r="S163" s="45"/>
      <c r="T163" s="45"/>
      <c r="U163" s="45"/>
      <c r="V163" s="45"/>
      <c r="W163" s="45"/>
      <c r="X163" s="45"/>
    </row>
    <row r="164" spans="1:24" s="46" customFormat="1" ht="89.25" x14ac:dyDescent="0.2">
      <c r="A164" s="78" t="s">
        <v>327</v>
      </c>
      <c r="B164" s="93" t="s">
        <v>39</v>
      </c>
      <c r="C164" s="79"/>
      <c r="D164" s="80">
        <v>1</v>
      </c>
      <c r="E164" s="81"/>
      <c r="F164" s="39">
        <f t="shared" si="3"/>
        <v>0</v>
      </c>
      <c r="G164" s="45"/>
      <c r="H164" s="45"/>
      <c r="I164" s="45"/>
      <c r="J164" s="45"/>
      <c r="K164" s="45"/>
      <c r="L164" s="45"/>
      <c r="M164" s="45"/>
      <c r="N164" s="45"/>
      <c r="O164" s="45"/>
      <c r="P164" s="45"/>
      <c r="Q164" s="45"/>
      <c r="R164" s="45"/>
      <c r="S164" s="45"/>
      <c r="T164" s="45"/>
      <c r="U164" s="45"/>
      <c r="V164" s="45"/>
      <c r="W164" s="45"/>
      <c r="X164" s="45"/>
    </row>
    <row r="165" spans="1:24" s="46" customFormat="1" ht="25.5" x14ac:dyDescent="0.2">
      <c r="A165" s="78" t="s">
        <v>328</v>
      </c>
      <c r="B165" s="93" t="s">
        <v>182</v>
      </c>
      <c r="C165" s="79"/>
      <c r="D165" s="80">
        <v>1</v>
      </c>
      <c r="E165" s="81"/>
      <c r="F165" s="39">
        <f t="shared" si="3"/>
        <v>0</v>
      </c>
      <c r="G165" s="45"/>
      <c r="H165" s="45"/>
      <c r="I165" s="45"/>
      <c r="J165" s="45"/>
      <c r="K165" s="45"/>
      <c r="L165" s="45"/>
      <c r="M165" s="45"/>
      <c r="N165" s="45"/>
      <c r="O165" s="45"/>
      <c r="P165" s="45"/>
      <c r="Q165" s="45"/>
      <c r="R165" s="45"/>
      <c r="S165" s="45"/>
      <c r="T165" s="45"/>
      <c r="U165" s="45"/>
      <c r="V165" s="45"/>
      <c r="W165" s="45"/>
      <c r="X165" s="45"/>
    </row>
    <row r="166" spans="1:24" s="46" customFormat="1" ht="63.75" x14ac:dyDescent="0.2">
      <c r="A166" s="78" t="s">
        <v>329</v>
      </c>
      <c r="B166" s="93" t="s">
        <v>180</v>
      </c>
      <c r="C166" s="7" t="s">
        <v>130</v>
      </c>
      <c r="D166" s="54">
        <v>1</v>
      </c>
      <c r="E166" s="15"/>
      <c r="F166" s="39">
        <f t="shared" si="3"/>
        <v>0</v>
      </c>
      <c r="G166" s="45"/>
      <c r="H166" s="45"/>
      <c r="I166" s="45"/>
      <c r="J166" s="45"/>
      <c r="K166" s="45"/>
      <c r="L166" s="45"/>
      <c r="M166" s="45"/>
      <c r="N166" s="45"/>
      <c r="O166" s="45"/>
      <c r="P166" s="45"/>
      <c r="Q166" s="45"/>
      <c r="R166" s="45"/>
      <c r="S166" s="45"/>
      <c r="T166" s="45"/>
      <c r="U166" s="45"/>
      <c r="V166" s="45"/>
      <c r="W166" s="45"/>
      <c r="X166" s="45"/>
    </row>
    <row r="167" spans="1:24" s="46" customFormat="1" ht="76.5" x14ac:dyDescent="0.2">
      <c r="A167" s="78" t="s">
        <v>330</v>
      </c>
      <c r="B167" s="93" t="s">
        <v>187</v>
      </c>
      <c r="C167" s="7" t="s">
        <v>130</v>
      </c>
      <c r="D167" s="54">
        <v>1</v>
      </c>
      <c r="E167" s="15"/>
      <c r="F167" s="39">
        <f t="shared" si="3"/>
        <v>0</v>
      </c>
      <c r="G167" s="45"/>
      <c r="H167" s="45"/>
      <c r="I167" s="45"/>
      <c r="J167" s="45"/>
      <c r="K167" s="45"/>
      <c r="L167" s="45"/>
      <c r="M167" s="45"/>
      <c r="N167" s="45"/>
      <c r="O167" s="45"/>
      <c r="P167" s="45"/>
      <c r="Q167" s="45"/>
      <c r="R167" s="45"/>
      <c r="S167" s="45"/>
      <c r="T167" s="45"/>
      <c r="U167" s="45"/>
      <c r="V167" s="45"/>
      <c r="W167" s="45"/>
      <c r="X167" s="45"/>
    </row>
    <row r="168" spans="1:24" s="46" customFormat="1" ht="140.25" x14ac:dyDescent="0.2">
      <c r="A168" s="78" t="s">
        <v>331</v>
      </c>
      <c r="B168" s="93" t="s">
        <v>37</v>
      </c>
      <c r="C168" s="7"/>
      <c r="D168" s="54">
        <v>1</v>
      </c>
      <c r="E168" s="15"/>
      <c r="F168" s="39">
        <f t="shared" si="3"/>
        <v>0</v>
      </c>
      <c r="G168" s="45"/>
      <c r="H168" s="45"/>
      <c r="I168" s="45"/>
      <c r="J168" s="45"/>
      <c r="K168" s="45"/>
      <c r="L168" s="45"/>
      <c r="M168" s="45"/>
      <c r="N168" s="45"/>
      <c r="O168" s="45"/>
      <c r="P168" s="45"/>
      <c r="Q168" s="45"/>
      <c r="R168" s="45"/>
      <c r="S168" s="45"/>
      <c r="T168" s="45"/>
      <c r="U168" s="45"/>
      <c r="V168" s="45"/>
      <c r="W168" s="45"/>
      <c r="X168" s="45"/>
    </row>
    <row r="169" spans="1:24" s="46" customFormat="1" ht="51" x14ac:dyDescent="0.2">
      <c r="A169" s="78" t="s">
        <v>332</v>
      </c>
      <c r="B169" s="93" t="s">
        <v>38</v>
      </c>
      <c r="C169" s="7"/>
      <c r="D169" s="54">
        <v>1</v>
      </c>
      <c r="E169" s="15"/>
      <c r="F169" s="39">
        <f t="shared" si="3"/>
        <v>0</v>
      </c>
      <c r="G169" s="45"/>
      <c r="H169" s="45"/>
      <c r="I169" s="45"/>
      <c r="J169" s="45"/>
      <c r="K169" s="45"/>
      <c r="L169" s="45"/>
      <c r="M169" s="45"/>
      <c r="N169" s="45"/>
      <c r="O169" s="45"/>
      <c r="P169" s="45"/>
      <c r="Q169" s="45"/>
      <c r="R169" s="45"/>
      <c r="S169" s="45"/>
      <c r="T169" s="45"/>
      <c r="U169" s="45"/>
      <c r="V169" s="45"/>
      <c r="W169" s="45"/>
      <c r="X169" s="45"/>
    </row>
    <row r="170" spans="1:24" s="46" customFormat="1" ht="114.75" x14ac:dyDescent="0.2">
      <c r="A170" s="78" t="s">
        <v>333</v>
      </c>
      <c r="B170" s="93" t="s">
        <v>181</v>
      </c>
      <c r="C170" s="7"/>
      <c r="D170" s="54">
        <v>1</v>
      </c>
      <c r="E170" s="15"/>
      <c r="F170" s="39">
        <f t="shared" si="3"/>
        <v>0</v>
      </c>
      <c r="G170" s="45"/>
      <c r="H170" s="45"/>
      <c r="I170" s="45"/>
      <c r="J170" s="45"/>
      <c r="K170" s="45"/>
      <c r="L170" s="45"/>
      <c r="M170" s="45"/>
      <c r="N170" s="45"/>
      <c r="O170" s="45"/>
      <c r="P170" s="45"/>
      <c r="Q170" s="45"/>
      <c r="R170" s="45"/>
      <c r="S170" s="45"/>
      <c r="T170" s="45"/>
      <c r="U170" s="45"/>
      <c r="V170" s="45"/>
      <c r="W170" s="45"/>
      <c r="X170" s="45"/>
    </row>
    <row r="171" spans="1:24" s="46" customFormat="1" ht="51" x14ac:dyDescent="0.2">
      <c r="A171" s="78" t="s">
        <v>334</v>
      </c>
      <c r="B171" s="93" t="s">
        <v>477</v>
      </c>
      <c r="C171" s="7"/>
      <c r="D171" s="54">
        <v>1</v>
      </c>
      <c r="E171" s="15"/>
      <c r="F171" s="39">
        <f t="shared" si="3"/>
        <v>0</v>
      </c>
      <c r="G171" s="45"/>
      <c r="H171" s="45"/>
      <c r="I171" s="45"/>
      <c r="J171" s="45"/>
      <c r="K171" s="45"/>
      <c r="L171" s="45"/>
      <c r="M171" s="45"/>
      <c r="N171" s="45"/>
      <c r="O171" s="45"/>
      <c r="P171" s="45"/>
      <c r="Q171" s="45"/>
      <c r="R171" s="45"/>
      <c r="S171" s="45"/>
      <c r="T171" s="45"/>
      <c r="U171" s="45"/>
      <c r="V171" s="45"/>
      <c r="W171" s="45"/>
      <c r="X171" s="45"/>
    </row>
    <row r="172" spans="1:24" s="46" customFormat="1" ht="38.25" x14ac:dyDescent="0.2">
      <c r="A172" s="78" t="s">
        <v>335</v>
      </c>
      <c r="B172" s="93" t="s">
        <v>139</v>
      </c>
      <c r="C172" s="7"/>
      <c r="D172" s="54">
        <v>1</v>
      </c>
      <c r="E172" s="15"/>
      <c r="F172" s="39">
        <f t="shared" si="3"/>
        <v>0</v>
      </c>
      <c r="G172" s="45"/>
      <c r="H172" s="45"/>
      <c r="I172" s="45"/>
      <c r="J172" s="45"/>
      <c r="K172" s="45"/>
      <c r="L172" s="45"/>
      <c r="M172" s="45"/>
      <c r="N172" s="45"/>
      <c r="O172" s="45"/>
      <c r="P172" s="45"/>
      <c r="Q172" s="45"/>
      <c r="R172" s="45"/>
      <c r="S172" s="45"/>
      <c r="T172" s="45"/>
      <c r="U172" s="45"/>
      <c r="V172" s="45"/>
      <c r="W172" s="45"/>
      <c r="X172" s="45"/>
    </row>
    <row r="173" spans="1:24" s="46" customFormat="1" ht="89.25" x14ac:dyDescent="0.2">
      <c r="A173" s="78" t="s">
        <v>336</v>
      </c>
      <c r="B173" s="93" t="s">
        <v>478</v>
      </c>
      <c r="C173" s="7"/>
      <c r="D173" s="54">
        <v>14</v>
      </c>
      <c r="E173" s="15"/>
      <c r="F173" s="39">
        <f t="shared" si="3"/>
        <v>0</v>
      </c>
      <c r="G173" s="45"/>
      <c r="H173" s="45"/>
      <c r="I173" s="45"/>
      <c r="J173" s="45"/>
      <c r="K173" s="45"/>
      <c r="L173" s="45"/>
      <c r="M173" s="45"/>
      <c r="N173" s="45"/>
      <c r="O173" s="45"/>
      <c r="P173" s="45"/>
      <c r="Q173" s="45"/>
      <c r="R173" s="45"/>
      <c r="S173" s="45"/>
      <c r="T173" s="45"/>
      <c r="U173" s="45"/>
      <c r="V173" s="45"/>
      <c r="W173" s="45"/>
      <c r="X173" s="45"/>
    </row>
    <row r="174" spans="1:24" s="46" customFormat="1" ht="76.5" x14ac:dyDescent="0.2">
      <c r="A174" s="78" t="s">
        <v>337</v>
      </c>
      <c r="B174" s="93" t="s">
        <v>183</v>
      </c>
      <c r="C174" s="7"/>
      <c r="D174" s="54">
        <v>8</v>
      </c>
      <c r="E174" s="15"/>
      <c r="F174" s="39">
        <f t="shared" si="3"/>
        <v>0</v>
      </c>
      <c r="G174" s="45"/>
      <c r="H174" s="45"/>
      <c r="I174" s="45"/>
      <c r="J174" s="45"/>
      <c r="K174" s="45"/>
      <c r="L174" s="45"/>
      <c r="M174" s="45"/>
      <c r="N174" s="45"/>
      <c r="O174" s="45"/>
      <c r="P174" s="45"/>
      <c r="Q174" s="45"/>
      <c r="R174" s="45"/>
      <c r="S174" s="45"/>
      <c r="T174" s="45"/>
      <c r="U174" s="45"/>
      <c r="V174" s="45"/>
      <c r="W174" s="45"/>
      <c r="X174" s="45"/>
    </row>
    <row r="175" spans="1:24" s="46" customFormat="1" ht="51" x14ac:dyDescent="0.2">
      <c r="A175" s="78" t="s">
        <v>338</v>
      </c>
      <c r="B175" s="93" t="s">
        <v>479</v>
      </c>
      <c r="C175" s="7"/>
      <c r="D175" s="54">
        <v>2</v>
      </c>
      <c r="E175" s="15"/>
      <c r="F175" s="39">
        <f t="shared" si="3"/>
        <v>0</v>
      </c>
      <c r="G175" s="45"/>
      <c r="H175" s="45"/>
      <c r="I175" s="45"/>
      <c r="J175" s="45"/>
      <c r="K175" s="45"/>
      <c r="L175" s="45"/>
      <c r="M175" s="45"/>
      <c r="N175" s="45"/>
      <c r="O175" s="45"/>
      <c r="P175" s="45"/>
      <c r="Q175" s="45"/>
      <c r="R175" s="45"/>
      <c r="S175" s="45"/>
      <c r="T175" s="45"/>
      <c r="U175" s="45"/>
      <c r="V175" s="45"/>
      <c r="W175" s="45"/>
      <c r="X175" s="45"/>
    </row>
    <row r="176" spans="1:24" s="46" customFormat="1" ht="25.5" x14ac:dyDescent="0.2">
      <c r="A176" s="78" t="s">
        <v>339</v>
      </c>
      <c r="B176" s="93" t="s">
        <v>185</v>
      </c>
      <c r="C176" s="7"/>
      <c r="D176" s="54">
        <v>1</v>
      </c>
      <c r="E176" s="15"/>
      <c r="F176" s="39">
        <f t="shared" si="3"/>
        <v>0</v>
      </c>
      <c r="G176" s="45"/>
      <c r="H176" s="45"/>
      <c r="I176" s="45"/>
      <c r="J176" s="45"/>
      <c r="K176" s="45"/>
      <c r="L176" s="45"/>
      <c r="M176" s="45"/>
      <c r="N176" s="45"/>
      <c r="O176" s="45"/>
      <c r="P176" s="45"/>
      <c r="Q176" s="45"/>
      <c r="R176" s="45"/>
      <c r="S176" s="45"/>
      <c r="T176" s="45"/>
      <c r="U176" s="45"/>
      <c r="V176" s="45"/>
      <c r="W176" s="45"/>
      <c r="X176" s="45"/>
    </row>
    <row r="177" spans="1:24" s="46" customFormat="1" ht="38.25" x14ac:dyDescent="0.2">
      <c r="A177" s="78" t="s">
        <v>340</v>
      </c>
      <c r="B177" s="93" t="s">
        <v>184</v>
      </c>
      <c r="C177" s="7"/>
      <c r="D177" s="54">
        <v>1</v>
      </c>
      <c r="E177" s="15"/>
      <c r="F177" s="39">
        <f t="shared" si="3"/>
        <v>0</v>
      </c>
      <c r="G177" s="45"/>
      <c r="H177" s="45"/>
      <c r="I177" s="45"/>
      <c r="J177" s="45"/>
      <c r="K177" s="45"/>
      <c r="L177" s="45"/>
      <c r="M177" s="45"/>
      <c r="N177" s="45"/>
      <c r="O177" s="45"/>
      <c r="P177" s="45"/>
      <c r="Q177" s="45"/>
      <c r="R177" s="45"/>
      <c r="S177" s="45"/>
      <c r="T177" s="45"/>
      <c r="U177" s="45"/>
      <c r="V177" s="45"/>
      <c r="W177" s="45"/>
      <c r="X177" s="45"/>
    </row>
    <row r="178" spans="1:24" s="46" customFormat="1" ht="76.5" x14ac:dyDescent="0.2">
      <c r="A178" s="78" t="s">
        <v>341</v>
      </c>
      <c r="B178" s="93" t="s">
        <v>40</v>
      </c>
      <c r="C178" s="7"/>
      <c r="D178" s="54">
        <v>1</v>
      </c>
      <c r="E178" s="15"/>
      <c r="F178" s="39">
        <f t="shared" si="3"/>
        <v>0</v>
      </c>
      <c r="G178" s="45"/>
      <c r="H178" s="45"/>
      <c r="I178" s="45"/>
      <c r="J178" s="45"/>
      <c r="K178" s="45"/>
      <c r="L178" s="45"/>
      <c r="M178" s="45"/>
      <c r="N178" s="45"/>
      <c r="O178" s="45"/>
      <c r="P178" s="45"/>
      <c r="Q178" s="45"/>
      <c r="R178" s="45"/>
      <c r="S178" s="45"/>
      <c r="T178" s="45"/>
      <c r="U178" s="45"/>
      <c r="V178" s="45"/>
      <c r="W178" s="45"/>
      <c r="X178" s="45"/>
    </row>
    <row r="179" spans="1:24" s="46" customFormat="1" ht="63.75" x14ac:dyDescent="0.2">
      <c r="A179" s="78" t="s">
        <v>342</v>
      </c>
      <c r="B179" s="93" t="s">
        <v>186</v>
      </c>
      <c r="C179" s="7"/>
      <c r="D179" s="54">
        <v>1</v>
      </c>
      <c r="E179" s="15"/>
      <c r="F179" s="39">
        <f t="shared" si="3"/>
        <v>0</v>
      </c>
      <c r="G179" s="45"/>
      <c r="H179" s="45"/>
      <c r="I179" s="45"/>
      <c r="J179" s="45"/>
      <c r="K179" s="45"/>
      <c r="L179" s="45"/>
      <c r="M179" s="45"/>
      <c r="N179" s="45"/>
      <c r="O179" s="45"/>
      <c r="P179" s="45"/>
      <c r="Q179" s="45"/>
      <c r="R179" s="45"/>
      <c r="S179" s="45"/>
      <c r="T179" s="45"/>
      <c r="U179" s="45"/>
      <c r="V179" s="45"/>
      <c r="W179" s="45"/>
      <c r="X179" s="45"/>
    </row>
    <row r="180" spans="1:24" s="46" customFormat="1" ht="127.5" x14ac:dyDescent="0.2">
      <c r="A180" s="78" t="s">
        <v>343</v>
      </c>
      <c r="B180" s="86" t="s">
        <v>233</v>
      </c>
      <c r="C180" s="7"/>
      <c r="D180" s="54">
        <v>1</v>
      </c>
      <c r="E180" s="15"/>
      <c r="F180" s="39">
        <f t="shared" si="3"/>
        <v>0</v>
      </c>
      <c r="G180" s="45"/>
      <c r="H180" s="45"/>
      <c r="I180" s="45"/>
      <c r="J180" s="45"/>
      <c r="K180" s="45"/>
      <c r="L180" s="45"/>
      <c r="M180" s="45"/>
      <c r="N180" s="45"/>
      <c r="O180" s="45"/>
      <c r="P180" s="45"/>
      <c r="Q180" s="45"/>
      <c r="R180" s="45"/>
      <c r="S180" s="45"/>
      <c r="T180" s="45"/>
      <c r="U180" s="45"/>
      <c r="V180" s="45"/>
      <c r="W180" s="45"/>
      <c r="X180" s="45"/>
    </row>
    <row r="181" spans="1:24" s="46" customFormat="1" ht="38.25" x14ac:dyDescent="0.2">
      <c r="A181" s="78" t="s">
        <v>344</v>
      </c>
      <c r="B181" s="93" t="s">
        <v>41</v>
      </c>
      <c r="C181" s="7"/>
      <c r="D181" s="54">
        <v>1</v>
      </c>
      <c r="E181" s="15"/>
      <c r="F181" s="39">
        <f t="shared" si="3"/>
        <v>0</v>
      </c>
      <c r="G181" s="45"/>
      <c r="H181" s="45"/>
      <c r="I181" s="45"/>
      <c r="J181" s="45"/>
      <c r="K181" s="45"/>
      <c r="L181" s="45"/>
      <c r="M181" s="45"/>
      <c r="N181" s="45"/>
      <c r="O181" s="45"/>
      <c r="P181" s="45"/>
      <c r="Q181" s="45"/>
      <c r="R181" s="45"/>
      <c r="S181" s="45"/>
      <c r="T181" s="45"/>
      <c r="U181" s="45"/>
      <c r="V181" s="45"/>
      <c r="W181" s="45"/>
      <c r="X181" s="45"/>
    </row>
    <row r="182" spans="1:24" s="46" customFormat="1" ht="76.5" x14ac:dyDescent="0.2">
      <c r="A182" s="78" t="s">
        <v>345</v>
      </c>
      <c r="B182" s="93" t="s">
        <v>209</v>
      </c>
      <c r="C182" s="7"/>
      <c r="D182" s="54">
        <v>1</v>
      </c>
      <c r="E182" s="15"/>
      <c r="F182" s="39">
        <f t="shared" si="3"/>
        <v>0</v>
      </c>
      <c r="G182" s="45"/>
      <c r="H182" s="45"/>
      <c r="I182" s="45"/>
      <c r="J182" s="45"/>
      <c r="K182" s="45"/>
      <c r="L182" s="45"/>
      <c r="M182" s="45"/>
      <c r="N182" s="45"/>
      <c r="O182" s="45"/>
      <c r="P182" s="45"/>
      <c r="Q182" s="45"/>
      <c r="R182" s="45"/>
      <c r="S182" s="45"/>
      <c r="T182" s="45"/>
      <c r="U182" s="45"/>
      <c r="V182" s="45"/>
      <c r="W182" s="45"/>
      <c r="X182" s="45"/>
    </row>
    <row r="183" spans="1:24" s="46" customFormat="1" ht="51" x14ac:dyDescent="0.2">
      <c r="A183" s="78" t="s">
        <v>346</v>
      </c>
      <c r="B183" s="93" t="s">
        <v>231</v>
      </c>
      <c r="C183" s="7"/>
      <c r="D183" s="54">
        <v>1</v>
      </c>
      <c r="E183" s="15"/>
      <c r="F183" s="39">
        <f t="shared" si="3"/>
        <v>0</v>
      </c>
      <c r="G183" s="45"/>
      <c r="H183" s="45"/>
      <c r="I183" s="45"/>
      <c r="J183" s="45"/>
      <c r="K183" s="45"/>
      <c r="L183" s="45"/>
      <c r="M183" s="45"/>
      <c r="N183" s="45"/>
      <c r="O183" s="45"/>
      <c r="P183" s="45"/>
      <c r="Q183" s="45"/>
      <c r="R183" s="45"/>
      <c r="S183" s="45"/>
      <c r="T183" s="45"/>
      <c r="U183" s="45"/>
      <c r="V183" s="45"/>
      <c r="W183" s="45"/>
      <c r="X183" s="45"/>
    </row>
    <row r="184" spans="1:24" s="46" customFormat="1" ht="38.25" x14ac:dyDescent="0.2">
      <c r="A184" s="78" t="s">
        <v>347</v>
      </c>
      <c r="B184" s="93" t="s">
        <v>232</v>
      </c>
      <c r="C184" s="7"/>
      <c r="D184" s="54">
        <v>1</v>
      </c>
      <c r="E184" s="15"/>
      <c r="F184" s="39">
        <f t="shared" si="3"/>
        <v>0</v>
      </c>
      <c r="G184" s="45"/>
      <c r="H184" s="45"/>
      <c r="I184" s="45"/>
      <c r="J184" s="45"/>
      <c r="K184" s="45"/>
      <c r="L184" s="45"/>
      <c r="M184" s="45"/>
      <c r="N184" s="45"/>
      <c r="O184" s="45"/>
      <c r="P184" s="45"/>
      <c r="Q184" s="45"/>
      <c r="R184" s="45"/>
      <c r="S184" s="45"/>
      <c r="T184" s="45"/>
      <c r="U184" s="45"/>
      <c r="V184" s="45"/>
      <c r="W184" s="45"/>
      <c r="X184" s="45"/>
    </row>
    <row r="185" spans="1:24" s="46" customFormat="1" ht="30" customHeight="1" x14ac:dyDescent="0.2">
      <c r="A185" s="40" t="s">
        <v>225</v>
      </c>
      <c r="B185" s="58" t="s">
        <v>188</v>
      </c>
      <c r="C185" s="8"/>
      <c r="D185" s="42"/>
      <c r="E185" s="12"/>
      <c r="F185" s="44"/>
      <c r="G185" s="45"/>
      <c r="H185" s="45"/>
      <c r="I185" s="45"/>
      <c r="J185" s="45"/>
      <c r="K185" s="45"/>
      <c r="L185" s="45"/>
      <c r="M185" s="45"/>
      <c r="N185" s="45"/>
      <c r="O185" s="45"/>
      <c r="P185" s="45"/>
      <c r="Q185" s="45"/>
      <c r="R185" s="45"/>
      <c r="S185" s="45"/>
      <c r="T185" s="45"/>
      <c r="U185" s="45"/>
      <c r="V185" s="45"/>
      <c r="W185" s="45"/>
      <c r="X185" s="45"/>
    </row>
    <row r="186" spans="1:24" s="83" customFormat="1" ht="102" x14ac:dyDescent="0.2">
      <c r="A186" s="78" t="s">
        <v>348</v>
      </c>
      <c r="B186" s="95" t="s">
        <v>239</v>
      </c>
      <c r="C186" s="79"/>
      <c r="D186" s="80">
        <v>2</v>
      </c>
      <c r="E186" s="81"/>
      <c r="F186" s="39">
        <f t="shared" si="3"/>
        <v>0</v>
      </c>
      <c r="G186" s="82"/>
      <c r="H186" s="82"/>
      <c r="I186" s="82"/>
      <c r="J186" s="82"/>
      <c r="K186" s="82"/>
      <c r="L186" s="82"/>
      <c r="M186" s="82"/>
      <c r="N186" s="82"/>
      <c r="O186" s="82"/>
      <c r="P186" s="82"/>
      <c r="Q186" s="82"/>
      <c r="R186" s="82"/>
      <c r="S186" s="82"/>
      <c r="T186" s="82"/>
      <c r="U186" s="82"/>
      <c r="V186" s="82"/>
      <c r="W186" s="82"/>
      <c r="X186" s="82"/>
    </row>
    <row r="187" spans="1:24" s="46" customFormat="1" ht="140.25" x14ac:dyDescent="0.2">
      <c r="A187" s="78" t="s">
        <v>349</v>
      </c>
      <c r="B187" s="93" t="s">
        <v>191</v>
      </c>
      <c r="C187" s="7"/>
      <c r="D187" s="54">
        <v>4</v>
      </c>
      <c r="E187" s="15"/>
      <c r="F187" s="39">
        <f t="shared" si="3"/>
        <v>0</v>
      </c>
      <c r="G187" s="45"/>
      <c r="H187" s="45"/>
      <c r="I187" s="45"/>
      <c r="J187" s="45"/>
      <c r="K187" s="45"/>
      <c r="L187" s="45"/>
      <c r="M187" s="45"/>
      <c r="N187" s="45"/>
      <c r="O187" s="45"/>
      <c r="P187" s="45"/>
      <c r="Q187" s="45"/>
      <c r="R187" s="45"/>
      <c r="S187" s="45"/>
      <c r="T187" s="45"/>
      <c r="U187" s="45"/>
      <c r="V187" s="45"/>
      <c r="W187" s="45"/>
      <c r="X187" s="45"/>
    </row>
    <row r="188" spans="1:24" s="46" customFormat="1" ht="102" x14ac:dyDescent="0.2">
      <c r="A188" s="78" t="s">
        <v>350</v>
      </c>
      <c r="B188" s="93" t="s">
        <v>480</v>
      </c>
      <c r="C188" s="7"/>
      <c r="D188" s="54">
        <v>1</v>
      </c>
      <c r="E188" s="15"/>
      <c r="F188" s="39">
        <f t="shared" si="3"/>
        <v>0</v>
      </c>
      <c r="G188" s="45"/>
      <c r="H188" s="45"/>
      <c r="I188" s="45"/>
      <c r="J188" s="45"/>
      <c r="K188" s="45"/>
      <c r="L188" s="45"/>
      <c r="M188" s="45"/>
      <c r="N188" s="45"/>
      <c r="O188" s="45"/>
      <c r="P188" s="45"/>
      <c r="Q188" s="45"/>
      <c r="R188" s="45"/>
      <c r="S188" s="45"/>
      <c r="T188" s="45"/>
      <c r="U188" s="45"/>
      <c r="V188" s="45"/>
      <c r="W188" s="45"/>
      <c r="X188" s="45"/>
    </row>
    <row r="189" spans="1:24" s="46" customFormat="1" ht="127.5" x14ac:dyDescent="0.2">
      <c r="A189" s="78" t="s">
        <v>351</v>
      </c>
      <c r="B189" s="93" t="s">
        <v>190</v>
      </c>
      <c r="C189" s="7"/>
      <c r="D189" s="54">
        <v>3</v>
      </c>
      <c r="E189" s="15"/>
      <c r="F189" s="39">
        <f t="shared" si="3"/>
        <v>0</v>
      </c>
      <c r="G189" s="45"/>
      <c r="H189" s="45"/>
      <c r="I189" s="45"/>
      <c r="J189" s="45"/>
      <c r="K189" s="45"/>
      <c r="L189" s="45"/>
      <c r="M189" s="45"/>
      <c r="N189" s="45"/>
      <c r="O189" s="45"/>
      <c r="P189" s="45"/>
      <c r="Q189" s="45"/>
      <c r="R189" s="45"/>
      <c r="S189" s="45"/>
      <c r="T189" s="45"/>
      <c r="U189" s="45"/>
      <c r="V189" s="45"/>
      <c r="W189" s="45"/>
      <c r="X189" s="45"/>
    </row>
    <row r="190" spans="1:24" s="46" customFormat="1" ht="30" customHeight="1" x14ac:dyDescent="0.2">
      <c r="A190" s="40" t="s">
        <v>93</v>
      </c>
      <c r="B190" s="58" t="s">
        <v>189</v>
      </c>
      <c r="C190" s="8"/>
      <c r="D190" s="42"/>
      <c r="E190" s="12"/>
      <c r="F190" s="44"/>
      <c r="G190" s="45"/>
      <c r="H190" s="45"/>
      <c r="I190" s="45"/>
      <c r="J190" s="45"/>
      <c r="K190" s="45"/>
      <c r="L190" s="45"/>
      <c r="M190" s="45"/>
      <c r="N190" s="45"/>
      <c r="O190" s="45"/>
      <c r="P190" s="45"/>
      <c r="Q190" s="45"/>
      <c r="R190" s="45"/>
      <c r="S190" s="45"/>
      <c r="T190" s="45"/>
      <c r="U190" s="45"/>
      <c r="V190" s="45"/>
      <c r="W190" s="45"/>
      <c r="X190" s="45"/>
    </row>
    <row r="191" spans="1:24" s="46" customFormat="1" ht="102" x14ac:dyDescent="0.2">
      <c r="A191" s="57" t="s">
        <v>352</v>
      </c>
      <c r="B191" s="93" t="s">
        <v>481</v>
      </c>
      <c r="C191" s="7"/>
      <c r="D191" s="54">
        <v>4</v>
      </c>
      <c r="E191" s="15"/>
      <c r="F191" s="39">
        <f t="shared" ref="F191:F254" si="4">SUM(E191*D191)</f>
        <v>0</v>
      </c>
      <c r="G191" s="45"/>
      <c r="H191" s="45"/>
      <c r="I191" s="45"/>
      <c r="J191" s="45"/>
      <c r="K191" s="45"/>
      <c r="L191" s="45"/>
      <c r="M191" s="45"/>
      <c r="N191" s="45"/>
      <c r="O191" s="45"/>
      <c r="P191" s="45"/>
      <c r="Q191" s="45"/>
      <c r="R191" s="45"/>
      <c r="S191" s="45"/>
      <c r="T191" s="45"/>
      <c r="U191" s="45"/>
      <c r="V191" s="45"/>
      <c r="W191" s="45"/>
      <c r="X191" s="45"/>
    </row>
    <row r="192" spans="1:24" s="46" customFormat="1" ht="51" x14ac:dyDescent="0.2">
      <c r="A192" s="57" t="s">
        <v>353</v>
      </c>
      <c r="B192" s="93" t="s">
        <v>520</v>
      </c>
      <c r="C192" s="7"/>
      <c r="D192" s="54">
        <v>1</v>
      </c>
      <c r="E192" s="15"/>
      <c r="F192" s="39">
        <f t="shared" si="4"/>
        <v>0</v>
      </c>
      <c r="G192" s="45"/>
      <c r="H192" s="45"/>
      <c r="I192" s="45"/>
      <c r="J192" s="45"/>
      <c r="K192" s="45"/>
      <c r="L192" s="45"/>
      <c r="M192" s="45"/>
      <c r="N192" s="45"/>
      <c r="O192" s="45"/>
      <c r="P192" s="45"/>
      <c r="Q192" s="45"/>
      <c r="R192" s="45"/>
      <c r="S192" s="45"/>
      <c r="T192" s="45"/>
      <c r="U192" s="45"/>
      <c r="V192" s="45"/>
      <c r="W192" s="45"/>
      <c r="X192" s="45"/>
    </row>
    <row r="193" spans="1:24" s="46" customFormat="1" ht="63.75" x14ac:dyDescent="0.2">
      <c r="A193" s="40" t="s">
        <v>226</v>
      </c>
      <c r="B193" s="58" t="s">
        <v>131</v>
      </c>
      <c r="C193" s="8"/>
      <c r="D193" s="42"/>
      <c r="E193" s="12"/>
      <c r="F193" s="44"/>
      <c r="G193" s="45"/>
      <c r="H193" s="45"/>
      <c r="I193" s="45"/>
      <c r="J193" s="45"/>
      <c r="K193" s="45"/>
      <c r="L193" s="45"/>
      <c r="M193" s="45"/>
      <c r="N193" s="45"/>
      <c r="O193" s="45"/>
      <c r="P193" s="45"/>
      <c r="Q193" s="45"/>
      <c r="R193" s="45"/>
      <c r="S193" s="45"/>
      <c r="T193" s="45"/>
      <c r="U193" s="45"/>
      <c r="V193" s="45"/>
      <c r="W193" s="45"/>
      <c r="X193" s="45"/>
    </row>
    <row r="194" spans="1:24" s="46" customFormat="1" ht="63.75" x14ac:dyDescent="0.2">
      <c r="A194" s="57" t="s">
        <v>354</v>
      </c>
      <c r="B194" s="93" t="s">
        <v>192</v>
      </c>
      <c r="C194" s="7"/>
      <c r="D194" s="54">
        <v>1</v>
      </c>
      <c r="E194" s="15"/>
      <c r="F194" s="39">
        <f t="shared" si="4"/>
        <v>0</v>
      </c>
      <c r="G194" s="45"/>
      <c r="H194" s="45"/>
      <c r="I194" s="45"/>
      <c r="J194" s="45"/>
      <c r="K194" s="45"/>
      <c r="L194" s="45"/>
      <c r="M194" s="45"/>
      <c r="N194" s="45"/>
      <c r="O194" s="45"/>
      <c r="P194" s="45"/>
      <c r="Q194" s="45"/>
      <c r="R194" s="45"/>
      <c r="S194" s="45"/>
      <c r="T194" s="45"/>
      <c r="U194" s="45"/>
      <c r="V194" s="45"/>
      <c r="W194" s="45"/>
      <c r="X194" s="45"/>
    </row>
    <row r="195" spans="1:24" s="46" customFormat="1" ht="89.25" x14ac:dyDescent="0.2">
      <c r="A195" s="57" t="s">
        <v>355</v>
      </c>
      <c r="B195" s="93" t="s">
        <v>194</v>
      </c>
      <c r="C195" s="7" t="s">
        <v>482</v>
      </c>
      <c r="D195" s="54">
        <v>1</v>
      </c>
      <c r="E195" s="15"/>
      <c r="F195" s="39">
        <f t="shared" si="4"/>
        <v>0</v>
      </c>
      <c r="G195" s="45"/>
      <c r="H195" s="45"/>
      <c r="I195" s="45"/>
      <c r="J195" s="45"/>
      <c r="K195" s="45"/>
      <c r="L195" s="45"/>
      <c r="M195" s="45"/>
      <c r="N195" s="45"/>
      <c r="O195" s="45"/>
      <c r="P195" s="45"/>
      <c r="Q195" s="45"/>
      <c r="R195" s="45"/>
      <c r="S195" s="45"/>
      <c r="T195" s="45"/>
      <c r="U195" s="45"/>
      <c r="V195" s="45"/>
      <c r="W195" s="45"/>
      <c r="X195" s="45"/>
    </row>
    <row r="196" spans="1:24" s="46" customFormat="1" ht="63.75" x14ac:dyDescent="0.2">
      <c r="A196" s="57" t="s">
        <v>356</v>
      </c>
      <c r="B196" s="93" t="s">
        <v>193</v>
      </c>
      <c r="C196" s="7"/>
      <c r="D196" s="54">
        <v>1</v>
      </c>
      <c r="E196" s="15"/>
      <c r="F196" s="39">
        <f t="shared" si="4"/>
        <v>0</v>
      </c>
      <c r="G196" s="45"/>
      <c r="H196" s="45"/>
      <c r="I196" s="45"/>
      <c r="J196" s="45"/>
      <c r="K196" s="45"/>
      <c r="L196" s="45"/>
      <c r="M196" s="45"/>
      <c r="N196" s="45"/>
      <c r="O196" s="45"/>
      <c r="P196" s="45"/>
      <c r="Q196" s="45"/>
      <c r="R196" s="45"/>
      <c r="S196" s="45"/>
      <c r="T196" s="45"/>
      <c r="U196" s="45"/>
      <c r="V196" s="45"/>
      <c r="W196" s="45"/>
      <c r="X196" s="45"/>
    </row>
    <row r="197" spans="1:24" s="46" customFormat="1" ht="216.75" x14ac:dyDescent="0.2">
      <c r="A197" s="57" t="s">
        <v>357</v>
      </c>
      <c r="B197" s="93" t="s">
        <v>483</v>
      </c>
      <c r="C197" s="7" t="s">
        <v>195</v>
      </c>
      <c r="D197" s="54">
        <v>1</v>
      </c>
      <c r="E197" s="15"/>
      <c r="F197" s="39">
        <f t="shared" si="4"/>
        <v>0</v>
      </c>
      <c r="G197" s="45"/>
      <c r="H197" s="45"/>
      <c r="I197" s="45"/>
      <c r="J197" s="45"/>
      <c r="K197" s="45"/>
      <c r="L197" s="45"/>
      <c r="M197" s="45"/>
      <c r="N197" s="45"/>
      <c r="O197" s="45"/>
      <c r="P197" s="45"/>
      <c r="Q197" s="45"/>
      <c r="R197" s="45"/>
      <c r="S197" s="45"/>
      <c r="T197" s="45"/>
      <c r="U197" s="45"/>
      <c r="V197" s="45"/>
      <c r="W197" s="45"/>
      <c r="X197" s="45"/>
    </row>
    <row r="198" spans="1:24" s="46" customFormat="1" ht="216.75" x14ac:dyDescent="0.2">
      <c r="A198" s="57" t="s">
        <v>358</v>
      </c>
      <c r="B198" s="93" t="s">
        <v>484</v>
      </c>
      <c r="C198" s="7" t="s">
        <v>195</v>
      </c>
      <c r="D198" s="54">
        <v>1</v>
      </c>
      <c r="E198" s="15"/>
      <c r="F198" s="39">
        <f t="shared" si="4"/>
        <v>0</v>
      </c>
      <c r="G198" s="45"/>
      <c r="H198" s="45"/>
      <c r="I198" s="45"/>
      <c r="J198" s="45"/>
      <c r="K198" s="45"/>
      <c r="L198" s="45"/>
      <c r="M198" s="45"/>
      <c r="N198" s="45"/>
      <c r="O198" s="45"/>
      <c r="P198" s="45"/>
      <c r="Q198" s="45"/>
      <c r="R198" s="45"/>
      <c r="S198" s="45"/>
      <c r="T198" s="45"/>
      <c r="U198" s="45"/>
      <c r="V198" s="45"/>
      <c r="W198" s="45"/>
      <c r="X198" s="45"/>
    </row>
    <row r="199" spans="1:24" s="46" customFormat="1" ht="153" x14ac:dyDescent="0.2">
      <c r="A199" s="57" t="s">
        <v>359</v>
      </c>
      <c r="B199" s="93" t="s">
        <v>97</v>
      </c>
      <c r="C199" s="7" t="s">
        <v>195</v>
      </c>
      <c r="D199" s="54">
        <v>1</v>
      </c>
      <c r="E199" s="15"/>
      <c r="F199" s="39">
        <f t="shared" si="4"/>
        <v>0</v>
      </c>
      <c r="G199" s="45"/>
      <c r="H199" s="45"/>
      <c r="I199" s="45"/>
      <c r="J199" s="45"/>
      <c r="K199" s="45"/>
      <c r="L199" s="45"/>
      <c r="M199" s="45"/>
      <c r="N199" s="45"/>
      <c r="O199" s="45"/>
      <c r="P199" s="45"/>
      <c r="Q199" s="45"/>
      <c r="R199" s="45"/>
      <c r="S199" s="45"/>
      <c r="T199" s="45"/>
      <c r="U199" s="45"/>
      <c r="V199" s="45"/>
      <c r="W199" s="45"/>
      <c r="X199" s="45"/>
    </row>
    <row r="200" spans="1:24" s="46" customFormat="1" ht="76.5" x14ac:dyDescent="0.2">
      <c r="A200" s="57" t="s">
        <v>360</v>
      </c>
      <c r="B200" s="93" t="s">
        <v>196</v>
      </c>
      <c r="C200" s="7" t="s">
        <v>195</v>
      </c>
      <c r="D200" s="54">
        <v>2</v>
      </c>
      <c r="E200" s="15"/>
      <c r="F200" s="39">
        <f t="shared" si="4"/>
        <v>0</v>
      </c>
      <c r="G200" s="45"/>
      <c r="H200" s="45"/>
      <c r="I200" s="45"/>
      <c r="J200" s="45"/>
      <c r="K200" s="45"/>
      <c r="L200" s="45"/>
      <c r="M200" s="45"/>
      <c r="N200" s="45"/>
      <c r="O200" s="45"/>
      <c r="P200" s="45"/>
      <c r="Q200" s="45"/>
      <c r="R200" s="45"/>
      <c r="S200" s="45"/>
      <c r="T200" s="45"/>
      <c r="U200" s="45"/>
      <c r="V200" s="45"/>
      <c r="W200" s="45"/>
      <c r="X200" s="45"/>
    </row>
    <row r="201" spans="1:24" s="46" customFormat="1" ht="25.5" x14ac:dyDescent="0.2">
      <c r="A201" s="57" t="s">
        <v>361</v>
      </c>
      <c r="B201" s="93" t="s">
        <v>197</v>
      </c>
      <c r="C201" s="7"/>
      <c r="D201" s="54">
        <v>1</v>
      </c>
      <c r="E201" s="15"/>
      <c r="F201" s="39">
        <f t="shared" si="4"/>
        <v>0</v>
      </c>
      <c r="G201" s="45"/>
      <c r="H201" s="45"/>
      <c r="I201" s="45"/>
      <c r="J201" s="45"/>
      <c r="K201" s="45"/>
      <c r="L201" s="45"/>
      <c r="M201" s="45"/>
      <c r="N201" s="45"/>
      <c r="O201" s="45"/>
      <c r="P201" s="45"/>
      <c r="Q201" s="45"/>
      <c r="R201" s="45"/>
      <c r="S201" s="45"/>
      <c r="T201" s="45"/>
      <c r="U201" s="45"/>
      <c r="V201" s="45"/>
      <c r="W201" s="45"/>
      <c r="X201" s="45"/>
    </row>
    <row r="202" spans="1:24" s="46" customFormat="1" ht="178.5" x14ac:dyDescent="0.2">
      <c r="A202" s="57" t="s">
        <v>362</v>
      </c>
      <c r="B202" s="93" t="s">
        <v>485</v>
      </c>
      <c r="C202" s="7" t="s">
        <v>130</v>
      </c>
      <c r="D202" s="54">
        <v>1</v>
      </c>
      <c r="E202" s="15"/>
      <c r="F202" s="39">
        <f t="shared" si="4"/>
        <v>0</v>
      </c>
      <c r="G202" s="45"/>
      <c r="H202" s="45"/>
      <c r="I202" s="45"/>
      <c r="J202" s="45"/>
      <c r="K202" s="45"/>
      <c r="L202" s="45"/>
      <c r="M202" s="45"/>
      <c r="N202" s="45"/>
      <c r="O202" s="45"/>
      <c r="P202" s="45"/>
      <c r="Q202" s="45"/>
      <c r="R202" s="45"/>
      <c r="S202" s="45"/>
      <c r="T202" s="45"/>
      <c r="U202" s="45"/>
      <c r="V202" s="45"/>
      <c r="W202" s="45"/>
      <c r="X202" s="45"/>
    </row>
    <row r="203" spans="1:24" s="46" customFormat="1" ht="178.5" x14ac:dyDescent="0.2">
      <c r="A203" s="57" t="s">
        <v>363</v>
      </c>
      <c r="B203" s="93" t="s">
        <v>168</v>
      </c>
      <c r="C203" s="7" t="s">
        <v>130</v>
      </c>
      <c r="D203" s="54">
        <v>1</v>
      </c>
      <c r="E203" s="15"/>
      <c r="F203" s="39">
        <f t="shared" si="4"/>
        <v>0</v>
      </c>
      <c r="G203" s="45"/>
      <c r="H203" s="45"/>
      <c r="I203" s="45"/>
      <c r="J203" s="45"/>
      <c r="K203" s="45"/>
      <c r="L203" s="45"/>
      <c r="M203" s="45"/>
      <c r="N203" s="45"/>
      <c r="O203" s="45"/>
      <c r="P203" s="45"/>
      <c r="Q203" s="45"/>
      <c r="R203" s="45"/>
      <c r="S203" s="45"/>
      <c r="T203" s="45"/>
      <c r="U203" s="45"/>
      <c r="V203" s="45"/>
      <c r="W203" s="45"/>
      <c r="X203" s="45"/>
    </row>
    <row r="204" spans="1:24" s="46" customFormat="1" ht="140.25" x14ac:dyDescent="0.2">
      <c r="A204" s="57" t="s">
        <v>364</v>
      </c>
      <c r="B204" s="93" t="s">
        <v>176</v>
      </c>
      <c r="C204" s="7" t="s">
        <v>130</v>
      </c>
      <c r="D204" s="54">
        <v>1</v>
      </c>
      <c r="E204" s="15"/>
      <c r="F204" s="39">
        <f t="shared" si="4"/>
        <v>0</v>
      </c>
      <c r="G204" s="45"/>
      <c r="H204" s="45"/>
      <c r="I204" s="45"/>
      <c r="J204" s="45"/>
      <c r="K204" s="45"/>
      <c r="L204" s="45"/>
      <c r="M204" s="45"/>
      <c r="N204" s="45"/>
      <c r="O204" s="45"/>
      <c r="P204" s="45"/>
      <c r="Q204" s="45"/>
      <c r="R204" s="45"/>
      <c r="S204" s="45"/>
      <c r="T204" s="45"/>
      <c r="U204" s="45"/>
      <c r="V204" s="45"/>
      <c r="W204" s="45"/>
      <c r="X204" s="45"/>
    </row>
    <row r="205" spans="1:24" s="46" customFormat="1" ht="140.25" x14ac:dyDescent="0.2">
      <c r="A205" s="57" t="s">
        <v>365</v>
      </c>
      <c r="B205" s="93" t="s">
        <v>177</v>
      </c>
      <c r="C205" s="7" t="s">
        <v>130</v>
      </c>
      <c r="D205" s="54">
        <v>1</v>
      </c>
      <c r="E205" s="15"/>
      <c r="F205" s="39">
        <f t="shared" si="4"/>
        <v>0</v>
      </c>
      <c r="G205" s="45"/>
      <c r="H205" s="45"/>
      <c r="I205" s="45"/>
      <c r="J205" s="45"/>
      <c r="K205" s="45"/>
      <c r="L205" s="45"/>
      <c r="M205" s="45"/>
      <c r="N205" s="45"/>
      <c r="O205" s="45"/>
      <c r="P205" s="45"/>
      <c r="Q205" s="45"/>
      <c r="R205" s="45"/>
      <c r="S205" s="45"/>
      <c r="T205" s="45"/>
      <c r="U205" s="45"/>
      <c r="V205" s="45"/>
      <c r="W205" s="45"/>
      <c r="X205" s="45"/>
    </row>
    <row r="206" spans="1:24" s="46" customFormat="1" ht="153" x14ac:dyDescent="0.2">
      <c r="A206" s="57" t="s">
        <v>366</v>
      </c>
      <c r="B206" s="93" t="s">
        <v>179</v>
      </c>
      <c r="C206" s="7" t="s">
        <v>130</v>
      </c>
      <c r="D206" s="54">
        <v>1</v>
      </c>
      <c r="E206" s="15"/>
      <c r="F206" s="39">
        <f t="shared" si="4"/>
        <v>0</v>
      </c>
      <c r="G206" s="45"/>
      <c r="H206" s="45"/>
      <c r="I206" s="45"/>
      <c r="J206" s="45"/>
      <c r="K206" s="45"/>
      <c r="L206" s="45"/>
      <c r="M206" s="45"/>
      <c r="N206" s="45"/>
      <c r="O206" s="45"/>
      <c r="P206" s="45"/>
      <c r="Q206" s="45"/>
      <c r="R206" s="45"/>
      <c r="S206" s="45"/>
      <c r="T206" s="45"/>
      <c r="U206" s="45"/>
      <c r="V206" s="45"/>
      <c r="W206" s="45"/>
      <c r="X206" s="45"/>
    </row>
    <row r="207" spans="1:24" s="46" customFormat="1" ht="63.75" x14ac:dyDescent="0.2">
      <c r="A207" s="40" t="s">
        <v>227</v>
      </c>
      <c r="B207" s="58" t="s">
        <v>228</v>
      </c>
      <c r="C207" s="8"/>
      <c r="D207" s="42"/>
      <c r="E207" s="12"/>
      <c r="F207" s="44"/>
      <c r="G207" s="45"/>
      <c r="H207" s="45"/>
      <c r="I207" s="45"/>
      <c r="J207" s="45"/>
      <c r="K207" s="45"/>
      <c r="L207" s="45"/>
      <c r="M207" s="45"/>
      <c r="N207" s="45"/>
      <c r="O207" s="45"/>
      <c r="P207" s="45"/>
      <c r="Q207" s="45"/>
      <c r="R207" s="45"/>
      <c r="S207" s="45"/>
      <c r="T207" s="45"/>
      <c r="U207" s="45"/>
      <c r="V207" s="45"/>
      <c r="W207" s="45"/>
      <c r="X207" s="45"/>
    </row>
    <row r="208" spans="1:24" s="46" customFormat="1" ht="89.25" x14ac:dyDescent="0.2">
      <c r="A208" s="57" t="s">
        <v>367</v>
      </c>
      <c r="B208" s="93" t="s">
        <v>218</v>
      </c>
      <c r="C208" s="7"/>
      <c r="D208" s="54">
        <v>1</v>
      </c>
      <c r="E208" s="15"/>
      <c r="F208" s="39">
        <f t="shared" si="4"/>
        <v>0</v>
      </c>
      <c r="G208" s="45"/>
      <c r="H208" s="45"/>
      <c r="I208" s="45"/>
      <c r="J208" s="45"/>
      <c r="K208" s="45"/>
      <c r="L208" s="45"/>
      <c r="M208" s="45"/>
      <c r="N208" s="45"/>
      <c r="O208" s="45"/>
      <c r="P208" s="45"/>
      <c r="Q208" s="45"/>
      <c r="R208" s="45"/>
      <c r="S208" s="45"/>
      <c r="T208" s="45"/>
      <c r="U208" s="45"/>
      <c r="V208" s="45"/>
      <c r="W208" s="45"/>
      <c r="X208" s="45"/>
    </row>
    <row r="209" spans="1:24" s="46" customFormat="1" ht="30" customHeight="1" x14ac:dyDescent="0.2">
      <c r="A209" s="57" t="s">
        <v>368</v>
      </c>
      <c r="B209" s="96" t="s">
        <v>219</v>
      </c>
      <c r="C209" s="9"/>
      <c r="D209" s="54">
        <v>1</v>
      </c>
      <c r="E209" s="15"/>
      <c r="F209" s="39">
        <f t="shared" si="4"/>
        <v>0</v>
      </c>
      <c r="G209" s="45"/>
      <c r="H209" s="45"/>
      <c r="I209" s="45"/>
      <c r="J209" s="45"/>
      <c r="K209" s="45"/>
      <c r="L209" s="45"/>
      <c r="M209" s="45"/>
      <c r="N209" s="45"/>
      <c r="O209" s="45"/>
      <c r="P209" s="45"/>
      <c r="Q209" s="45"/>
      <c r="R209" s="45"/>
      <c r="S209" s="45"/>
      <c r="T209" s="45"/>
      <c r="U209" s="45"/>
      <c r="V209" s="45"/>
      <c r="W209" s="45"/>
      <c r="X209" s="45"/>
    </row>
    <row r="210" spans="1:24" s="46" customFormat="1" ht="63.75" x14ac:dyDescent="0.2">
      <c r="A210" s="57" t="s">
        <v>369</v>
      </c>
      <c r="B210" s="93" t="s">
        <v>220</v>
      </c>
      <c r="C210" s="7" t="s">
        <v>132</v>
      </c>
      <c r="D210" s="54">
        <v>1</v>
      </c>
      <c r="E210" s="15"/>
      <c r="F210" s="39">
        <f t="shared" si="4"/>
        <v>0</v>
      </c>
      <c r="G210" s="45"/>
      <c r="H210" s="45"/>
      <c r="I210" s="45"/>
      <c r="J210" s="45"/>
      <c r="K210" s="45"/>
      <c r="L210" s="45"/>
      <c r="M210" s="45"/>
      <c r="N210" s="45"/>
      <c r="O210" s="45"/>
      <c r="P210" s="45"/>
      <c r="Q210" s="45"/>
      <c r="R210" s="45"/>
      <c r="S210" s="45"/>
      <c r="T210" s="45"/>
      <c r="U210" s="45"/>
      <c r="V210" s="45"/>
      <c r="W210" s="45"/>
      <c r="X210" s="45"/>
    </row>
    <row r="211" spans="1:24" s="46" customFormat="1" ht="52.5" customHeight="1" x14ac:dyDescent="0.2">
      <c r="A211" s="57" t="s">
        <v>370</v>
      </c>
      <c r="B211" s="93" t="s">
        <v>234</v>
      </c>
      <c r="C211" s="7" t="s">
        <v>132</v>
      </c>
      <c r="D211" s="54">
        <v>1</v>
      </c>
      <c r="E211" s="15"/>
      <c r="F211" s="39">
        <f t="shared" si="4"/>
        <v>0</v>
      </c>
      <c r="G211" s="45"/>
      <c r="H211" s="45"/>
      <c r="I211" s="45"/>
      <c r="J211" s="45"/>
      <c r="K211" s="45"/>
      <c r="L211" s="45"/>
      <c r="M211" s="45"/>
      <c r="N211" s="45"/>
      <c r="O211" s="45"/>
      <c r="P211" s="45"/>
      <c r="Q211" s="45"/>
      <c r="R211" s="45"/>
      <c r="S211" s="45"/>
      <c r="T211" s="45"/>
      <c r="U211" s="45"/>
      <c r="V211" s="45"/>
      <c r="W211" s="45"/>
      <c r="X211" s="45"/>
    </row>
    <row r="212" spans="1:24" s="46" customFormat="1" ht="30" customHeight="1" x14ac:dyDescent="0.2">
      <c r="A212" s="57"/>
      <c r="B212" s="59" t="s">
        <v>210</v>
      </c>
      <c r="C212" s="10"/>
      <c r="D212" s="54"/>
      <c r="E212" s="15"/>
      <c r="F212" s="39"/>
      <c r="G212" s="45"/>
      <c r="H212" s="45"/>
      <c r="I212" s="45"/>
      <c r="J212" s="45"/>
      <c r="K212" s="45"/>
      <c r="L212" s="45"/>
      <c r="M212" s="45"/>
      <c r="N212" s="45"/>
      <c r="O212" s="45"/>
      <c r="P212" s="45"/>
      <c r="Q212" s="45"/>
      <c r="R212" s="45"/>
      <c r="S212" s="45"/>
      <c r="T212" s="45"/>
      <c r="U212" s="45"/>
      <c r="V212" s="45"/>
      <c r="W212" s="45"/>
      <c r="X212" s="45"/>
    </row>
    <row r="213" spans="1:24" s="46" customFormat="1" ht="38.25" x14ac:dyDescent="0.2">
      <c r="A213" s="57" t="s">
        <v>371</v>
      </c>
      <c r="B213" s="93" t="s">
        <v>98</v>
      </c>
      <c r="C213" s="7"/>
      <c r="D213" s="54">
        <v>1</v>
      </c>
      <c r="E213" s="15"/>
      <c r="F213" s="39">
        <f t="shared" si="4"/>
        <v>0</v>
      </c>
      <c r="G213" s="45"/>
      <c r="H213" s="45"/>
      <c r="I213" s="45"/>
      <c r="J213" s="45"/>
      <c r="K213" s="45"/>
      <c r="L213" s="45"/>
      <c r="M213" s="45"/>
      <c r="N213" s="45"/>
      <c r="O213" s="45"/>
      <c r="P213" s="45"/>
      <c r="Q213" s="45"/>
      <c r="R213" s="45"/>
      <c r="S213" s="45"/>
      <c r="T213" s="45"/>
      <c r="U213" s="45"/>
      <c r="V213" s="45"/>
      <c r="W213" s="45"/>
      <c r="X213" s="45"/>
    </row>
    <row r="214" spans="1:24" s="46" customFormat="1" ht="38.25" x14ac:dyDescent="0.2">
      <c r="A214" s="57" t="s">
        <v>372</v>
      </c>
      <c r="B214" s="93" t="s">
        <v>211</v>
      </c>
      <c r="C214" s="7"/>
      <c r="D214" s="54">
        <v>1</v>
      </c>
      <c r="E214" s="15"/>
      <c r="F214" s="39">
        <f t="shared" si="4"/>
        <v>0</v>
      </c>
      <c r="G214" s="45"/>
      <c r="H214" s="45"/>
      <c r="I214" s="45"/>
      <c r="J214" s="45"/>
      <c r="K214" s="45"/>
      <c r="L214" s="45"/>
      <c r="M214" s="45"/>
      <c r="N214" s="45"/>
      <c r="O214" s="45"/>
      <c r="P214" s="45"/>
      <c r="Q214" s="45"/>
      <c r="R214" s="45"/>
      <c r="S214" s="45"/>
      <c r="T214" s="45"/>
      <c r="U214" s="45"/>
      <c r="V214" s="45"/>
      <c r="W214" s="45"/>
      <c r="X214" s="45"/>
    </row>
    <row r="215" spans="1:24" s="46" customFormat="1" ht="38.25" x14ac:dyDescent="0.2">
      <c r="A215" s="57" t="s">
        <v>373</v>
      </c>
      <c r="B215" s="93" t="s">
        <v>212</v>
      </c>
      <c r="C215" s="7"/>
      <c r="D215" s="54">
        <v>1</v>
      </c>
      <c r="E215" s="15"/>
      <c r="F215" s="39">
        <f t="shared" si="4"/>
        <v>0</v>
      </c>
      <c r="G215" s="45"/>
      <c r="H215" s="45"/>
      <c r="I215" s="45"/>
      <c r="J215" s="45"/>
      <c r="K215" s="45"/>
      <c r="L215" s="45"/>
      <c r="M215" s="45"/>
      <c r="N215" s="45"/>
      <c r="O215" s="45"/>
      <c r="P215" s="45"/>
      <c r="Q215" s="45"/>
      <c r="R215" s="45"/>
      <c r="S215" s="45"/>
      <c r="T215" s="45"/>
      <c r="U215" s="45"/>
      <c r="V215" s="45"/>
      <c r="W215" s="45"/>
      <c r="X215" s="45"/>
    </row>
    <row r="216" spans="1:24" s="46" customFormat="1" ht="30" customHeight="1" x14ac:dyDescent="0.2">
      <c r="A216" s="57"/>
      <c r="B216" s="59" t="s">
        <v>213</v>
      </c>
      <c r="C216" s="10"/>
      <c r="D216" s="54"/>
      <c r="E216" s="15"/>
      <c r="F216" s="39"/>
      <c r="G216" s="45"/>
      <c r="H216" s="45"/>
      <c r="I216" s="45"/>
      <c r="J216" s="45"/>
      <c r="K216" s="45"/>
      <c r="L216" s="45"/>
      <c r="M216" s="45"/>
      <c r="N216" s="45"/>
      <c r="O216" s="45"/>
      <c r="P216" s="45"/>
      <c r="Q216" s="45"/>
      <c r="R216" s="45"/>
      <c r="S216" s="45"/>
      <c r="T216" s="45"/>
      <c r="U216" s="45"/>
      <c r="V216" s="45"/>
      <c r="W216" s="45"/>
      <c r="X216" s="45"/>
    </row>
    <row r="217" spans="1:24" s="46" customFormat="1" ht="102" x14ac:dyDescent="0.2">
      <c r="A217" s="57" t="s">
        <v>374</v>
      </c>
      <c r="B217" s="93" t="s">
        <v>523</v>
      </c>
      <c r="C217" s="7"/>
      <c r="D217" s="54">
        <v>1</v>
      </c>
      <c r="E217" s="15"/>
      <c r="F217" s="39">
        <f t="shared" si="4"/>
        <v>0</v>
      </c>
      <c r="G217" s="45"/>
      <c r="H217" s="45"/>
      <c r="I217" s="45"/>
      <c r="J217" s="45"/>
      <c r="K217" s="45"/>
      <c r="L217" s="45"/>
      <c r="M217" s="45"/>
      <c r="N217" s="45"/>
      <c r="O217" s="45"/>
      <c r="P217" s="45"/>
      <c r="Q217" s="45"/>
      <c r="R217" s="45"/>
      <c r="S217" s="45"/>
      <c r="T217" s="45"/>
      <c r="U217" s="45"/>
      <c r="V217" s="45"/>
      <c r="W217" s="45"/>
      <c r="X217" s="45"/>
    </row>
    <row r="218" spans="1:24" s="46" customFormat="1" ht="38.25" x14ac:dyDescent="0.2">
      <c r="A218" s="57" t="s">
        <v>375</v>
      </c>
      <c r="B218" s="93" t="s">
        <v>214</v>
      </c>
      <c r="C218" s="7"/>
      <c r="D218" s="54">
        <v>1</v>
      </c>
      <c r="E218" s="15"/>
      <c r="F218" s="39">
        <f t="shared" si="4"/>
        <v>0</v>
      </c>
      <c r="G218" s="45"/>
      <c r="H218" s="45"/>
      <c r="I218" s="45"/>
      <c r="J218" s="45"/>
      <c r="K218" s="45"/>
      <c r="L218" s="45"/>
      <c r="M218" s="45"/>
      <c r="N218" s="45"/>
      <c r="O218" s="45"/>
      <c r="P218" s="45"/>
      <c r="Q218" s="45"/>
      <c r="R218" s="45"/>
      <c r="S218" s="45"/>
      <c r="T218" s="45"/>
      <c r="U218" s="45"/>
      <c r="V218" s="45"/>
      <c r="W218" s="45"/>
      <c r="X218" s="45"/>
    </row>
    <row r="219" spans="1:24" s="46" customFormat="1" ht="25.5" x14ac:dyDescent="0.2">
      <c r="A219" s="57" t="s">
        <v>376</v>
      </c>
      <c r="B219" s="93" t="s">
        <v>215</v>
      </c>
      <c r="C219" s="7"/>
      <c r="D219" s="54">
        <v>1</v>
      </c>
      <c r="E219" s="15"/>
      <c r="F219" s="39">
        <f t="shared" si="4"/>
        <v>0</v>
      </c>
      <c r="G219" s="45"/>
      <c r="H219" s="45"/>
      <c r="I219" s="45"/>
      <c r="J219" s="45"/>
      <c r="K219" s="45"/>
      <c r="L219" s="45"/>
      <c r="M219" s="45"/>
      <c r="N219" s="45"/>
      <c r="O219" s="45"/>
      <c r="P219" s="45"/>
      <c r="Q219" s="45"/>
      <c r="R219" s="45"/>
      <c r="S219" s="45"/>
      <c r="T219" s="45"/>
      <c r="U219" s="45"/>
      <c r="V219" s="45"/>
      <c r="W219" s="45"/>
      <c r="X219" s="45"/>
    </row>
    <row r="220" spans="1:24" s="46" customFormat="1" ht="37.5" customHeight="1" x14ac:dyDescent="0.2">
      <c r="A220" s="57" t="s">
        <v>377</v>
      </c>
      <c r="B220" s="93" t="s">
        <v>216</v>
      </c>
      <c r="C220" s="7"/>
      <c r="D220" s="54">
        <v>1</v>
      </c>
      <c r="E220" s="15"/>
      <c r="F220" s="39">
        <f t="shared" si="4"/>
        <v>0</v>
      </c>
      <c r="G220" s="45"/>
      <c r="H220" s="45"/>
      <c r="I220" s="45"/>
      <c r="J220" s="45"/>
      <c r="K220" s="45"/>
      <c r="L220" s="45"/>
      <c r="M220" s="45"/>
      <c r="N220" s="45"/>
      <c r="O220" s="45"/>
      <c r="P220" s="45"/>
      <c r="Q220" s="45"/>
      <c r="R220" s="45"/>
      <c r="S220" s="45"/>
      <c r="T220" s="45"/>
      <c r="U220" s="45"/>
      <c r="V220" s="45"/>
      <c r="W220" s="45"/>
      <c r="X220" s="45"/>
    </row>
    <row r="221" spans="1:24" s="46" customFormat="1" ht="30" customHeight="1" x14ac:dyDescent="0.2">
      <c r="A221" s="57"/>
      <c r="B221" s="59" t="s">
        <v>99</v>
      </c>
      <c r="C221" s="10"/>
      <c r="D221" s="54"/>
      <c r="E221" s="15"/>
      <c r="F221" s="39"/>
      <c r="G221" s="45"/>
      <c r="H221" s="45"/>
      <c r="I221" s="45"/>
      <c r="J221" s="45"/>
      <c r="K221" s="45"/>
      <c r="L221" s="45"/>
      <c r="M221" s="45"/>
      <c r="N221" s="45"/>
      <c r="O221" s="45"/>
      <c r="P221" s="45"/>
      <c r="Q221" s="45"/>
      <c r="R221" s="45"/>
      <c r="S221" s="45"/>
      <c r="T221" s="45"/>
      <c r="U221" s="45"/>
      <c r="V221" s="45"/>
      <c r="W221" s="45"/>
      <c r="X221" s="45"/>
    </row>
    <row r="222" spans="1:24" s="46" customFormat="1" ht="89.25" x14ac:dyDescent="0.2">
      <c r="A222" s="57" t="s">
        <v>378</v>
      </c>
      <c r="B222" s="93" t="s">
        <v>400</v>
      </c>
      <c r="C222" s="7" t="s">
        <v>132</v>
      </c>
      <c r="D222" s="54">
        <v>1</v>
      </c>
      <c r="E222" s="15"/>
      <c r="F222" s="39">
        <f t="shared" si="4"/>
        <v>0</v>
      </c>
      <c r="G222" s="45"/>
      <c r="H222" s="45"/>
      <c r="I222" s="45"/>
      <c r="J222" s="45"/>
      <c r="K222" s="45"/>
      <c r="L222" s="45"/>
      <c r="M222" s="45"/>
      <c r="N222" s="45"/>
      <c r="O222" s="45"/>
      <c r="P222" s="45"/>
      <c r="Q222" s="45"/>
      <c r="R222" s="45"/>
      <c r="S222" s="45"/>
      <c r="T222" s="45"/>
      <c r="U222" s="45"/>
      <c r="V222" s="45"/>
      <c r="W222" s="45"/>
      <c r="X222" s="45"/>
    </row>
    <row r="223" spans="1:24" s="46" customFormat="1" ht="51" x14ac:dyDescent="0.2">
      <c r="A223" s="57" t="s">
        <v>379</v>
      </c>
      <c r="B223" s="93" t="s">
        <v>217</v>
      </c>
      <c r="C223" s="7"/>
      <c r="D223" s="54">
        <v>1</v>
      </c>
      <c r="E223" s="15"/>
      <c r="F223" s="39">
        <f t="shared" si="4"/>
        <v>0</v>
      </c>
      <c r="G223" s="45"/>
      <c r="H223" s="45"/>
      <c r="I223" s="45"/>
      <c r="J223" s="45"/>
      <c r="K223" s="45"/>
      <c r="L223" s="45"/>
      <c r="M223" s="45"/>
      <c r="N223" s="45"/>
      <c r="O223" s="45"/>
      <c r="P223" s="45"/>
      <c r="Q223" s="45"/>
      <c r="R223" s="45"/>
      <c r="S223" s="45"/>
      <c r="T223" s="45"/>
      <c r="U223" s="45"/>
      <c r="V223" s="45"/>
      <c r="W223" s="45"/>
      <c r="X223" s="45"/>
    </row>
    <row r="224" spans="1:24" s="46" customFormat="1" ht="102" x14ac:dyDescent="0.2">
      <c r="A224" s="57" t="s">
        <v>380</v>
      </c>
      <c r="B224" s="93" t="s">
        <v>514</v>
      </c>
      <c r="C224" s="7"/>
      <c r="D224" s="54">
        <v>1</v>
      </c>
      <c r="E224" s="15"/>
      <c r="F224" s="39">
        <f t="shared" si="4"/>
        <v>0</v>
      </c>
      <c r="G224" s="45"/>
      <c r="H224" s="45"/>
      <c r="I224" s="45"/>
      <c r="J224" s="45"/>
      <c r="K224" s="45"/>
      <c r="L224" s="45"/>
      <c r="M224" s="45"/>
      <c r="N224" s="45"/>
      <c r="O224" s="45"/>
      <c r="P224" s="45"/>
      <c r="Q224" s="45"/>
      <c r="R224" s="45"/>
      <c r="S224" s="45"/>
      <c r="T224" s="45"/>
      <c r="U224" s="45"/>
      <c r="V224" s="45"/>
      <c r="W224" s="45"/>
      <c r="X224" s="45"/>
    </row>
    <row r="225" spans="1:24" s="46" customFormat="1" ht="30" customHeight="1" x14ac:dyDescent="0.2">
      <c r="A225" s="57"/>
      <c r="B225" s="59" t="s">
        <v>100</v>
      </c>
      <c r="C225" s="10"/>
      <c r="D225" s="54"/>
      <c r="E225" s="15"/>
      <c r="F225" s="39"/>
      <c r="G225" s="45"/>
      <c r="H225" s="45"/>
      <c r="I225" s="45"/>
      <c r="J225" s="45"/>
      <c r="K225" s="45"/>
      <c r="L225" s="45"/>
      <c r="M225" s="45"/>
      <c r="N225" s="45"/>
      <c r="O225" s="45"/>
      <c r="P225" s="45"/>
      <c r="Q225" s="45"/>
      <c r="R225" s="45"/>
      <c r="S225" s="45"/>
      <c r="T225" s="45"/>
      <c r="U225" s="45"/>
      <c r="V225" s="45"/>
      <c r="W225" s="45"/>
      <c r="X225" s="45"/>
    </row>
    <row r="226" spans="1:24" s="46" customFormat="1" ht="38.25" x14ac:dyDescent="0.2">
      <c r="A226" s="57" t="s">
        <v>381</v>
      </c>
      <c r="B226" s="93" t="s">
        <v>101</v>
      </c>
      <c r="C226" s="7"/>
      <c r="D226" s="54">
        <v>1</v>
      </c>
      <c r="E226" s="15"/>
      <c r="F226" s="39">
        <f t="shared" si="4"/>
        <v>0</v>
      </c>
      <c r="G226" s="45"/>
      <c r="H226" s="45"/>
      <c r="I226" s="45"/>
      <c r="J226" s="45"/>
      <c r="K226" s="45"/>
      <c r="L226" s="45"/>
      <c r="M226" s="45"/>
      <c r="N226" s="45"/>
      <c r="O226" s="45"/>
      <c r="P226" s="45"/>
      <c r="Q226" s="45"/>
      <c r="R226" s="45"/>
      <c r="S226" s="45"/>
      <c r="T226" s="45"/>
      <c r="U226" s="45"/>
      <c r="V226" s="45"/>
      <c r="W226" s="45"/>
      <c r="X226" s="45"/>
    </row>
    <row r="227" spans="1:24" s="46" customFormat="1" ht="38.25" x14ac:dyDescent="0.2">
      <c r="A227" s="57" t="s">
        <v>382</v>
      </c>
      <c r="B227" s="93" t="s">
        <v>102</v>
      </c>
      <c r="C227" s="7"/>
      <c r="D227" s="54">
        <v>1</v>
      </c>
      <c r="E227" s="15"/>
      <c r="F227" s="39">
        <f t="shared" si="4"/>
        <v>0</v>
      </c>
      <c r="G227" s="45"/>
      <c r="H227" s="45"/>
      <c r="I227" s="45"/>
      <c r="J227" s="45"/>
      <c r="K227" s="45"/>
      <c r="L227" s="45"/>
      <c r="M227" s="45"/>
      <c r="N227" s="45"/>
      <c r="O227" s="45"/>
      <c r="P227" s="45"/>
      <c r="Q227" s="45"/>
      <c r="R227" s="45"/>
      <c r="S227" s="45"/>
      <c r="T227" s="45"/>
      <c r="U227" s="45"/>
      <c r="V227" s="45"/>
      <c r="W227" s="45"/>
      <c r="X227" s="45"/>
    </row>
    <row r="228" spans="1:24" s="46" customFormat="1" ht="30" customHeight="1" x14ac:dyDescent="0.2">
      <c r="A228" s="57" t="s">
        <v>383</v>
      </c>
      <c r="B228" s="93" t="s">
        <v>221</v>
      </c>
      <c r="C228" s="7"/>
      <c r="D228" s="54">
        <v>1</v>
      </c>
      <c r="E228" s="15"/>
      <c r="F228" s="39">
        <f t="shared" si="4"/>
        <v>0</v>
      </c>
      <c r="G228" s="45"/>
      <c r="H228" s="45"/>
      <c r="I228" s="45"/>
      <c r="J228" s="45"/>
      <c r="K228" s="45"/>
      <c r="L228" s="45"/>
      <c r="M228" s="45"/>
      <c r="N228" s="45"/>
      <c r="O228" s="45"/>
      <c r="P228" s="45"/>
      <c r="Q228" s="45"/>
      <c r="R228" s="45"/>
      <c r="S228" s="45"/>
      <c r="T228" s="45"/>
      <c r="U228" s="45"/>
      <c r="V228" s="45"/>
      <c r="W228" s="45"/>
      <c r="X228" s="45"/>
    </row>
    <row r="229" spans="1:24" s="46" customFormat="1" ht="38.25" x14ac:dyDescent="0.2">
      <c r="A229" s="57" t="s">
        <v>384</v>
      </c>
      <c r="B229" s="93" t="s">
        <v>119</v>
      </c>
      <c r="C229" s="7"/>
      <c r="D229" s="54">
        <v>1</v>
      </c>
      <c r="E229" s="15"/>
      <c r="F229" s="39">
        <f t="shared" si="4"/>
        <v>0</v>
      </c>
      <c r="G229" s="45"/>
      <c r="H229" s="45"/>
      <c r="I229" s="45"/>
      <c r="J229" s="45"/>
      <c r="K229" s="45"/>
      <c r="L229" s="45"/>
      <c r="M229" s="45"/>
      <c r="N229" s="45"/>
      <c r="O229" s="45"/>
      <c r="P229" s="45"/>
      <c r="Q229" s="45"/>
      <c r="R229" s="45"/>
      <c r="S229" s="45"/>
      <c r="T229" s="45"/>
      <c r="U229" s="45"/>
      <c r="V229" s="45"/>
      <c r="W229" s="45"/>
      <c r="X229" s="45"/>
    </row>
    <row r="230" spans="1:24" s="46" customFormat="1" ht="30" customHeight="1" x14ac:dyDescent="0.2">
      <c r="A230" s="57" t="s">
        <v>385</v>
      </c>
      <c r="B230" s="93" t="s">
        <v>103</v>
      </c>
      <c r="C230" s="7"/>
      <c r="D230" s="54">
        <v>1</v>
      </c>
      <c r="E230" s="15"/>
      <c r="F230" s="39">
        <f t="shared" si="4"/>
        <v>0</v>
      </c>
      <c r="G230" s="45"/>
      <c r="H230" s="45"/>
      <c r="I230" s="45"/>
      <c r="J230" s="45"/>
      <c r="K230" s="45"/>
      <c r="L230" s="45"/>
      <c r="M230" s="45"/>
      <c r="N230" s="45"/>
      <c r="O230" s="45"/>
      <c r="P230" s="45"/>
      <c r="Q230" s="45"/>
      <c r="R230" s="45"/>
      <c r="S230" s="45"/>
      <c r="T230" s="45"/>
      <c r="U230" s="45"/>
      <c r="V230" s="45"/>
      <c r="W230" s="45"/>
      <c r="X230" s="45"/>
    </row>
    <row r="231" spans="1:24" s="46" customFormat="1" ht="38.25" x14ac:dyDescent="0.2">
      <c r="A231" s="57" t="s">
        <v>386</v>
      </c>
      <c r="B231" s="93" t="s">
        <v>515</v>
      </c>
      <c r="C231" s="7"/>
      <c r="D231" s="54">
        <v>1</v>
      </c>
      <c r="E231" s="15"/>
      <c r="F231" s="39">
        <f t="shared" si="4"/>
        <v>0</v>
      </c>
      <c r="G231" s="45"/>
      <c r="H231" s="45"/>
      <c r="I231" s="45"/>
      <c r="J231" s="45"/>
      <c r="K231" s="45"/>
      <c r="L231" s="45"/>
      <c r="M231" s="45"/>
      <c r="N231" s="45"/>
      <c r="O231" s="45"/>
      <c r="P231" s="45"/>
      <c r="Q231" s="45"/>
      <c r="R231" s="45"/>
      <c r="S231" s="45"/>
      <c r="T231" s="45"/>
      <c r="U231" s="45"/>
      <c r="V231" s="45"/>
      <c r="W231" s="45"/>
      <c r="X231" s="45"/>
    </row>
    <row r="232" spans="1:24" s="46" customFormat="1" ht="30" customHeight="1" x14ac:dyDescent="0.2">
      <c r="A232" s="57" t="s">
        <v>401</v>
      </c>
      <c r="B232" s="93" t="s">
        <v>104</v>
      </c>
      <c r="C232" s="7"/>
      <c r="D232" s="54">
        <v>1</v>
      </c>
      <c r="E232" s="15"/>
      <c r="F232" s="39">
        <f t="shared" si="4"/>
        <v>0</v>
      </c>
      <c r="G232" s="45"/>
      <c r="H232" s="45"/>
      <c r="I232" s="45"/>
      <c r="J232" s="45"/>
      <c r="K232" s="45"/>
      <c r="L232" s="45"/>
      <c r="M232" s="45"/>
      <c r="N232" s="45"/>
      <c r="O232" s="45"/>
      <c r="P232" s="45"/>
      <c r="Q232" s="45"/>
      <c r="R232" s="45"/>
      <c r="S232" s="45"/>
      <c r="T232" s="45"/>
      <c r="U232" s="45"/>
      <c r="V232" s="45"/>
      <c r="W232" s="45"/>
      <c r="X232" s="45"/>
    </row>
    <row r="233" spans="1:24" s="46" customFormat="1" ht="51" x14ac:dyDescent="0.2">
      <c r="A233" s="40" t="s">
        <v>36</v>
      </c>
      <c r="B233" s="58" t="s">
        <v>524</v>
      </c>
      <c r="C233" s="8"/>
      <c r="D233" s="42"/>
      <c r="E233" s="12"/>
      <c r="F233" s="44"/>
      <c r="G233" s="45"/>
      <c r="H233" s="45"/>
      <c r="I233" s="45"/>
      <c r="J233" s="45"/>
      <c r="K233" s="45"/>
      <c r="L233" s="45"/>
      <c r="M233" s="45"/>
      <c r="N233" s="45"/>
      <c r="O233" s="45"/>
      <c r="P233" s="45"/>
      <c r="Q233" s="45"/>
      <c r="R233" s="45"/>
      <c r="S233" s="45"/>
      <c r="T233" s="45"/>
      <c r="U233" s="45"/>
      <c r="V233" s="45"/>
      <c r="W233" s="45"/>
      <c r="X233" s="45"/>
    </row>
    <row r="234" spans="1:24" s="83" customFormat="1" ht="127.5" x14ac:dyDescent="0.2">
      <c r="A234" s="78" t="s">
        <v>94</v>
      </c>
      <c r="B234" s="95" t="s">
        <v>496</v>
      </c>
      <c r="C234" s="79"/>
      <c r="D234" s="80">
        <v>1</v>
      </c>
      <c r="E234" s="81"/>
      <c r="F234" s="39">
        <f t="shared" si="4"/>
        <v>0</v>
      </c>
      <c r="G234" s="82"/>
      <c r="H234" s="82"/>
      <c r="I234" s="82"/>
      <c r="J234" s="82"/>
      <c r="K234" s="82"/>
      <c r="L234" s="82"/>
      <c r="M234" s="82"/>
      <c r="N234" s="82"/>
      <c r="O234" s="82"/>
      <c r="P234" s="82"/>
      <c r="Q234" s="82"/>
      <c r="R234" s="82"/>
      <c r="S234" s="82"/>
      <c r="T234" s="82"/>
      <c r="U234" s="82"/>
      <c r="V234" s="82"/>
      <c r="W234" s="82"/>
      <c r="X234" s="82"/>
    </row>
    <row r="235" spans="1:24" s="83" customFormat="1" ht="102" x14ac:dyDescent="0.2">
      <c r="A235" s="78" t="s">
        <v>503</v>
      </c>
      <c r="B235" s="95" t="s">
        <v>517</v>
      </c>
      <c r="C235" s="79"/>
      <c r="D235" s="80">
        <v>1</v>
      </c>
      <c r="E235" s="81"/>
      <c r="F235" s="39">
        <f t="shared" si="4"/>
        <v>0</v>
      </c>
      <c r="G235" s="82"/>
      <c r="H235" s="82"/>
      <c r="I235" s="82"/>
      <c r="J235" s="82"/>
      <c r="K235" s="82"/>
      <c r="L235" s="82"/>
      <c r="M235" s="82"/>
      <c r="N235" s="82"/>
      <c r="O235" s="82"/>
      <c r="P235" s="82"/>
      <c r="Q235" s="82"/>
      <c r="R235" s="82"/>
      <c r="S235" s="82"/>
      <c r="T235" s="82"/>
      <c r="U235" s="82"/>
      <c r="V235" s="82"/>
      <c r="W235" s="82"/>
      <c r="X235" s="82"/>
    </row>
    <row r="236" spans="1:24" s="83" customFormat="1" ht="178.5" x14ac:dyDescent="0.2">
      <c r="A236" s="78" t="s">
        <v>504</v>
      </c>
      <c r="B236" s="95" t="s">
        <v>497</v>
      </c>
      <c r="C236" s="79"/>
      <c r="D236" s="80">
        <v>1</v>
      </c>
      <c r="E236" s="81"/>
      <c r="F236" s="39">
        <f t="shared" si="4"/>
        <v>0</v>
      </c>
      <c r="G236" s="82"/>
      <c r="H236" s="82"/>
      <c r="I236" s="82"/>
      <c r="J236" s="82"/>
      <c r="K236" s="82"/>
      <c r="L236" s="82"/>
      <c r="M236" s="82"/>
      <c r="N236" s="82"/>
      <c r="O236" s="82"/>
      <c r="P236" s="82"/>
      <c r="Q236" s="82"/>
      <c r="R236" s="82"/>
      <c r="S236" s="82"/>
      <c r="T236" s="82"/>
      <c r="U236" s="82"/>
      <c r="V236" s="82"/>
      <c r="W236" s="82"/>
      <c r="X236" s="82"/>
    </row>
    <row r="237" spans="1:24" s="83" customFormat="1" ht="51" x14ac:dyDescent="0.2">
      <c r="A237" s="78" t="s">
        <v>505</v>
      </c>
      <c r="B237" s="95" t="s">
        <v>498</v>
      </c>
      <c r="C237" s="79"/>
      <c r="D237" s="80">
        <v>1</v>
      </c>
      <c r="E237" s="81"/>
      <c r="F237" s="39">
        <f t="shared" si="4"/>
        <v>0</v>
      </c>
      <c r="G237" s="82"/>
      <c r="H237" s="82"/>
      <c r="I237" s="82"/>
      <c r="J237" s="82"/>
      <c r="K237" s="82"/>
      <c r="L237" s="82"/>
      <c r="M237" s="82"/>
      <c r="N237" s="82"/>
      <c r="O237" s="82"/>
      <c r="P237" s="82"/>
      <c r="Q237" s="82"/>
      <c r="R237" s="82"/>
      <c r="S237" s="82"/>
      <c r="T237" s="82"/>
      <c r="U237" s="82"/>
      <c r="V237" s="82"/>
      <c r="W237" s="82"/>
      <c r="X237" s="82"/>
    </row>
    <row r="238" spans="1:24" s="83" customFormat="1" ht="102" x14ac:dyDescent="0.2">
      <c r="A238" s="78" t="s">
        <v>506</v>
      </c>
      <c r="B238" s="95" t="s">
        <v>499</v>
      </c>
      <c r="C238" s="79"/>
      <c r="D238" s="80">
        <v>2</v>
      </c>
      <c r="E238" s="81"/>
      <c r="F238" s="39">
        <f t="shared" si="4"/>
        <v>0</v>
      </c>
      <c r="G238" s="82"/>
      <c r="H238" s="82"/>
      <c r="I238" s="82"/>
      <c r="J238" s="82"/>
      <c r="K238" s="82"/>
      <c r="L238" s="82"/>
      <c r="M238" s="82"/>
      <c r="N238" s="82"/>
      <c r="O238" s="82"/>
      <c r="P238" s="82"/>
      <c r="Q238" s="82"/>
      <c r="R238" s="82"/>
      <c r="S238" s="82"/>
      <c r="T238" s="82"/>
      <c r="U238" s="82"/>
      <c r="V238" s="82"/>
      <c r="W238" s="82"/>
      <c r="X238" s="82"/>
    </row>
    <row r="239" spans="1:24" s="83" customFormat="1" ht="63.75" x14ac:dyDescent="0.2">
      <c r="A239" s="78" t="s">
        <v>507</v>
      </c>
      <c r="B239" s="95" t="s">
        <v>501</v>
      </c>
      <c r="C239" s="79"/>
      <c r="D239" s="80">
        <v>2</v>
      </c>
      <c r="E239" s="81"/>
      <c r="F239" s="39">
        <f t="shared" si="4"/>
        <v>0</v>
      </c>
      <c r="G239" s="82"/>
      <c r="H239" s="82"/>
      <c r="I239" s="82"/>
      <c r="J239" s="82"/>
      <c r="K239" s="82"/>
      <c r="L239" s="82"/>
      <c r="M239" s="82"/>
      <c r="N239" s="82"/>
      <c r="O239" s="82"/>
      <c r="P239" s="82"/>
      <c r="Q239" s="82"/>
      <c r="R239" s="82"/>
      <c r="S239" s="82"/>
      <c r="T239" s="82"/>
      <c r="U239" s="82"/>
      <c r="V239" s="82"/>
      <c r="W239" s="82"/>
      <c r="X239" s="82"/>
    </row>
    <row r="240" spans="1:24" s="83" customFormat="1" ht="30" customHeight="1" x14ac:dyDescent="0.2">
      <c r="A240" s="78" t="s">
        <v>508</v>
      </c>
      <c r="B240" s="95" t="s">
        <v>500</v>
      </c>
      <c r="C240" s="79"/>
      <c r="D240" s="80">
        <v>1</v>
      </c>
      <c r="E240" s="81"/>
      <c r="F240" s="39">
        <f t="shared" si="4"/>
        <v>0</v>
      </c>
      <c r="G240" s="82"/>
      <c r="H240" s="82"/>
      <c r="I240" s="82"/>
      <c r="J240" s="82"/>
      <c r="K240" s="82"/>
      <c r="L240" s="82"/>
      <c r="M240" s="82"/>
      <c r="N240" s="82"/>
      <c r="O240" s="82"/>
      <c r="P240" s="82"/>
      <c r="Q240" s="82"/>
      <c r="R240" s="82"/>
      <c r="S240" s="82"/>
      <c r="T240" s="82"/>
      <c r="U240" s="82"/>
      <c r="V240" s="82"/>
      <c r="W240" s="82"/>
      <c r="X240" s="82"/>
    </row>
    <row r="241" spans="1:24" s="83" customFormat="1" ht="30" customHeight="1" x14ac:dyDescent="0.2">
      <c r="A241" s="78" t="s">
        <v>509</v>
      </c>
      <c r="B241" s="95" t="s">
        <v>502</v>
      </c>
      <c r="C241" s="79"/>
      <c r="D241" s="80">
        <v>1</v>
      </c>
      <c r="E241" s="81"/>
      <c r="F241" s="39">
        <f t="shared" si="4"/>
        <v>0</v>
      </c>
      <c r="G241" s="82"/>
      <c r="H241" s="82"/>
      <c r="I241" s="82"/>
      <c r="J241" s="82"/>
      <c r="K241" s="82"/>
      <c r="L241" s="82"/>
      <c r="M241" s="82"/>
      <c r="N241" s="82"/>
      <c r="O241" s="82"/>
      <c r="P241" s="82"/>
      <c r="Q241" s="82"/>
      <c r="R241" s="82"/>
      <c r="S241" s="82"/>
      <c r="T241" s="82"/>
      <c r="U241" s="82"/>
      <c r="V241" s="82"/>
      <c r="W241" s="82"/>
      <c r="X241" s="82"/>
    </row>
    <row r="242" spans="1:24" s="46" customFormat="1" ht="178.5" x14ac:dyDescent="0.2">
      <c r="A242" s="78" t="s">
        <v>510</v>
      </c>
      <c r="B242" s="93" t="s">
        <v>518</v>
      </c>
      <c r="C242" s="7"/>
      <c r="D242" s="54">
        <v>1</v>
      </c>
      <c r="E242" s="15"/>
      <c r="F242" s="39">
        <f t="shared" si="4"/>
        <v>0</v>
      </c>
      <c r="G242" s="45"/>
      <c r="H242" s="45"/>
      <c r="I242" s="45"/>
      <c r="J242" s="45"/>
      <c r="K242" s="45"/>
      <c r="L242" s="45"/>
      <c r="M242" s="45"/>
      <c r="N242" s="45"/>
      <c r="O242" s="45"/>
      <c r="P242" s="45"/>
      <c r="Q242" s="45"/>
      <c r="R242" s="45"/>
      <c r="S242" s="45"/>
      <c r="T242" s="45"/>
      <c r="U242" s="45"/>
      <c r="V242" s="45"/>
      <c r="W242" s="45"/>
      <c r="X242" s="45"/>
    </row>
    <row r="243" spans="1:24" s="35" customFormat="1" ht="30" customHeight="1" x14ac:dyDescent="0.2">
      <c r="A243" s="40" t="s">
        <v>42</v>
      </c>
      <c r="B243" s="58" t="s">
        <v>105</v>
      </c>
      <c r="C243" s="8"/>
      <c r="D243" s="51"/>
      <c r="E243" s="14"/>
      <c r="F243" s="44"/>
      <c r="G243" s="60"/>
      <c r="H243" s="60"/>
      <c r="I243" s="60"/>
      <c r="J243" s="60"/>
      <c r="K243" s="60"/>
      <c r="L243" s="60"/>
      <c r="M243" s="60"/>
      <c r="N243" s="60"/>
      <c r="O243" s="60"/>
      <c r="P243" s="60"/>
      <c r="Q243" s="60"/>
      <c r="R243" s="60"/>
      <c r="S243" s="60"/>
      <c r="T243" s="60"/>
      <c r="U243" s="60"/>
      <c r="V243" s="60"/>
      <c r="W243" s="60"/>
      <c r="X243" s="60"/>
    </row>
    <row r="244" spans="1:24" s="46" customFormat="1" ht="38.25" x14ac:dyDescent="0.2">
      <c r="A244" s="57" t="s">
        <v>95</v>
      </c>
      <c r="B244" s="93" t="s">
        <v>106</v>
      </c>
      <c r="C244" s="7"/>
      <c r="D244" s="54">
        <v>1</v>
      </c>
      <c r="E244" s="15"/>
      <c r="F244" s="39">
        <f t="shared" si="4"/>
        <v>0</v>
      </c>
      <c r="G244" s="45"/>
      <c r="H244" s="45"/>
      <c r="I244" s="45"/>
      <c r="J244" s="45"/>
      <c r="K244" s="45"/>
      <c r="L244" s="45"/>
      <c r="M244" s="45"/>
      <c r="N244" s="45"/>
      <c r="O244" s="45"/>
      <c r="P244" s="45"/>
      <c r="Q244" s="45"/>
      <c r="R244" s="45"/>
      <c r="S244" s="45"/>
      <c r="T244" s="45"/>
      <c r="U244" s="45"/>
      <c r="V244" s="45"/>
      <c r="W244" s="45"/>
      <c r="X244" s="45"/>
    </row>
    <row r="245" spans="1:24" s="46" customFormat="1" ht="38.25" x14ac:dyDescent="0.2">
      <c r="A245" s="57" t="s">
        <v>96</v>
      </c>
      <c r="B245" s="93" t="s">
        <v>107</v>
      </c>
      <c r="C245" s="7"/>
      <c r="D245" s="54">
        <v>1</v>
      </c>
      <c r="E245" s="15"/>
      <c r="F245" s="39">
        <f t="shared" si="4"/>
        <v>0</v>
      </c>
      <c r="G245" s="45"/>
      <c r="H245" s="45"/>
      <c r="I245" s="45"/>
      <c r="J245" s="45"/>
      <c r="K245" s="45"/>
      <c r="L245" s="45"/>
      <c r="M245" s="45"/>
      <c r="N245" s="45"/>
      <c r="O245" s="45"/>
      <c r="P245" s="45"/>
      <c r="Q245" s="45"/>
      <c r="R245" s="45"/>
      <c r="S245" s="45"/>
      <c r="T245" s="45"/>
      <c r="U245" s="45"/>
      <c r="V245" s="45"/>
      <c r="W245" s="45"/>
      <c r="X245" s="45"/>
    </row>
    <row r="246" spans="1:24" s="46" customFormat="1" ht="191.25" x14ac:dyDescent="0.2">
      <c r="A246" s="57" t="s">
        <v>387</v>
      </c>
      <c r="B246" s="93" t="s">
        <v>138</v>
      </c>
      <c r="C246" s="7"/>
      <c r="D246" s="54">
        <v>4</v>
      </c>
      <c r="E246" s="15"/>
      <c r="F246" s="39">
        <f t="shared" si="4"/>
        <v>0</v>
      </c>
      <c r="G246" s="45"/>
      <c r="H246" s="45"/>
      <c r="I246" s="45"/>
      <c r="J246" s="45"/>
      <c r="K246" s="45"/>
      <c r="L246" s="45"/>
      <c r="M246" s="45"/>
      <c r="N246" s="45"/>
      <c r="O246" s="45"/>
      <c r="P246" s="45"/>
      <c r="Q246" s="45"/>
      <c r="R246" s="45"/>
      <c r="S246" s="45"/>
      <c r="T246" s="45"/>
      <c r="U246" s="45"/>
      <c r="V246" s="45"/>
      <c r="W246" s="45"/>
      <c r="X246" s="45"/>
    </row>
    <row r="247" spans="1:24" s="46" customFormat="1" ht="30" customHeight="1" x14ac:dyDescent="0.2">
      <c r="A247" s="57" t="s">
        <v>388</v>
      </c>
      <c r="B247" s="96" t="s">
        <v>108</v>
      </c>
      <c r="C247" s="9"/>
      <c r="D247" s="54">
        <v>1</v>
      </c>
      <c r="E247" s="15"/>
      <c r="F247" s="39">
        <f t="shared" si="4"/>
        <v>0</v>
      </c>
      <c r="G247" s="45"/>
      <c r="H247" s="45"/>
      <c r="I247" s="45"/>
      <c r="J247" s="45"/>
      <c r="K247" s="45"/>
      <c r="L247" s="45"/>
      <c r="M247" s="45"/>
      <c r="N247" s="45"/>
      <c r="O247" s="45"/>
      <c r="P247" s="45"/>
      <c r="Q247" s="45"/>
      <c r="R247" s="45"/>
      <c r="S247" s="45"/>
      <c r="T247" s="45"/>
      <c r="U247" s="45"/>
      <c r="V247" s="45"/>
      <c r="W247" s="45"/>
      <c r="X247" s="45"/>
    </row>
    <row r="248" spans="1:24" s="46" customFormat="1" ht="51" x14ac:dyDescent="0.2">
      <c r="A248" s="57" t="s">
        <v>389</v>
      </c>
      <c r="B248" s="93" t="s">
        <v>109</v>
      </c>
      <c r="C248" s="7"/>
      <c r="D248" s="54">
        <v>1</v>
      </c>
      <c r="E248" s="15"/>
      <c r="F248" s="39">
        <f t="shared" si="4"/>
        <v>0</v>
      </c>
      <c r="G248" s="45"/>
      <c r="H248" s="45"/>
      <c r="I248" s="45"/>
      <c r="J248" s="45"/>
      <c r="K248" s="45"/>
      <c r="L248" s="45"/>
      <c r="M248" s="45"/>
      <c r="N248" s="45"/>
      <c r="O248" s="45"/>
      <c r="P248" s="45"/>
      <c r="Q248" s="45"/>
      <c r="R248" s="45"/>
      <c r="S248" s="45"/>
      <c r="T248" s="45"/>
      <c r="U248" s="45"/>
      <c r="V248" s="45"/>
      <c r="W248" s="45"/>
      <c r="X248" s="45"/>
    </row>
    <row r="249" spans="1:24" s="46" customFormat="1" ht="63.75" x14ac:dyDescent="0.2">
      <c r="A249" s="57" t="s">
        <v>390</v>
      </c>
      <c r="B249" s="93" t="s">
        <v>112</v>
      </c>
      <c r="C249" s="7"/>
      <c r="D249" s="54">
        <v>1</v>
      </c>
      <c r="E249" s="15"/>
      <c r="F249" s="39">
        <f t="shared" si="4"/>
        <v>0</v>
      </c>
      <c r="G249" s="45"/>
      <c r="H249" s="45"/>
      <c r="I249" s="45"/>
      <c r="J249" s="45"/>
      <c r="K249" s="45"/>
      <c r="L249" s="45"/>
      <c r="M249" s="45"/>
      <c r="N249" s="45"/>
      <c r="O249" s="45"/>
      <c r="P249" s="45"/>
      <c r="Q249" s="45"/>
      <c r="R249" s="45"/>
      <c r="S249" s="45"/>
      <c r="T249" s="45"/>
      <c r="U249" s="45"/>
      <c r="V249" s="45"/>
      <c r="W249" s="45"/>
      <c r="X249" s="45"/>
    </row>
    <row r="250" spans="1:24" s="46" customFormat="1" ht="114.75" x14ac:dyDescent="0.2">
      <c r="A250" s="57" t="s">
        <v>391</v>
      </c>
      <c r="B250" s="93" t="s">
        <v>240</v>
      </c>
      <c r="C250" s="7"/>
      <c r="D250" s="54">
        <v>1</v>
      </c>
      <c r="E250" s="15"/>
      <c r="F250" s="39">
        <f t="shared" si="4"/>
        <v>0</v>
      </c>
      <c r="G250" s="45"/>
      <c r="H250" s="45"/>
      <c r="I250" s="45"/>
      <c r="J250" s="45"/>
      <c r="K250" s="45"/>
      <c r="L250" s="45"/>
      <c r="M250" s="45"/>
      <c r="N250" s="45"/>
      <c r="O250" s="45"/>
      <c r="P250" s="45"/>
      <c r="Q250" s="45"/>
      <c r="R250" s="45"/>
      <c r="S250" s="45"/>
      <c r="T250" s="45"/>
      <c r="U250" s="45"/>
      <c r="V250" s="45"/>
      <c r="W250" s="45"/>
      <c r="X250" s="45"/>
    </row>
    <row r="251" spans="1:24" s="46" customFormat="1" ht="63.75" x14ac:dyDescent="0.2">
      <c r="A251" s="57" t="s">
        <v>392</v>
      </c>
      <c r="B251" s="93" t="s">
        <v>487</v>
      </c>
      <c r="C251" s="7"/>
      <c r="D251" s="54">
        <v>1</v>
      </c>
      <c r="E251" s="15"/>
      <c r="F251" s="39">
        <f t="shared" si="4"/>
        <v>0</v>
      </c>
      <c r="G251" s="45"/>
      <c r="H251" s="45"/>
      <c r="I251" s="45"/>
      <c r="J251" s="45"/>
      <c r="K251" s="45"/>
      <c r="L251" s="45"/>
      <c r="M251" s="45"/>
      <c r="N251" s="45"/>
      <c r="O251" s="45"/>
      <c r="P251" s="45"/>
      <c r="Q251" s="45"/>
      <c r="R251" s="45"/>
      <c r="S251" s="45"/>
      <c r="T251" s="45"/>
      <c r="U251" s="45"/>
      <c r="V251" s="45"/>
      <c r="W251" s="45"/>
      <c r="X251" s="45"/>
    </row>
    <row r="252" spans="1:24" s="46" customFormat="1" ht="30" customHeight="1" x14ac:dyDescent="0.2">
      <c r="A252" s="57" t="s">
        <v>393</v>
      </c>
      <c r="B252" s="93" t="s">
        <v>110</v>
      </c>
      <c r="C252" s="7"/>
      <c r="D252" s="54">
        <v>1</v>
      </c>
      <c r="E252" s="15"/>
      <c r="F252" s="39">
        <f t="shared" si="4"/>
        <v>0</v>
      </c>
      <c r="G252" s="45"/>
      <c r="H252" s="45"/>
      <c r="I252" s="45"/>
      <c r="J252" s="45"/>
      <c r="K252" s="45"/>
      <c r="L252" s="45"/>
      <c r="M252" s="45"/>
      <c r="N252" s="45"/>
      <c r="O252" s="45"/>
      <c r="P252" s="45"/>
      <c r="Q252" s="45"/>
      <c r="R252" s="45"/>
      <c r="S252" s="45"/>
      <c r="T252" s="45"/>
      <c r="U252" s="45"/>
      <c r="V252" s="45"/>
      <c r="W252" s="45"/>
      <c r="X252" s="45"/>
    </row>
    <row r="253" spans="1:24" s="46" customFormat="1" ht="63.75" x14ac:dyDescent="0.2">
      <c r="A253" s="57" t="s">
        <v>394</v>
      </c>
      <c r="B253" s="93" t="s">
        <v>133</v>
      </c>
      <c r="C253" s="7" t="s">
        <v>134</v>
      </c>
      <c r="D253" s="54">
        <v>1</v>
      </c>
      <c r="E253" s="15"/>
      <c r="F253" s="39">
        <f t="shared" si="4"/>
        <v>0</v>
      </c>
      <c r="G253" s="45"/>
      <c r="H253" s="45"/>
      <c r="I253" s="45"/>
      <c r="J253" s="45"/>
      <c r="K253" s="45"/>
      <c r="L253" s="45"/>
      <c r="M253" s="45"/>
      <c r="N253" s="45"/>
      <c r="O253" s="45"/>
      <c r="P253" s="45"/>
      <c r="Q253" s="45"/>
      <c r="R253" s="45"/>
      <c r="S253" s="45"/>
      <c r="T253" s="45"/>
      <c r="U253" s="45"/>
      <c r="V253" s="45"/>
      <c r="W253" s="45"/>
      <c r="X253" s="45"/>
    </row>
    <row r="254" spans="1:24" s="46" customFormat="1" ht="63.75" x14ac:dyDescent="0.2">
      <c r="A254" s="57" t="s">
        <v>395</v>
      </c>
      <c r="B254" s="93" t="s">
        <v>120</v>
      </c>
      <c r="C254" s="7" t="s">
        <v>135</v>
      </c>
      <c r="D254" s="54">
        <v>1</v>
      </c>
      <c r="E254" s="15"/>
      <c r="F254" s="39">
        <f t="shared" si="4"/>
        <v>0</v>
      </c>
      <c r="G254" s="45"/>
      <c r="H254" s="45"/>
      <c r="I254" s="45"/>
      <c r="J254" s="45"/>
      <c r="K254" s="45"/>
      <c r="L254" s="45"/>
      <c r="M254" s="45"/>
      <c r="N254" s="45"/>
      <c r="O254" s="45"/>
      <c r="P254" s="45"/>
      <c r="Q254" s="45"/>
      <c r="R254" s="45"/>
      <c r="S254" s="45"/>
      <c r="T254" s="45"/>
      <c r="U254" s="45"/>
      <c r="V254" s="45"/>
      <c r="W254" s="45"/>
      <c r="X254" s="45"/>
    </row>
    <row r="255" spans="1:24" s="46" customFormat="1" ht="63.75" x14ac:dyDescent="0.2">
      <c r="A255" s="57" t="s">
        <v>396</v>
      </c>
      <c r="B255" s="93" t="s">
        <v>121</v>
      </c>
      <c r="C255" s="7" t="s">
        <v>136</v>
      </c>
      <c r="D255" s="54">
        <v>1</v>
      </c>
      <c r="E255" s="15"/>
      <c r="F255" s="39">
        <v>0</v>
      </c>
      <c r="G255" s="45"/>
      <c r="H255" s="45"/>
      <c r="I255" s="45"/>
      <c r="J255" s="45"/>
      <c r="K255" s="45"/>
      <c r="L255" s="45"/>
      <c r="M255" s="45"/>
      <c r="N255" s="45"/>
      <c r="O255" s="45"/>
      <c r="P255" s="45"/>
      <c r="Q255" s="45"/>
      <c r="R255" s="45"/>
      <c r="S255" s="45"/>
      <c r="T255" s="45"/>
      <c r="U255" s="45"/>
      <c r="V255" s="45"/>
      <c r="W255" s="45"/>
      <c r="X255" s="45"/>
    </row>
    <row r="256" spans="1:24" s="46" customFormat="1" ht="30" customHeight="1" x14ac:dyDescent="0.2">
      <c r="A256" s="57" t="s">
        <v>397</v>
      </c>
      <c r="B256" s="93" t="s">
        <v>486</v>
      </c>
      <c r="C256" s="7"/>
      <c r="D256" s="54">
        <v>1</v>
      </c>
      <c r="E256" s="15"/>
      <c r="F256" s="39">
        <v>0</v>
      </c>
      <c r="G256" s="45"/>
      <c r="H256" s="45"/>
      <c r="I256" s="45"/>
      <c r="J256" s="45"/>
      <c r="K256" s="45"/>
      <c r="L256" s="45"/>
      <c r="M256" s="45"/>
      <c r="N256" s="45"/>
      <c r="O256" s="45"/>
      <c r="P256" s="45"/>
      <c r="Q256" s="45"/>
      <c r="R256" s="45"/>
      <c r="S256" s="45"/>
      <c r="T256" s="45"/>
      <c r="U256" s="45"/>
      <c r="V256" s="45"/>
      <c r="W256" s="45"/>
      <c r="X256" s="45"/>
    </row>
    <row r="257" spans="1:24" s="46" customFormat="1" ht="30" customHeight="1" x14ac:dyDescent="0.2">
      <c r="A257" s="57" t="s">
        <v>398</v>
      </c>
      <c r="B257" s="93" t="s">
        <v>111</v>
      </c>
      <c r="C257" s="7"/>
      <c r="D257" s="54">
        <v>1</v>
      </c>
      <c r="E257" s="15"/>
      <c r="F257" s="39">
        <f>SUM(E257*D257)</f>
        <v>0</v>
      </c>
      <c r="G257" s="45"/>
      <c r="H257" s="45"/>
      <c r="I257" s="45"/>
      <c r="J257" s="45"/>
      <c r="K257" s="45"/>
      <c r="L257" s="45"/>
      <c r="M257" s="45"/>
      <c r="N257" s="45"/>
      <c r="O257" s="45"/>
      <c r="P257" s="45"/>
      <c r="Q257" s="45"/>
      <c r="R257" s="45"/>
      <c r="S257" s="45"/>
      <c r="T257" s="45"/>
      <c r="U257" s="45"/>
      <c r="V257" s="45"/>
      <c r="W257" s="45"/>
      <c r="X257" s="45"/>
    </row>
    <row r="258" spans="1:24" s="46" customFormat="1" ht="22.5" customHeight="1" x14ac:dyDescent="0.2">
      <c r="A258" s="61"/>
      <c r="B258" s="62"/>
      <c r="C258" s="62"/>
      <c r="D258" s="63"/>
      <c r="E258" s="64"/>
      <c r="F258" s="65"/>
      <c r="G258" s="45"/>
      <c r="H258" s="45"/>
      <c r="I258" s="45"/>
      <c r="J258" s="45"/>
      <c r="K258" s="45"/>
      <c r="L258" s="45"/>
      <c r="M258" s="45"/>
      <c r="N258" s="45"/>
      <c r="O258" s="45"/>
      <c r="P258" s="45"/>
      <c r="Q258" s="45"/>
      <c r="R258" s="45"/>
      <c r="S258" s="45"/>
      <c r="T258" s="45"/>
      <c r="U258" s="45"/>
      <c r="V258" s="45"/>
      <c r="W258" s="45"/>
      <c r="X258" s="45"/>
    </row>
    <row r="259" spans="1:24" s="46" customFormat="1" ht="38.450000000000003" customHeight="1" x14ac:dyDescent="0.2">
      <c r="A259" s="66"/>
      <c r="B259" s="67"/>
      <c r="C259" s="97" t="s">
        <v>399</v>
      </c>
      <c r="D259" s="68"/>
      <c r="E259" s="69" t="s">
        <v>122</v>
      </c>
      <c r="F259" s="70">
        <f>SUM(F10:F257)</f>
        <v>0</v>
      </c>
      <c r="G259" s="45"/>
      <c r="H259" s="71">
        <f>SUM(H10:H258)</f>
        <v>0</v>
      </c>
      <c r="I259" s="71"/>
      <c r="J259" s="71">
        <f>SUM(J13:J79)</f>
        <v>0</v>
      </c>
      <c r="K259" s="71"/>
      <c r="L259" s="71">
        <f>SUM(L13:L79)</f>
        <v>0</v>
      </c>
      <c r="M259" s="71"/>
      <c r="N259" s="71">
        <f>SUM(N13:N79)</f>
        <v>0</v>
      </c>
      <c r="O259" s="71"/>
      <c r="P259" s="71">
        <f>SUM(P13:P79)</f>
        <v>0</v>
      </c>
      <c r="Q259" s="71"/>
      <c r="R259" s="71">
        <f>SUM(R13:R79)</f>
        <v>0</v>
      </c>
      <c r="S259" s="71"/>
      <c r="T259" s="71">
        <f>SUM(T13:T79)</f>
        <v>0</v>
      </c>
      <c r="U259" s="71"/>
      <c r="V259" s="71">
        <f>SUM(V13:V79)</f>
        <v>0</v>
      </c>
      <c r="W259" s="71"/>
      <c r="X259" s="71">
        <f>SUM(X13:X79)</f>
        <v>0</v>
      </c>
    </row>
    <row r="260" spans="1:24" s="46" customFormat="1" ht="38.450000000000003" customHeight="1" x14ac:dyDescent="0.2">
      <c r="A260" s="66"/>
      <c r="D260" s="68"/>
      <c r="E260" s="69" t="s">
        <v>123</v>
      </c>
      <c r="F260" s="77">
        <v>0</v>
      </c>
      <c r="G260" s="45"/>
      <c r="H260" s="71">
        <f>H259*0%</f>
        <v>0</v>
      </c>
      <c r="I260" s="71"/>
      <c r="J260" s="71">
        <f>J259*0%</f>
        <v>0</v>
      </c>
      <c r="K260" s="71"/>
      <c r="L260" s="71">
        <f>L259*0%</f>
        <v>0</v>
      </c>
      <c r="M260" s="71"/>
      <c r="N260" s="71">
        <f>N259*0%</f>
        <v>0</v>
      </c>
      <c r="O260" s="71"/>
      <c r="P260" s="71">
        <f>P259*0%</f>
        <v>0</v>
      </c>
      <c r="Q260" s="71"/>
      <c r="R260" s="71">
        <f>R259*0%</f>
        <v>0</v>
      </c>
      <c r="S260" s="71"/>
      <c r="T260" s="71">
        <f>T259*0%</f>
        <v>0</v>
      </c>
      <c r="U260" s="71"/>
      <c r="V260" s="71">
        <f>V259*0%</f>
        <v>0</v>
      </c>
      <c r="W260" s="71"/>
      <c r="X260" s="71">
        <f>X259*0%</f>
        <v>0</v>
      </c>
    </row>
    <row r="261" spans="1:24" s="46" customFormat="1" ht="38.450000000000003" customHeight="1" x14ac:dyDescent="0.2">
      <c r="A261" s="66"/>
      <c r="B261" s="72"/>
      <c r="C261" s="72"/>
      <c r="D261" s="73"/>
      <c r="E261" s="69" t="s">
        <v>124</v>
      </c>
      <c r="F261" s="70">
        <f>SUM(F259-F260)</f>
        <v>0</v>
      </c>
      <c r="G261" s="45"/>
      <c r="H261" s="71">
        <f>H259-H260</f>
        <v>0</v>
      </c>
      <c r="I261" s="71"/>
      <c r="J261" s="71">
        <f>J259-J260</f>
        <v>0</v>
      </c>
      <c r="K261" s="71"/>
      <c r="L261" s="71">
        <f>L259-L260</f>
        <v>0</v>
      </c>
      <c r="M261" s="71"/>
      <c r="N261" s="71">
        <f>N259-N260</f>
        <v>0</v>
      </c>
      <c r="O261" s="71"/>
      <c r="P261" s="71">
        <f>P259-P260</f>
        <v>0</v>
      </c>
      <c r="Q261" s="71"/>
      <c r="R261" s="71">
        <f>R259-R260</f>
        <v>0</v>
      </c>
      <c r="S261" s="71"/>
      <c r="T261" s="71">
        <f>T259-T260</f>
        <v>0</v>
      </c>
      <c r="U261" s="71"/>
      <c r="V261" s="71">
        <f>V259-V260</f>
        <v>0</v>
      </c>
      <c r="W261" s="71"/>
      <c r="X261" s="71">
        <f>X259-X260</f>
        <v>0</v>
      </c>
    </row>
    <row r="262" spans="1:24" s="46" customFormat="1" ht="38.450000000000003" customHeight="1" x14ac:dyDescent="0.2">
      <c r="A262" s="66"/>
      <c r="E262" s="69" t="s">
        <v>125</v>
      </c>
      <c r="F262" s="70">
        <f>F261*0.19</f>
        <v>0</v>
      </c>
      <c r="G262" s="45"/>
      <c r="H262" s="71">
        <f>H261*19%</f>
        <v>0</v>
      </c>
      <c r="I262" s="71"/>
      <c r="J262" s="71">
        <f>J261*19%</f>
        <v>0</v>
      </c>
      <c r="K262" s="71"/>
      <c r="L262" s="71">
        <f>L261*19%</f>
        <v>0</v>
      </c>
      <c r="M262" s="71"/>
      <c r="N262" s="71">
        <f>N261*19%</f>
        <v>0</v>
      </c>
      <c r="O262" s="71"/>
      <c r="P262" s="71">
        <f>P261*19%</f>
        <v>0</v>
      </c>
      <c r="Q262" s="71"/>
      <c r="R262" s="71">
        <f>R261*19%</f>
        <v>0</v>
      </c>
      <c r="S262" s="71"/>
      <c r="T262" s="71">
        <f>T261*19%</f>
        <v>0</v>
      </c>
      <c r="U262" s="71"/>
      <c r="V262" s="71">
        <f>V261*19%</f>
        <v>0</v>
      </c>
      <c r="W262" s="71"/>
      <c r="X262" s="71">
        <f>X261*19%</f>
        <v>0</v>
      </c>
    </row>
    <row r="263" spans="1:24" s="46" customFormat="1" ht="38.450000000000003" customHeight="1" x14ac:dyDescent="0.2">
      <c r="A263" s="66"/>
      <c r="E263" s="74" t="s">
        <v>126</v>
      </c>
      <c r="F263" s="75">
        <f>SUM(F261+F262)</f>
        <v>0</v>
      </c>
      <c r="G263" s="45"/>
      <c r="H263" s="71">
        <f>SUM(H261:H262)</f>
        <v>0</v>
      </c>
      <c r="I263" s="71"/>
      <c r="J263" s="71">
        <f>SUM(J261:J262)</f>
        <v>0</v>
      </c>
      <c r="K263" s="71"/>
      <c r="L263" s="71">
        <f>SUM(L261:L262)</f>
        <v>0</v>
      </c>
      <c r="M263" s="71"/>
      <c r="N263" s="71">
        <f>SUM(N261:N262)</f>
        <v>0</v>
      </c>
      <c r="O263" s="71"/>
      <c r="P263" s="71">
        <f>SUM(P261:P262)</f>
        <v>0</v>
      </c>
      <c r="Q263" s="71"/>
      <c r="R263" s="71">
        <f>SUM(R261:R262)</f>
        <v>0</v>
      </c>
      <c r="S263" s="71"/>
      <c r="T263" s="71">
        <f>SUM(T261:T262)</f>
        <v>0</v>
      </c>
      <c r="U263" s="71"/>
      <c r="V263" s="71">
        <f>SUM(V261:V262)</f>
        <v>0</v>
      </c>
      <c r="W263" s="71"/>
      <c r="X263" s="71">
        <f>SUM(X261:X262)</f>
        <v>0</v>
      </c>
    </row>
  </sheetData>
  <sheetProtection algorithmName="SHA-512" hashValue="piM9GhqdGbnPbqCVvBu78xasJ6Lt5MFiUlig/WtQISuQ2Z0CHaHR6icONPfPRGF3OuJwfOKjl9+neqyjpQ1d/g==" saltValue="cTqd4XXafWO/0pPI/lsZig==" spinCount="100000" sheet="1" selectLockedCells="1"/>
  <mergeCells count="2">
    <mergeCell ref="A10:B10"/>
    <mergeCell ref="B3:C7"/>
  </mergeCells>
  <phoneticPr fontId="2" type="noConversion"/>
  <pageMargins left="0.78740157480314965" right="0.78740157480314965" top="0.98425196850393704" bottom="0.98425196850393704" header="0.62992125984251968" footer="0.51181102362204722"/>
  <pageSetup paperSize="9" scale="62" fitToHeight="25" orientation="landscape" r:id="rId1"/>
  <headerFooter alignWithMargins="0">
    <oddHeader>&amp;L&amp;"Arial,Fett"Stadt Datteln&amp;R&amp;"Arial,Fett"Leistungsverzeichnis VOL</oddHeader>
    <oddFooter>&amp;CSeite &amp;P von &amp;N</oddFooter>
  </headerFooter>
  <rowBreaks count="10" manualBreakCount="10">
    <brk id="161" max="5" man="1"/>
    <brk id="169" max="5" man="1"/>
    <brk id="178" max="5" man="1"/>
    <brk id="186" max="5" man="1"/>
    <brk id="209" max="5" man="1"/>
    <brk id="220" max="5" man="1"/>
    <brk id="232" max="5" man="1"/>
    <brk id="237" max="5" man="1"/>
    <brk id="242" max="5" man="1"/>
    <brk id="250" max="5" man="1"/>
  </rowBreaks>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2</vt:i4>
      </vt:variant>
    </vt:vector>
  </HeadingPairs>
  <TitlesOfParts>
    <vt:vector size="3" baseType="lpstr">
      <vt:lpstr>LV NEF 2025</vt:lpstr>
      <vt:lpstr>'LV NEF 2025'!Druckbereich</vt:lpstr>
      <vt:lpstr>'LV NEF 2025'!Drucktitel</vt:lpstr>
    </vt:vector>
  </TitlesOfParts>
  <Company>Stadt Datteln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Alexander.Piel@stadt-datteln.de</dc:creator>
  <cp:lastModifiedBy>Piel, Alexander</cp:lastModifiedBy>
  <cp:lastPrinted>2025-11-14T10:07:00Z</cp:lastPrinted>
  <dcterms:created xsi:type="dcterms:W3CDTF">2007-02-15T11:09:40Z</dcterms:created>
  <dcterms:modified xsi:type="dcterms:W3CDTF">2025-11-14T10:07:41Z</dcterms:modified>
</cp:coreProperties>
</file>